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C35" i="9"/>
  <c r="CO34" i="9"/>
  <c r="CO35" i="9" s="1"/>
  <c r="CO36" i="9" s="1"/>
  <c r="BW34" i="9"/>
  <c r="BW35" i="9" s="1"/>
  <c r="BW36" i="9" s="1"/>
  <c r="BW37" i="9" s="1"/>
  <c r="BW38" i="9" s="1"/>
  <c r="BW39" i="9" s="1"/>
  <c r="BE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<sst xmlns="http://schemas.openxmlformats.org/spreadsheetml/2006/main" count="1023" uniqueCount="560">
  <si>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</si>
  <si>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</si>
  <si>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</si>
  <si>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</si>
  <si>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</si>
  <si>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</si>
  <si>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</si>
  <si>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</si>
  <si>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</si>
  <si>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</si>
  <si>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</si>
  <si>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</si>
  <si>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</si>
  <si>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</si>
  <si>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</si>
  <si>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</si>
  <si>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</si>
  <si>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</si>
  <si>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</si>
  <si>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</si>
  <si>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</si>
  <si>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</si>
  <si>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</si>
  <si>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</si>
  <si>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</si>
  <si>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</si>
  <si>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</si>
  <si>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</si>
  <si>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</si>
  <si>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</si>
  <si>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</si>
  <si>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</si>
  <si>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</si>
  <si>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</si>
  <si>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</si>
  <si>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</si>
  <si>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</si>
  <si>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</si>
  <si>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</si>
  <si>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</si>
  <si>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</si>
  <si>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</si>
  <si>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</si>
  <si>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</si>
  <si>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</si>
  <si>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</si>
  <si>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</si>
  <si>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</si>
  <si>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</si>
  <si>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</si>
  <si>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</si>
  <si>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</si>
  <si>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</si>
  <si>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</si>
  <si>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</si>
  <si>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</si>
  <si>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</si>
  <si>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</si>
  <si>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</si>
  <si>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</si>
  <si>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</si>
  <si>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</si>
  <si>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</si>
  <si>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</si>
  <si>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</si>
  <si>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</si>
  <si>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</si>
  <si>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</si>
  <si>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</si>
  <si>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</si>
  <si>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</si>
  <si>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</si>
  <si>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</si>
  <si>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</si>
  <si>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</si>
  <si>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</si>
  <si>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</si>
  <si>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</si>
  <si>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</si>
  <si>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</si>
  <si>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</si>
  <si>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</si>
  <si>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和光市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</si>
  <si>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</si>
  <si>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</si>
  <si>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</si>
  <si>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</si>
  <si>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</si>
  <si>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</si>
  <si>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</si>
  <si>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</si>
  <si>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</si>
  <si>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</si>
  <si>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</si>
  <si>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</si>
  <si>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</si>
  <si>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</si>
  <si>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</si>
  <si>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</si>
  <si>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</si>
  <si>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</si>
  <si>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</si>
  <si>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</si>
  <si>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</si>
  <si>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</si>
  <si>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</si>
  <si>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</si>
  <si>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</si>
  <si>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</si>
  <si>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</si>
  <si>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</si>
  <si>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</si>
  <si>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</si>
  <si>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</si>
  <si>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</si>
  <si>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</si>
  <si>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</si>
  <si>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</si>
  <si>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</si>
  <si>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</si>
  <si>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</si>
  <si>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</si>
  <si>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</si>
  <si>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</si>
  <si>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</si>
  <si>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</si>
  <si>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</si>
  <si>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</si>
  <si>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</si>
  <si>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</si>
  <si>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</si>
  <si>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</si>
  <si>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</si>
  <si>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</si>
  <si>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</si>
  <si>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</si>
  <si>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</si>
  <si>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</si>
  <si>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</si>
  <si>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</si>
  <si>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</si>
  <si>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</si>
  <si>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</si>
  <si>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</si>
  <si>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</si>
  <si>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</si>
  <si>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</si>
  <si>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</si>
  <si>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</si>
  <si>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</si>
  <si>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</si>
  <si>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</si>
  <si>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</si>
  <si>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</si>
  <si>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</si>
  <si>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</si>
  <si>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</si>
  <si>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</si>
  <si>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</si>
  <si>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</si>
  <si>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</si>
  <si>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</si>
  <si>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</si>
  <si>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</si>
  <si>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</si>
  <si>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</si>
  <si>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</si>
  <si>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</si>
  <si>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</si>
  <si>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</si>
  <si>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</si>
  <si>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</si>
  <si>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</si>
  <si>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</si>
  <si>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</si>
  <si>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</si>
  <si>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</si>
  <si>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</si>
  <si>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</si>
  <si>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</si>
  <si>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</si>
  <si>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</si>
  <si>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</si>
  <si>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</si>
  <si>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</si>
  <si>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</si>
  <si>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</si>
  <si>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</si>
  <si>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</si>
  <si>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</si>
  <si>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</si>
  <si>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</si>
  <si>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</si>
  <si>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</si>
  <si>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</si>
  <si>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</si>
  <si>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</si>
  <si>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</si>
  <si>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</si>
  <si>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</si>
  <si>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</si>
  <si>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</si>
  <si>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</si>
  <si>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</si>
  <si>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</si>
  <si>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</si>
  <si>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</si>
  <si>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</si>
  <si>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</si>
  <si>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</si>
  <si>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</si>
  <si>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</si>
  <si>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</si>
  <si>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</si>
  <si>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</si>
  <si>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</si>
  <si>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</si>
  <si>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</si>
  <si>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</si>
  <si>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</si>
  <si>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</si>
  <si>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</si>
  <si>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</si>
  <si>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</si>
  <si>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</si>
  <si>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</si>
  <si>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</si>
  <si>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</si>
  <si>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</si>
  <si>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</si>
  <si>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</si>
  <si>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</si>
  <si>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</si>
  <si>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</si>
  <si>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</si>
  <si>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</si>
  <si>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</si>
  <si>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</si>
  <si>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</si>
  <si>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</si>
  <si>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</si>
  <si>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</si>
  <si>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</si>
  <si>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</si>
  <si>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</si>
  <si>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</si>
  <si>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</si>
  <si>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</si>
  <si>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</si>
  <si>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</si>
  <si>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</si>
  <si>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</si>
  <si>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</si>
  <si>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</si>
  <si>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</si>
  <si>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</si>
  <si>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</si>
  <si>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</si>
  <si>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</si>
  <si>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</si>
  <si>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</si>
  <si>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</si>
  <si>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</si>
  <si>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</si>
  <si>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</si>
  <si>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</si>
  <si>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</si>
  <si>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</si>
  <si>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</si>
  <si>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</si>
  <si>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</si>
  <si>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</si>
  <si>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</si>
  <si>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</si>
  <si>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</si>
  <si>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</si>
  <si>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</si>
  <si>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</si>
  <si>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</si>
  <si>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</si>
  <si>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</si>
  <si>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</si>
  <si>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</si>
  <si>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</si>
  <si>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</si>
  <si>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</si>
  <si>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</si>
  <si>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</si>
  <si>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</si>
  <si>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</si>
  <si>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</si>
  <si>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</si>
  <si>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</si>
  <si>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</si>
  <si>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</si>
  <si>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</si>
  <si>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</si>
  <si>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</si>
  <si>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</si>
  <si>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</si>
  <si>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</si>
  <si>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</si>
  <si>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</si>
  <si>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</si>
  <si>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</si>
  <si>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</si>
  <si>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</si>
  <si>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</si>
  <si>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</si>
  <si>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</si>
  <si>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</si>
  <si>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</si>
  <si>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</si>
  <si>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</si>
  <si>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</si>
  <si>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</si>
  <si>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</si>
  <si>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</si>
  <si>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</si>
  <si>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</si>
  <si>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</si>
  <si>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</si>
  <si>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</si>
  <si>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</si>
  <si>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</si>
  <si>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</si>
  <si>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</si>
  <si>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</si>
  <si>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</si>
  <si>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</si>
  <si>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</si>
  <si>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</si>
  <si>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</si>
  <si>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</si>
  <si>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</si>
  <si>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</si>
  <si>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</si>
  <si>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</si>
  <si>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</si>
  <si>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</si>
  <si>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</si>
  <si>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</si>
  <si>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</si>
  <si>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</si>
  <si>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</si>
  <si>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</si>
  <si>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</si>
  <si>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</si>
  <si>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</si>
  <si>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</si>
  <si>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</si>
  <si>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</si>
  <si>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</si>
  <si>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</si>
  <si>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</si>
  <si>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</si>
  <si>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</si>
  <si>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</si>
  <si>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</si>
  <si>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</si>
  <si>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</si>
  <si>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</si>
  <si>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</si>
  <si>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和光都市計画事業和光市駅北口土地区画整理事業特別会計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</si>
  <si>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</si>
  <si>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</si>
  <si>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</si>
  <si>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</si>
  <si>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</si>
  <si>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</si>
  <si>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</si>
  <si>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</si>
  <si>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</si>
  <si>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</si>
  <si>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</si>
  <si>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</si>
  <si>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</si>
  <si>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</si>
  <si>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</si>
  <si>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</si>
  <si>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</si>
  <si>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</si>
  <si>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</si>
  <si>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</si>
  <si>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</si>
  <si>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</si>
  <si>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</si>
  <si>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</si>
  <si>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</si>
  <si>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</si>
  <si>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</si>
  <si>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</si>
  <si>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</si>
  <si>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</si>
  <si>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</si>
  <si>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</si>
  <si>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</si>
  <si>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</si>
  <si>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</si>
  <si>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</si>
  <si>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</si>
  <si>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</si>
  <si>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</si>
  <si>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</si>
  <si>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</si>
  <si>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</si>
  <si>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</si>
  <si>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</si>
  <si>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</si>
  <si>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</si>
  <si>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</si>
  <si>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</si>
  <si>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</si>
  <si>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</si>
  <si>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</si>
  <si>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</si>
  <si>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</si>
  <si>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</si>
  <si>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</si>
  <si>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</si>
  <si>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</si>
  <si>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</si>
  <si>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</si>
  <si>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</si>
  <si>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</si>
  <si>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</si>
  <si>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</si>
  <si>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</si>
  <si>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</si>
  <si>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</si>
  <si>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</si>
  <si>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</si>
  <si>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</si>
  <si>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</si>
  <si>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</si>
  <si>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</si>
  <si>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</si>
  <si>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</si>
  <si>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</si>
  <si>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</si>
  <si>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</si>
  <si>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</si>
  <si>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</si>
  <si>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</si>
  <si>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</si>
  <si>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</si>
  <si>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</si>
  <si>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</si>
  <si>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</si>
  <si>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</si>
  <si>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</si>
  <si>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</si>
  <si>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</si>
  <si>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</si>
  <si>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</si>
  <si>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</si>
  <si>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</si>
  <si>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</si>
  <si>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</si>
  <si>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</si>
  <si>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</si>
  <si>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</si>
  <si>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</si>
  <si>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</si>
  <si>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</si>
  <si>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</si>
  <si>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</si>
  <si>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</si>
  <si>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</si>
  <si>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</si>
  <si>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</si>
  <si>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</si>
  <si>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</si>
  <si>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</si>
  <si>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</si>
  <si>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</si>
  <si>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</si>
  <si>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</si>
  <si>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</si>
  <si>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</si>
  <si>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</si>
  <si>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</si>
  <si>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</si>
  <si>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</si>
  <si>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</si>
  <si>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</si>
  <si>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</si>
  <si>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</si>
  <si>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</si>
  <si>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</si>
  <si>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</si>
  <si>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</si>
  <si>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</si>
  <si>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</si>
  <si>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</si>
  <si>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</si>
  <si>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</si>
  <si>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</si>
  <si>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</si>
  <si>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</si>
  <si>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</si>
  <si>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</si>
  <si>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</si>
  <si>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</si>
  <si>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</si>
  <si>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</si>
  <si>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</si>
  <si>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</si>
  <si>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</si>
  <si>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</si>
  <si>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</si>
  <si>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</si>
  <si>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</si>
  <si>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</si>
  <si>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</si>
  <si>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</si>
  <si>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</si>
  <si>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</si>
  <si>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</si>
  <si>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</si>
  <si>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</si>
  <si>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</si>
  <si>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1.64</t>
  </si>
  <si>
    <t>▲ 0.98</t>
  </si>
  <si>
    <t>▲ 3.22</t>
  </si>
  <si>
    <t>水道事業特別会計</t>
  </si>
  <si>
    <t>一般会計</t>
  </si>
  <si>
    <t>国民健康保険特別会計</t>
  </si>
  <si>
    <t>介護保険特別会計</t>
  </si>
  <si>
    <t>下水道事業特別会計</t>
  </si>
  <si>
    <t>▲ 0.29</t>
  </si>
  <si>
    <t>和光都市計画事業和光市駅北口土地区画整理事業特別会計</t>
  </si>
  <si>
    <t>後期高齢者医療特別会計</t>
  </si>
  <si>
    <t>その他会計（赤字）</t>
  </si>
  <si>
    <t>その他会計（黒字）</t>
  </si>
  <si>
    <t>-</t>
    <phoneticPr fontId="2"/>
  </si>
  <si>
    <t>朝霞地区一部事務組合</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</si>
  <si>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</si>
  <si>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</si>
  <si>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</si>
  <si>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</si>
  <si>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</si>
  <si>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</si>
  <si>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和光市文化振興公社</t>
    <rPh sb="0" eb="3">
      <t>ワコウシ</t>
    </rPh>
    <rPh sb="3" eb="5">
      <t>ブンカ</t>
    </rPh>
    <rPh sb="5" eb="7">
      <t>シンコウ</t>
    </rPh>
    <rPh sb="7" eb="9">
      <t>コウシャ</t>
    </rPh>
    <phoneticPr fontId="5"/>
  </si>
  <si>
    <t>和光市学校給食協会</t>
    <rPh sb="0" eb="3">
      <t>ワコウシ</t>
    </rPh>
    <rPh sb="3" eb="5">
      <t>ガッコウ</t>
    </rPh>
    <rPh sb="5" eb="7">
      <t>キュウショク</t>
    </rPh>
    <rPh sb="7" eb="9">
      <t>キョウカイ</t>
    </rPh>
    <phoneticPr fontId="5"/>
  </si>
  <si>
    <t>和光市土地開発公社</t>
    <rPh sb="0" eb="3">
      <t>ワコウシ</t>
    </rPh>
    <rPh sb="3" eb="5">
      <t>トチ</t>
    </rPh>
    <rPh sb="5" eb="7">
      <t>カイハツ</t>
    </rPh>
    <rPh sb="7" eb="9">
      <t>コウシャ</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</si>
  <si>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</si>
  <si>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</si>
  <si>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</si>
  <si>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</si>
  <si>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</si>
  <si>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</si>
  <si>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</si>
  <si>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</si>
  <si>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</si>
  <si>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</si>
  <si>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</si>
  <si>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</si>
  <si>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</si>
  <si>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平成27年度の小学校建設に充当した地方債が多額であったことから地方債残高が増加し、小学校建設に係る一般財源の不足を基金の取崩しにより賄ったことから増加となった。また、実質公債費比率については平成27年度現在は低いものの、小学校建設事業に充てた地方債の償還が始まる年度から大幅に増加することが見込まれている。今後は、公共施設の整備を適切に行いつつ、地方債の抑制及び財政調整基金等の積立による充当可能基金の増額に努めることにより、両比率のバランスを保っていけるよう、健全な財政運営に努める。
</t>
    <rPh sb="12" eb="14">
      <t>ヘイセイ</t>
    </rPh>
    <rPh sb="16" eb="18">
      <t>ネンド</t>
    </rPh>
    <rPh sb="19" eb="22">
      <t>ショウガッコウ</t>
    </rPh>
    <rPh sb="22" eb="24">
      <t>ケンセツ</t>
    </rPh>
    <rPh sb="25" eb="27">
      <t>ジュウトウ</t>
    </rPh>
    <rPh sb="29" eb="32">
      <t>チホウサイ</t>
    </rPh>
    <rPh sb="33" eb="35">
      <t>タガク</t>
    </rPh>
    <rPh sb="43" eb="46">
      <t>チホウサイ</t>
    </rPh>
    <rPh sb="46" eb="48">
      <t>ザンダカ</t>
    </rPh>
    <rPh sb="49" eb="51">
      <t>ゾウカ</t>
    </rPh>
    <rPh sb="53" eb="56">
      <t>ショウガッコウ</t>
    </rPh>
    <rPh sb="56" eb="58">
      <t>ケンセツ</t>
    </rPh>
    <rPh sb="59" eb="60">
      <t>カカ</t>
    </rPh>
    <rPh sb="61" eb="63">
      <t>イッパン</t>
    </rPh>
    <rPh sb="63" eb="65">
      <t>ザイゲン</t>
    </rPh>
    <rPh sb="66" eb="68">
      <t>フソク</t>
    </rPh>
    <rPh sb="69" eb="71">
      <t>キキン</t>
    </rPh>
    <rPh sb="72" eb="74">
      <t>トリクズ</t>
    </rPh>
    <rPh sb="78" eb="79">
      <t>マカナ</t>
    </rPh>
    <rPh sb="85" eb="87">
      <t>ゾウカ</t>
    </rPh>
    <rPh sb="95" eb="97">
      <t>ジッシツ</t>
    </rPh>
    <rPh sb="97" eb="99">
      <t>コウサイ</t>
    </rPh>
    <rPh sb="99" eb="100">
      <t>ヒ</t>
    </rPh>
    <rPh sb="100" eb="102">
      <t>ヒリツ</t>
    </rPh>
    <rPh sb="107" eb="109">
      <t>ヘイセイ</t>
    </rPh>
    <rPh sb="111" eb="113">
      <t>ネンド</t>
    </rPh>
    <rPh sb="113" eb="115">
      <t>ゲンザイ</t>
    </rPh>
    <rPh sb="116" eb="117">
      <t>ヒク</t>
    </rPh>
    <rPh sb="122" eb="125">
      <t>ショウガッコウ</t>
    </rPh>
    <rPh sb="125" eb="127">
      <t>ケンセツ</t>
    </rPh>
    <rPh sb="130" eb="131">
      <t>ア</t>
    </rPh>
    <rPh sb="133" eb="136">
      <t>チホウサイ</t>
    </rPh>
    <rPh sb="137" eb="139">
      <t>ショウカン</t>
    </rPh>
    <rPh sb="140" eb="141">
      <t>ハジ</t>
    </rPh>
    <rPh sb="143" eb="145">
      <t>ネンド</t>
    </rPh>
    <rPh sb="147" eb="149">
      <t>オオハバ</t>
    </rPh>
    <rPh sb="150" eb="152">
      <t>ゾウカ</t>
    </rPh>
    <rPh sb="157" eb="159">
      <t>ミコ</t>
    </rPh>
    <rPh sb="169" eb="171">
      <t>コウキョウ</t>
    </rPh>
    <rPh sb="171" eb="173">
      <t>シセツ</t>
    </rPh>
    <rPh sb="174" eb="176">
      <t>セイビ</t>
    </rPh>
    <rPh sb="177" eb="179">
      <t>テキセツ</t>
    </rPh>
    <rPh sb="180" eb="181">
      <t>オコナ</t>
    </rPh>
    <rPh sb="185" eb="188">
      <t>チホウサイ</t>
    </rPh>
    <rPh sb="234" eb="235">
      <t>タモ</t>
    </rPh>
    <rPh sb="243" eb="245">
      <t>ケンゼン</t>
    </rPh>
    <rPh sb="246" eb="248">
      <t>ザイセイ</t>
    </rPh>
    <rPh sb="248" eb="250">
      <t>ウンエイ</t>
    </rPh>
    <rPh sb="251" eb="25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</si>
</sst>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31207</c:v>
                </c:pt>
                <c:pt idx="1">
                  <c:v>39310</c:v>
                </c:pt>
                <c:pt idx="2">
                  <c:v>36472</c:v>
                </c:pt>
                <c:pt idx="3">
                  <c:v>32395</c:v>
                </c:pt>
                <c:pt idx="4">
                  <c:v>91319</c:v>
                </c:pt>
              </c:numCache>
            </c:numRef>
          </c:val>
          <c:smooth val="0"/>
        </c:ser>
        <c:dLbls>
          <c:showLegendKey val="0"/>
          <c:showVal val="0"/>
          <c:showCatName val="0"/>
          <c:showSerName val="0"/>
          <c:showPercent val="0"/>
          <c:showBubbleSize val="0"/>
        </c:dLbls>
        <c:marker val="1"/>
        <c:smooth val="0"/>
        <c:axId val="101738752"/>
        <c:axId val="101745024"/>
      </c:lineChart>
      <c:catAx>
        <c:axId val="10173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45024"/>
        <c:crosses val="autoZero"/>
        <c:auto val="1"/>
        <c:lblAlgn val="ctr"/>
        <c:lblOffset val="100"/>
        <c:tickLblSkip val="1"/>
        <c:tickMarkSkip val="1"/>
        <c:noMultiLvlLbl val="0"/>
      </c:catAx>
      <c:valAx>
        <c:axId val="101745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3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7.34</c:v>
                </c:pt>
                <c:pt idx="1">
                  <c:v>8.75</c:v>
                </c:pt>
                <c:pt idx="2">
                  <c:v>7.57</c:v>
                </c:pt>
                <c:pt idx="3">
                  <c:v>8.86</c:v>
                </c:pt>
                <c:pt idx="4">
                  <c:v>9.14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7.34</c:v>
                </c:pt>
                <c:pt idx="1">
                  <c:v>7.83</c:v>
                </c:pt>
                <c:pt idx="2">
                  <c:v>7.67</c:v>
                </c:pt>
                <c:pt idx="3">
                  <c:v>9.92</c:v>
                </c:pt>
                <c:pt idx="4">
                  <c:v>6</c:v>
                </c:pt>
              </c:numCache>
            </c:numRef>
          </c:val>
        </c:ser>
        <c:dLbls>
          <c:showLegendKey val="0"/>
          <c:showVal val="0"/>
          <c:showCatName val="0"/>
          <c:showSerName val="0"/>
          <c:showPercent val="0"/>
          <c:showBubbleSize val="0"/>
        </c:dLbls>
        <c:gapWidth val="250"/>
        <c:overlap val="100"/>
        <c:axId val="65862272"/>
        <c:axId val="6646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-1.64</c:v>
                </c:pt>
                <c:pt idx="1">
                  <c:v>1.76</c:v>
                </c:pt>
                <c:pt idx="2">
                  <c:v>-0.98</c:v>
                </c:pt>
                <c:pt idx="3">
                  <c:v>3.57</c:v>
                </c:pt>
                <c:pt idx="4">
                  <c:v>-3.22</c:v>
                </c:pt>
              </c:numCache>
            </c:numRef>
          </c:val>
          <c:smooth val="0"/>
        </c:ser>
        <c:dLbls>
          <c:showLegendKey val="0"/>
          <c:showVal val="0"/>
          <c:showCatName val="0"/>
          <c:showSerName val="0"/>
          <c:showPercent val="0"/>
          <c:showBubbleSize val="0"/>
        </c:dLbls>
        <c:marker val="1"/>
        <c:smooth val="0"/>
        <c:axId val="65862272"/>
        <c:axId val="66466560"/>
      </c:lineChart>
      <c:catAx>
        <c:axId val="658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466560"/>
        <c:crosses val="autoZero"/>
        <c:auto val="1"/>
        <c:lblAlgn val="ctr"/>
        <c:lblOffset val="100"/>
        <c:tickLblSkip val="1"/>
        <c:tickMarkSkip val="1"/>
        <c:noMultiLvlLbl val="0"/>
      </c:catAx>
      <c:valAx>
        <c:axId val="6646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8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0.04</c:v>
                </c:pt>
                <c:pt idx="6">
                  <c:v>#N/A</c:v>
                </c:pt>
                <c:pt idx="7">
                  <c:v>0.6</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0.28999999999999998</c:v>
                </c:pt>
                <c:pt idx="1">
                  <c:v>#N/A</c:v>
                </c:pt>
                <c:pt idx="2">
                  <c:v>#N/A</c:v>
                </c:pt>
                <c:pt idx="3">
                  <c:v>0.25</c:v>
                </c:pt>
                <c:pt idx="4">
                  <c:v>#N/A</c:v>
                </c:pt>
                <c:pt idx="5">
                  <c:v>0.64</c:v>
                </c:pt>
                <c:pt idx="6">
                  <c:v>#N/A</c:v>
                </c:pt>
                <c:pt idx="7">
                  <c:v>0.53</c:v>
                </c:pt>
                <c:pt idx="8">
                  <c:v>#N/A</c:v>
                </c:pt>
                <c:pt idx="9">
                  <c:v>0.7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0.55000000000000004</c:v>
                </c:pt>
                <c:pt idx="4">
                  <c:v>#N/A</c:v>
                </c:pt>
                <c:pt idx="5">
                  <c:v>0.76</c:v>
                </c:pt>
                <c:pt idx="6">
                  <c:v>#N/A</c:v>
                </c:pt>
                <c:pt idx="7">
                  <c:v>1.06</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3.11</c:v>
                </c:pt>
                <c:pt idx="2">
                  <c:v>#N/A</c:v>
                </c:pt>
                <c:pt idx="3">
                  <c:v>3.59</c:v>
                </c:pt>
                <c:pt idx="4">
                  <c:v>#N/A</c:v>
                </c:pt>
                <c:pt idx="5">
                  <c:v>3.07</c:v>
                </c:pt>
                <c:pt idx="6">
                  <c:v>#N/A</c:v>
                </c:pt>
                <c:pt idx="7">
                  <c:v>3.95</c:v>
                </c:pt>
                <c:pt idx="8">
                  <c:v>#N/A</c:v>
                </c:pt>
                <c:pt idx="9">
                  <c:v>3.48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7.33</c:v>
                </c:pt>
                <c:pt idx="2">
                  <c:v>#N/A</c:v>
                </c:pt>
                <c:pt idx="3">
                  <c:v>8.75</c:v>
                </c:pt>
                <c:pt idx="4">
                  <c:v>#N/A</c:v>
                </c:pt>
                <c:pt idx="5">
                  <c:v>7.52</c:v>
                </c:pt>
                <c:pt idx="6">
                  <c:v>#N/A</c:v>
                </c:pt>
                <c:pt idx="7">
                  <c:v>8.24</c:v>
                </c:pt>
                <c:pt idx="8">
                  <c:v>#N/A</c:v>
                </c:pt>
                <c:pt idx="9">
                  <c:v>8.98</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11.88</c:v>
                </c:pt>
                <c:pt idx="2">
                  <c:v>#N/A</c:v>
                </c:pt>
                <c:pt idx="3">
                  <c:v>13.56</c:v>
                </c:pt>
                <c:pt idx="4">
                  <c:v>#N/A</c:v>
                </c:pt>
                <c:pt idx="5">
                  <c:v>14.66</c:v>
                </c:pt>
                <c:pt idx="6">
                  <c:v>#N/A</c:v>
                </c:pt>
                <c:pt idx="7">
                  <c:v>14.56</c:v>
                </c:pt>
                <c:pt idx="8">
                  <c:v>#N/A</c:v>
                </c:pt>
                <c:pt idx="9">
                  <c:v>12.97</c:v>
                </c:pt>
              </c:numCache>
            </c:numRef>
          </c:val>
        </c:ser>
        <c:dLbls>
          <c:showLegendKey val="0"/>
          <c:showVal val="0"/>
          <c:showCatName val="0"/>
          <c:showSerName val="0"/>
          <c:showPercent val="0"/>
          <c:showBubbleSize val="0"/>
        </c:dLbls>
        <c:gapWidth val="150"/>
        <c:overlap val="100"/>
        <c:axId val="66617728"/>
        <c:axId val="66619264"/>
      </c:barChart>
      <c:catAx>
        <c:axId val="666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19264"/>
        <c:crosses val="autoZero"/>
        <c:auto val="1"/>
        <c:lblAlgn val="ctr"/>
        <c:lblOffset val="100"/>
        <c:tickLblSkip val="1"/>
        <c:tickMarkSkip val="1"/>
        <c:noMultiLvlLbl val="0"/>
      </c:catAx>
      <c:valAx>
        <c:axId val="6661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1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1549</c:v>
                </c:pt>
                <c:pt idx="5">
                  <c:v>1543</c:v>
                </c:pt>
                <c:pt idx="8">
                  <c:v>1660</c:v>
                </c:pt>
                <c:pt idx="11">
                  <c:v>1626</c:v>
                </c:pt>
                <c:pt idx="14">
                  <c:v>1483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77</c:v>
                </c:pt>
                <c:pt idx="3">
                  <c:v>33</c:v>
                </c:pt>
                <c:pt idx="6">
                  <c:v>7</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4</c:v>
                </c:pt>
                <c:pt idx="9">
                  <c:v>11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278</c:v>
                </c:pt>
                <c:pt idx="3">
                  <c:v>317</c:v>
                </c:pt>
                <c:pt idx="6">
                  <c:v>298</c:v>
                </c:pt>
                <c:pt idx="9">
                  <c:v>248</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1675</c:v>
                </c:pt>
                <c:pt idx="3">
                  <c:v>1676</c:v>
                </c:pt>
                <c:pt idx="6">
                  <c:v>1650</c:v>
                </c:pt>
                <c:pt idx="9">
                  <c:v>1673</c:v>
                </c:pt>
                <c:pt idx="12">
                  <c:v>1683</c:v>
                </c:pt>
              </c:numCache>
            </c:numRef>
          </c:val>
        </c:ser>
        <c:dLbls>
          <c:showLegendKey val="0"/>
          <c:showVal val="0"/>
          <c:showCatName val="0"/>
          <c:showSerName val="0"/>
          <c:showPercent val="0"/>
          <c:showBubbleSize val="0"/>
        </c:dLbls>
        <c:gapWidth val="100"/>
        <c:overlap val="100"/>
        <c:axId val="66956672"/>
        <c:axId val="6697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485</c:v>
                </c:pt>
                <c:pt idx="2">
                  <c:v>#N/A</c:v>
                </c:pt>
                <c:pt idx="3">
                  <c:v>#N/A</c:v>
                </c:pt>
                <c:pt idx="4">
                  <c:v>487</c:v>
                </c:pt>
                <c:pt idx="5">
                  <c:v>#N/A</c:v>
                </c:pt>
                <c:pt idx="6">
                  <c:v>#N/A</c:v>
                </c:pt>
                <c:pt idx="7">
                  <c:v>299</c:v>
                </c:pt>
                <c:pt idx="8">
                  <c:v>#N/A</c:v>
                </c:pt>
                <c:pt idx="9">
                  <c:v>#N/A</c:v>
                </c:pt>
                <c:pt idx="10">
                  <c:v>312</c:v>
                </c:pt>
                <c:pt idx="11">
                  <c:v>#N/A</c:v>
                </c:pt>
                <c:pt idx="12">
                  <c:v>#N/A</c:v>
                </c:pt>
                <c:pt idx="13">
                  <c:v>476</c:v>
                </c:pt>
                <c:pt idx="14">
                  <c:v>#N/A</c:v>
                </c:pt>
              </c:numCache>
            </c:numRef>
          </c:val>
          <c:smooth val="0"/>
        </c:ser>
        <c:dLbls>
          <c:showLegendKey val="0"/>
          <c:showVal val="0"/>
          <c:showCatName val="0"/>
          <c:showSerName val="0"/>
          <c:showPercent val="0"/>
          <c:showBubbleSize val="0"/>
        </c:dLbls>
        <c:marker val="1"/>
        <c:smooth val="0"/>
        <c:axId val="66956672"/>
        <c:axId val="66971136"/>
      </c:lineChart>
      <c:catAx>
        <c:axId val="669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71136"/>
        <c:crosses val="autoZero"/>
        <c:auto val="1"/>
        <c:lblAlgn val="ctr"/>
        <c:lblOffset val="100"/>
        <c:tickLblSkip val="1"/>
        <c:tickMarkSkip val="1"/>
        <c:noMultiLvlLbl val="0"/>
      </c:catAx>
      <c:valAx>
        <c:axId val="669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13295</c:v>
                </c:pt>
                <c:pt idx="5">
                  <c:v>13196</c:v>
                </c:pt>
                <c:pt idx="8">
                  <c:v>12420</c:v>
                </c:pt>
                <c:pt idx="11">
                  <c:v>11518</c:v>
                </c:pt>
                <c:pt idx="14">
                  <c:v>11076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1813</c:v>
                </c:pt>
                <c:pt idx="5">
                  <c:v>1996</c:v>
                </c:pt>
                <c:pt idx="8">
                  <c:v>1800</c:v>
                </c:pt>
                <c:pt idx="11">
                  <c:v>2508</c:v>
                </c:pt>
                <c:pt idx="14">
                  <c:v>2560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3369</c:v>
                </c:pt>
                <c:pt idx="5">
                  <c:v>3192</c:v>
                </c:pt>
                <c:pt idx="8">
                  <c:v>3366</c:v>
                </c:pt>
                <c:pt idx="11">
                  <c:v>3280</c:v>
                </c:pt>
                <c:pt idx="14">
                  <c:v>2257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4</c:v>
                </c:pt>
                <c:pt idx="6">
                  <c:v>5</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3805</c:v>
                </c:pt>
                <c:pt idx="3">
                  <c:v>3643</c:v>
                </c:pt>
                <c:pt idx="6">
                  <c:v>3592</c:v>
                </c:pt>
                <c:pt idx="9">
                  <c:v>3179</c:v>
                </c:pt>
                <c:pt idx="12">
                  <c:v>3282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c:v>
                </c:pt>
                <c:pt idx="3">
                  <c:v>27</c:v>
                </c:pt>
                <c:pt idx="6">
                  <c:v>92</c:v>
                </c:pt>
                <c:pt idx="9">
                  <c:v>81</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3007</c:v>
                </c:pt>
                <c:pt idx="3">
                  <c:v>2779</c:v>
                </c:pt>
                <c:pt idx="6">
                  <c:v>2503</c:v>
                </c:pt>
                <c:pt idx="9">
                  <c:v>2561</c:v>
                </c:pt>
                <c:pt idx="12">
                  <c:v>2412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555</c:v>
                </c:pt>
                <c:pt idx="3">
                  <c:v>434</c:v>
                </c:pt>
                <c:pt idx="6">
                  <c:v>349</c:v>
                </c:pt>
                <c:pt idx="9">
                  <c:v>263</c:v>
                </c:pt>
                <c:pt idx="12">
                  <c:v>190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16472</c:v>
                </c:pt>
                <c:pt idx="3">
                  <c:v>16531</c:v>
                </c:pt>
                <c:pt idx="6">
                  <c:v>16444</c:v>
                </c:pt>
                <c:pt idx="9">
                  <c:v>15856</c:v>
                </c:pt>
                <c:pt idx="12">
                  <c:v>17744</c:v>
                </c:pt>
              </c:numCache>
            </c:numRef>
          </c:val>
        </c:ser>
        <c:dLbls>
          <c:showLegendKey val="0"/>
          <c:showVal val="0"/>
          <c:showCatName val="0"/>
          <c:showSerName val="0"/>
          <c:showPercent val="0"/>
          <c:showBubbleSize val="0"/>
        </c:dLbls>
        <c:gapWidth val="100"/>
        <c:overlap val="100"/>
        <c:axId val="66554880"/>
        <c:axId val="6656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5398</c:v>
                </c:pt>
                <c:pt idx="2">
                  <c:v>#N/A</c:v>
                </c:pt>
                <c:pt idx="3">
                  <c:v>#N/A</c:v>
                </c:pt>
                <c:pt idx="4">
                  <c:v>5033</c:v>
                </c:pt>
                <c:pt idx="5">
                  <c:v>#N/A</c:v>
                </c:pt>
                <c:pt idx="6">
                  <c:v>#N/A</c:v>
                </c:pt>
                <c:pt idx="7">
                  <c:v>5398</c:v>
                </c:pt>
                <c:pt idx="8">
                  <c:v>#N/A</c:v>
                </c:pt>
                <c:pt idx="9">
                  <c:v>#N/A</c:v>
                </c:pt>
                <c:pt idx="10">
                  <c:v>4638</c:v>
                </c:pt>
                <c:pt idx="11">
                  <c:v>#N/A</c:v>
                </c:pt>
                <c:pt idx="12">
                  <c:v>#N/A</c:v>
                </c:pt>
                <c:pt idx="13">
                  <c:v>7811</c:v>
                </c:pt>
                <c:pt idx="14">
                  <c:v>#N/A</c:v>
                </c:pt>
              </c:numCache>
            </c:numRef>
          </c:val>
          <c:smooth val="0"/>
        </c:ser>
        <c:dLbls>
          <c:showLegendKey val="0"/>
          <c:showVal val="0"/>
          <c:showCatName val="0"/>
          <c:showSerName val="0"/>
          <c:showPercent val="0"/>
          <c:showBubbleSize val="0"/>
        </c:dLbls>
        <c:marker val="1"/>
        <c:smooth val="0"/>
        <c:axId val="66554880"/>
        <c:axId val="66561152"/>
      </c:lineChart>
      <c:catAx>
        <c:axId val="665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561152"/>
        <c:crosses val="autoZero"/>
        <c:auto val="1"/>
        <c:lblAlgn val="ctr"/>
        <c:lblOffset val="100"/>
        <c:tickLblSkip val="1"/>
        <c:tickMarkSkip val="1"/>
        <c:noMultiLvlLbl val="0"/>
      </c:catAx>
      <c:valAx>
        <c:axId val="6656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{FAA289C7-50C3-47FF-9D9F-C4F1C0EE57FE}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{8456AF39-6CA0-4DD8-A237-319A514D9F60}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{9988F917-8E12-4FBC-93C3-3DFAD1C3ABC3}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{CE3549F7-CA82-450B-A997-E98134B0FD6D}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{2D96DD9F-16DB-4A87-9CC4-FD34082E91B5}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{F80DB157-F7AA-4245-A832-26F7616239E5}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{2FCC50F6-C64A-4612-B8CA-768D34A2240F}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{E07CF6DC-5D4F-408A-BAD6-F9C662B824B1}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{3D8F67E5-599D-4804-B645-993FD7E9E41E}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{1B667ED4-09E4-4092-AAD4-C9C76B76DC9B}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7190144"/>
        <c:axId val="66328064"/>
      </c:scatterChart>
      <c:valAx>
        <c:axId val="67190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328064"/>
        <c:crosses val="autoZero"/>
        <c:crossBetween val="midCat"/>
      </c:valAx>
      <c:valAx>
        <c:axId val="66328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190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{6D58CD3C-7006-4112-90B0-625036095675}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{0B3B98AB-CD80-4AB8-AFDE-114AAF0B851A}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{EC1A99C9-7BC5-412A-A38B-C1839B3F565E}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{AB88A1E9-9693-4144-999C-AB09271589F6}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{F8E15126-9F06-47FA-A9DE-D2D32A5B00A9}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4.3</c:v>
                </c:pt>
                <c:pt idx="2">
                  <c:v>3.2</c:v>
                </c:pt>
                <c:pt idx="3">
                  <c:v>2.8</c:v>
                </c:pt>
                <c:pt idx="4">
                  <c:v>2.7</c:v>
                </c:pt>
              </c:numCache>
            </c:numRef>
          </c:xVal>
          <c:yVal>
            <c:numRef>
              <c:f>公会計指標分析・財政指標組合せ分析表!$K$73:$O$73</c:f>
              <c:numCache>
                <c:formatCode>#,##0.0;"▲ "#,##0.0</c:formatCode>
                <c:ptCount val="5"/>
                <c:pt idx="0">
                  <c:v>41.8</c:v>
                </c:pt>
                <c:pt idx="1">
                  <c:v>39.299999999999997</c:v>
                </c:pt>
                <c:pt idx="2">
                  <c:v>41.4</c:v>
                </c:pt>
                <c:pt idx="3">
                  <c:v>35.6</c:v>
                </c:pt>
                <c:pt idx="4">
                  <c:v>57.9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{017041B1-76D9-45EE-BC42-2B1CE4548824}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{C04AF8E6-395E-4466-B439-DDFB379FF083}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{980FCEDF-B36A-424C-BD83-001B93BBC462}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{8D3DCCCF-5AE5-4AA9-90E3-96FFAD69D2AA}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{3FCECD7E-D8CA-43A5-8BE3-7A03CC10A509}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66366080"/>
        <c:axId val="66368256"/>
      </c:scatterChart>
      <c:valAx>
        <c:axId val="66366080"/>
        <c:scaling>
          <c:orientation val="minMax"/>
          <c:max val="11.8"/>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368256"/>
        <c:crosses val="autoZero"/>
        <c:crossBetween val="midCat"/>
      </c:valAx>
      <c:valAx>
        <c:axId val="66368256"/>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366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３ヶ年平均では0.99</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ポイントと前年度から</a:t>
          </a:r>
          <a:r>
            <a:rPr lang="en-US" altLang="ja-JP" sz="1300">
              <a:solidFill>
                <a:schemeClr val="dk1"/>
              </a:solidFill>
              <a:effectLst/>
              <a:latin typeface="+mn-lt"/>
              <a:ea typeface="+mn-ea"/>
              <a:cs typeface="+mn-cs"/>
            </a:rPr>
            <a:t>0.002</a:t>
          </a:r>
          <a:r>
            <a:rPr lang="ja-JP" altLang="en-US" sz="1300">
              <a:solidFill>
                <a:schemeClr val="dk1"/>
              </a:solidFill>
              <a:effectLst/>
              <a:latin typeface="+mn-lt"/>
              <a:ea typeface="+mn-ea"/>
              <a:cs typeface="+mn-cs"/>
            </a:rPr>
            <a:t>ポイント上昇している。</a:t>
          </a:r>
          <a:r>
            <a:rPr lang="ja-JP" altLang="ja-JP" sz="1300">
              <a:solidFill>
                <a:schemeClr val="dk1"/>
              </a:solidFill>
              <a:effectLst/>
              <a:latin typeface="+mn-lt"/>
              <a:ea typeface="+mn-ea"/>
              <a:cs typeface="+mn-cs"/>
            </a:rPr>
            <a:t>類似団体、全国平均、埼玉県平均からみて高水準を維持している。単年度の財政力指数</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概ね横ばいで推移して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前年度から0.001ポイント上昇した0.99</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ポイントとな</a:t>
          </a:r>
          <a:r>
            <a:rPr lang="ja-JP" altLang="en-US" sz="1300">
              <a:solidFill>
                <a:schemeClr val="dk1"/>
              </a:solidFill>
              <a:effectLst/>
              <a:latin typeface="+mn-lt"/>
              <a:ea typeface="+mn-ea"/>
              <a:cs typeface="+mn-cs"/>
            </a:rPr>
            <a:t>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158750</xdr:rowOff>
    </xdr:from>
    <xdr:to>
      <xdr:col>7</xdr:col>
      <xdr:colOff>152400</xdr:colOff>
      <xdr:row>45</xdr:row>
      <xdr:rowOff>114300</xdr:rowOff>
    </xdr:to>
    <xdr:cxnSp macro="">
      <xdr:nvCxnSpPr>
        <xdr:cNvPr id="63" name="直線コネクタ 62"/>
        <xdr:cNvCxnSpPr/>
      </xdr:nvCxnSpPr>
      <xdr:spPr>
        <a:xfrm flipV="1">
          <a:off x="4953000" y="65024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73677</xdr:rowOff>
    </xdr:from>
    <xdr:ext cx="762000" cy="259045"/>
    <xdr:sp macro="" textlink="">
      <xdr:nvSpPr>
        <xdr:cNvPr id="66"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37</xdr:row>
      <xdr:rowOff>158750</xdr:rowOff>
    </xdr:from>
    <xdr:to>
      <xdr:col>7</xdr:col>
      <xdr:colOff>241300</xdr:colOff>
      <xdr:row>37</xdr:row>
      <xdr:rowOff>158750</xdr:rowOff>
    </xdr:to>
    <xdr:cxnSp macro="">
      <xdr:nvCxnSpPr>
        <xdr:cNvPr id="67" name="直線コネクタ 66"/>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9"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1" name="直線コネクタ 70"/>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67733</xdr:rowOff>
    </xdr:to>
    <xdr:cxnSp macro="">
      <xdr:nvCxnSpPr>
        <xdr:cNvPr id="74" name="直線コネクタ 73"/>
        <xdr:cNvCxnSpPr/>
      </xdr:nvCxnSpPr>
      <xdr:spPr>
        <a:xfrm>
          <a:off x="2336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38</xdr:row>
      <xdr:rowOff>47625</xdr:rowOff>
    </xdr:to>
    <xdr:cxnSp macro="">
      <xdr:nvCxnSpPr>
        <xdr:cNvPr id="77" name="直線コネクタ 76"/>
        <xdr:cNvCxnSpPr/>
      </xdr:nvCxnSpPr>
      <xdr:spPr>
        <a:xfrm>
          <a:off x="1447800" y="63817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8"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3" name="円/楕円 92"/>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4" name="テキスト ボックス 93"/>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経常収支比率は前年度から</a:t>
          </a:r>
          <a:r>
            <a:rPr lang="en-US" altLang="ja-JP" sz="1300">
              <a:solidFill>
                <a:schemeClr val="dk1"/>
              </a:solidFill>
              <a:effectLst/>
              <a:latin typeface="+mn-lt"/>
              <a:ea typeface="+mn-ea"/>
              <a:cs typeface="+mn-cs"/>
            </a:rPr>
            <a:t>3.4</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下降</a:t>
          </a:r>
          <a:r>
            <a:rPr lang="ja-JP" altLang="ja-JP" sz="1300">
              <a:solidFill>
                <a:schemeClr val="dk1"/>
              </a:solidFill>
              <a:effectLst/>
              <a:latin typeface="+mn-lt"/>
              <a:ea typeface="+mn-ea"/>
              <a:cs typeface="+mn-cs"/>
            </a:rPr>
            <a:t>した</a:t>
          </a:r>
          <a:r>
            <a:rPr lang="en-US" altLang="ja-JP" sz="1300">
              <a:solidFill>
                <a:schemeClr val="dk1"/>
              </a:solidFill>
              <a:effectLst/>
              <a:latin typeface="+mn-lt"/>
              <a:ea typeface="+mn-ea"/>
              <a:cs typeface="+mn-cs"/>
            </a:rPr>
            <a:t>85.1</a:t>
          </a:r>
          <a:r>
            <a:rPr lang="ja-JP" altLang="ja-JP" sz="1300">
              <a:solidFill>
                <a:schemeClr val="dk1"/>
              </a:solidFill>
              <a:effectLst/>
              <a:latin typeface="+mn-lt"/>
              <a:ea typeface="+mn-ea"/>
              <a:cs typeface="+mn-cs"/>
            </a:rPr>
            <a:t>％となった。平成2</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年度は、</a:t>
          </a:r>
          <a:r>
            <a:rPr lang="ja-JP" altLang="en-US" sz="1300">
              <a:solidFill>
                <a:schemeClr val="dk1"/>
              </a:solidFill>
              <a:effectLst/>
              <a:latin typeface="+mn-lt"/>
              <a:ea typeface="+mn-ea"/>
              <a:cs typeface="+mn-cs"/>
            </a:rPr>
            <a:t>子ども・子育て支援新制度の影響により</a:t>
          </a:r>
          <a:r>
            <a:rPr lang="ja-JP" altLang="ja-JP" sz="1300">
              <a:solidFill>
                <a:schemeClr val="dk1"/>
              </a:solidFill>
              <a:effectLst/>
              <a:latin typeface="+mn-lt"/>
              <a:ea typeface="+mn-ea"/>
              <a:cs typeface="+mn-cs"/>
            </a:rPr>
            <a:t>社会保障関係経費</a:t>
          </a:r>
          <a:r>
            <a:rPr lang="ja-JP" altLang="en-US" sz="1300">
              <a:solidFill>
                <a:schemeClr val="dk1"/>
              </a:solidFill>
              <a:effectLst/>
              <a:latin typeface="+mn-lt"/>
              <a:ea typeface="+mn-ea"/>
              <a:cs typeface="+mn-cs"/>
            </a:rPr>
            <a:t>が大幅に増加したものの、地方消費税交付金が前年度に比べ約</a:t>
          </a:r>
          <a:r>
            <a:rPr lang="en-US" altLang="ja-JP" sz="1300">
              <a:solidFill>
                <a:schemeClr val="dk1"/>
              </a:solidFill>
              <a:effectLst/>
              <a:latin typeface="+mn-ea"/>
              <a:ea typeface="+mn-ea"/>
              <a:cs typeface="+mn-cs"/>
            </a:rPr>
            <a:t>5</a:t>
          </a:r>
          <a:r>
            <a:rPr lang="ja-JP" altLang="en-US" sz="1300">
              <a:solidFill>
                <a:schemeClr val="dk1"/>
              </a:solidFill>
              <a:effectLst/>
              <a:latin typeface="+mn-ea"/>
              <a:ea typeface="+mn-ea"/>
              <a:cs typeface="+mn-cs"/>
            </a:rPr>
            <a:t>億円増加したことにより</a:t>
          </a:r>
          <a:r>
            <a:rPr lang="ja-JP" altLang="ja-JP" sz="1300">
              <a:solidFill>
                <a:schemeClr val="dk1"/>
              </a:solidFill>
              <a:effectLst/>
              <a:latin typeface="+mn-lt"/>
              <a:ea typeface="+mn-ea"/>
              <a:cs typeface="+mn-cs"/>
            </a:rPr>
            <a:t>、比率が</a:t>
          </a:r>
          <a:r>
            <a:rPr lang="ja-JP" altLang="en-US" sz="1300">
              <a:solidFill>
                <a:schemeClr val="dk1"/>
              </a:solidFill>
              <a:effectLst/>
              <a:latin typeface="+mn-lt"/>
              <a:ea typeface="+mn-ea"/>
              <a:cs typeface="+mn-cs"/>
            </a:rPr>
            <a:t>下降</a:t>
          </a:r>
          <a:r>
            <a:rPr lang="ja-JP" altLang="ja-JP" sz="1300">
              <a:solidFill>
                <a:schemeClr val="dk1"/>
              </a:solidFill>
              <a:effectLst/>
              <a:latin typeface="+mn-lt"/>
              <a:ea typeface="+mn-ea"/>
              <a:cs typeface="+mn-cs"/>
            </a:rPr>
            <a:t>した。</a:t>
          </a:r>
          <a:r>
            <a:rPr lang="ja-JP" altLang="en-US" sz="1300">
              <a:solidFill>
                <a:schemeClr val="dk1"/>
              </a:solidFill>
              <a:effectLst/>
              <a:latin typeface="+mn-lt"/>
              <a:ea typeface="+mn-ea"/>
              <a:cs typeface="+mn-cs"/>
            </a:rPr>
            <a:t>しかしながら</a:t>
          </a:r>
          <a:r>
            <a:rPr lang="ja-JP" altLang="ja-JP" sz="1300">
              <a:solidFill>
                <a:schemeClr val="dk1"/>
              </a:solidFill>
              <a:effectLst/>
              <a:latin typeface="+mn-lt"/>
              <a:ea typeface="+mn-ea"/>
              <a:cs typeface="+mn-cs"/>
            </a:rPr>
            <a:t>経年の推移では市税収入が伸び悩んでおり、社会保障関係経費</a:t>
          </a:r>
          <a:r>
            <a:rPr lang="ja-JP" altLang="en-US" sz="1300">
              <a:solidFill>
                <a:schemeClr val="dk1"/>
              </a:solidFill>
              <a:effectLst/>
              <a:latin typeface="+mn-lt"/>
              <a:ea typeface="+mn-ea"/>
              <a:cs typeface="+mn-cs"/>
            </a:rPr>
            <a:t>は増加傾向にあることから、</a:t>
          </a:r>
          <a:r>
            <a:rPr lang="ja-JP" altLang="ja-JP" sz="1300">
              <a:solidFill>
                <a:schemeClr val="dk1"/>
              </a:solidFill>
              <a:effectLst/>
              <a:latin typeface="+mn-lt"/>
              <a:ea typeface="+mn-ea"/>
              <a:cs typeface="+mn-cs"/>
            </a:rPr>
            <a:t>財政状況の硬直化が進んでいる。</a:t>
          </a:r>
          <a:r>
            <a:rPr lang="ja-JP" altLang="en-US" sz="1300">
              <a:solidFill>
                <a:schemeClr val="dk1"/>
              </a:solidFill>
              <a:effectLst/>
              <a:latin typeface="+mn-lt"/>
              <a:ea typeface="+mn-ea"/>
              <a:cs typeface="+mn-cs"/>
            </a:rPr>
            <a:t>今後も引続き</a:t>
          </a:r>
          <a:r>
            <a:rPr lang="ja-JP" altLang="ja-JP" sz="1300">
              <a:solidFill>
                <a:schemeClr val="dk1"/>
              </a:solidFill>
              <a:effectLst/>
              <a:latin typeface="+mn-lt"/>
              <a:ea typeface="+mn-ea"/>
              <a:cs typeface="+mn-cs"/>
            </a:rPr>
            <a:t>収納率の向上や新たな歳入の確保、経常事業の見直しを行い、経常収支比率の改善に努める。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8" name="直線コネクタ 127"/>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31"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2" name="直線コネクタ 131"/>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169273</xdr:rowOff>
    </xdr:from>
    <xdr:to>
      <xdr:col>7</xdr:col>
      <xdr:colOff>152400</xdr:colOff>
      <xdr:row>61</xdr:row>
      <xdr:rowOff>60778</xdr:rowOff>
    </xdr:to>
    <xdr:cxnSp macro="">
      <xdr:nvCxnSpPr>
        <xdr:cNvPr id="133" name="直線コネクタ 132"/>
        <xdr:cNvCxnSpPr/>
      </xdr:nvCxnSpPr>
      <xdr:spPr>
        <a:xfrm flipV="1">
          <a:off x="4114800" y="10284823"/>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4"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5" name="フローチャート : 判断 134"/>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53884</xdr:rowOff>
    </xdr:from>
    <xdr:to>
      <xdr:col>6</xdr:col>
      <xdr:colOff>0</xdr:colOff>
      <xdr:row>61</xdr:row>
      <xdr:rowOff>60778</xdr:rowOff>
    </xdr:to>
    <xdr:cxnSp macro="">
      <xdr:nvCxnSpPr>
        <xdr:cNvPr id="136" name="直線コネクタ 135"/>
        <xdr:cNvCxnSpPr/>
      </xdr:nvCxnSpPr>
      <xdr:spPr>
        <a:xfrm>
          <a:off x="3225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7" name="フローチャート : 判断 136"/>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8" name="テキスト ボックス 137"/>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87449</xdr:rowOff>
    </xdr:from>
    <xdr:to>
      <xdr:col>4</xdr:col>
      <xdr:colOff>482600</xdr:colOff>
      <xdr:row>61</xdr:row>
      <xdr:rowOff>53884</xdr:rowOff>
    </xdr:to>
    <xdr:cxnSp macro="">
      <xdr:nvCxnSpPr>
        <xdr:cNvPr id="139" name="直線コネクタ 138"/>
        <xdr:cNvCxnSpPr/>
      </xdr:nvCxnSpPr>
      <xdr:spPr>
        <a:xfrm>
          <a:off x="2336800" y="1037444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40" name="フローチャート : 判断 139"/>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41" name="テキスト ボックス 140"/>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87449</xdr:rowOff>
    </xdr:from>
    <xdr:to>
      <xdr:col>3</xdr:col>
      <xdr:colOff>279400</xdr:colOff>
      <xdr:row>61</xdr:row>
      <xdr:rowOff>5624</xdr:rowOff>
    </xdr:to>
    <xdr:cxnSp macro="">
      <xdr:nvCxnSpPr>
        <xdr:cNvPr id="142" name="直線コネクタ 141"/>
        <xdr:cNvCxnSpPr/>
      </xdr:nvCxnSpPr>
      <xdr:spPr>
        <a:xfrm flipV="1">
          <a:off x="1447800" y="103744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3" name="フローチャート : 判断 142"/>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4" name="テキスト ボックス 143"/>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5" name="フローチャート : 判断 144"/>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6" name="テキスト ボックス 145"/>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2" name="円/楕円 151"/>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135000</xdr:rowOff>
    </xdr:from>
    <xdr:ext cx="762000" cy="259045"/>
    <xdr:sp macro="" textlink="">
      <xdr:nvSpPr>
        <xdr:cNvPr id="153" name="財政構造の弾力性該当値テキスト"/>
        <xdr:cNvSpPr txBox="1"/>
      </xdr:nvSpPr>
      <xdr:spPr>
        <a:xfrm>
          <a:off x="5041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9978</xdr:rowOff>
    </xdr:from>
    <xdr:to>
      <xdr:col>6</xdr:col>
      <xdr:colOff>50800</xdr:colOff>
      <xdr:row>61</xdr:row>
      <xdr:rowOff>111578</xdr:rowOff>
    </xdr:to>
    <xdr:sp macro="" textlink="">
      <xdr:nvSpPr>
        <xdr:cNvPr id="154" name="円/楕円 153"/>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121755</xdr:rowOff>
    </xdr:from>
    <xdr:ext cx="736600" cy="259045"/>
    <xdr:sp macro="" textlink="">
      <xdr:nvSpPr>
        <xdr:cNvPr id="155" name="テキスト ボックス 154"/>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3084</xdr:rowOff>
    </xdr:from>
    <xdr:to>
      <xdr:col>4</xdr:col>
      <xdr:colOff>533400</xdr:colOff>
      <xdr:row>61</xdr:row>
      <xdr:rowOff>104684</xdr:rowOff>
    </xdr:to>
    <xdr:sp macro="" textlink="">
      <xdr:nvSpPr>
        <xdr:cNvPr id="156" name="円/楕円 155"/>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114861</xdr:rowOff>
    </xdr:from>
    <xdr:ext cx="762000" cy="259045"/>
    <xdr:sp macro="" textlink="">
      <xdr:nvSpPr>
        <xdr:cNvPr id="157" name="テキスト ボックス 156"/>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36649</xdr:rowOff>
    </xdr:from>
    <xdr:to>
      <xdr:col>3</xdr:col>
      <xdr:colOff>330200</xdr:colOff>
      <xdr:row>60</xdr:row>
      <xdr:rowOff>138249</xdr:rowOff>
    </xdr:to>
    <xdr:sp macro="" textlink="">
      <xdr:nvSpPr>
        <xdr:cNvPr id="158" name="円/楕円 157"/>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148426</xdr:rowOff>
    </xdr:from>
    <xdr:ext cx="762000" cy="259045"/>
    <xdr:sp macro="" textlink="">
      <xdr:nvSpPr>
        <xdr:cNvPr id="159" name="テキスト ボックス 158"/>
        <xdr:cNvSpPr txBox="1"/>
      </xdr:nvSpPr>
      <xdr:spPr>
        <a:xfrm>
          <a:off x="1955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126274</xdr:rowOff>
    </xdr:from>
    <xdr:to>
      <xdr:col>2</xdr:col>
      <xdr:colOff>127000</xdr:colOff>
      <xdr:row>61</xdr:row>
      <xdr:rowOff>56424</xdr:rowOff>
    </xdr:to>
    <xdr:sp macro="" textlink="">
      <xdr:nvSpPr>
        <xdr:cNvPr id="160" name="円/楕円 159"/>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66601</xdr:rowOff>
    </xdr:from>
    <xdr:ext cx="762000" cy="259045"/>
    <xdr:sp macro="" textlink="">
      <xdr:nvSpPr>
        <xdr:cNvPr id="161" name="テキスト ボックス 160"/>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人口一人当たり人件費・物件費等決算額について、前年度より4</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円増加した</a:t>
          </a:r>
          <a:r>
            <a:rPr kumimoji="1" lang="en-US" altLang="ja-JP" sz="1300">
              <a:solidFill>
                <a:schemeClr val="dk1"/>
              </a:solidFill>
              <a:effectLst/>
              <a:latin typeface="+mn-lt"/>
              <a:ea typeface="+mn-ea"/>
              <a:cs typeface="+mn-cs"/>
            </a:rPr>
            <a:t>101,008</a:t>
          </a:r>
          <a:r>
            <a:rPr kumimoji="1" lang="ja-JP" altLang="ja-JP" sz="1300">
              <a:solidFill>
                <a:schemeClr val="dk1"/>
              </a:solidFill>
              <a:effectLst/>
              <a:latin typeface="+mn-lt"/>
              <a:ea typeface="+mn-ea"/>
              <a:cs typeface="+mn-cs"/>
            </a:rPr>
            <a:t>円となった。過去5年間を比較すると概ね横ばいに推移している。これまで人件費の抑制、事務の効率化を図るため民間委託等を推進した結果、人件費が減少する一方で物件費が増加となっている。物件費のうち委託料が大きい割合を占めており、経常的な委託事業の見直し・再精査を行い、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91" name="直線コネクタ 190"/>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2"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3" name="直線コネクタ 192"/>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4"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5" name="直線コネクタ 194"/>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113657</xdr:rowOff>
    </xdr:from>
    <xdr:to>
      <xdr:col>7</xdr:col>
      <xdr:colOff>152400</xdr:colOff>
      <xdr:row>83</xdr:row>
      <xdr:rowOff>120052</xdr:rowOff>
    </xdr:to>
    <xdr:cxnSp macro="">
      <xdr:nvCxnSpPr>
        <xdr:cNvPr id="196" name="直線コネクタ 195"/>
        <xdr:cNvCxnSpPr/>
      </xdr:nvCxnSpPr>
      <xdr:spPr>
        <a:xfrm>
          <a:off x="4114800" y="14344007"/>
          <a:ext cx="8382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7"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8" name="フローチャート : 判断 197"/>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56242</xdr:rowOff>
    </xdr:from>
    <xdr:to>
      <xdr:col>6</xdr:col>
      <xdr:colOff>0</xdr:colOff>
      <xdr:row>83</xdr:row>
      <xdr:rowOff>113657</xdr:rowOff>
    </xdr:to>
    <xdr:cxnSp macro="">
      <xdr:nvCxnSpPr>
        <xdr:cNvPr id="199" name="直線コネクタ 198"/>
        <xdr:cNvCxnSpPr/>
      </xdr:nvCxnSpPr>
      <xdr:spPr>
        <a:xfrm>
          <a:off x="3225800" y="14286592"/>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200" name="フローチャート : 判断 199"/>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201" name="テキスト ボックス 200"/>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56242</xdr:rowOff>
    </xdr:from>
    <xdr:to>
      <xdr:col>4</xdr:col>
      <xdr:colOff>482600</xdr:colOff>
      <xdr:row>84</xdr:row>
      <xdr:rowOff>10227</xdr:rowOff>
    </xdr:to>
    <xdr:cxnSp macro="">
      <xdr:nvCxnSpPr>
        <xdr:cNvPr id="202" name="直線コネクタ 201"/>
        <xdr:cNvCxnSpPr/>
      </xdr:nvCxnSpPr>
      <xdr:spPr>
        <a:xfrm flipV="1">
          <a:off x="2336800" y="14286592"/>
          <a:ext cx="889000" cy="1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3" name="フローチャート : 判断 202"/>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4" name="テキスト ボックス 203"/>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10227</xdr:rowOff>
    </xdr:from>
    <xdr:to>
      <xdr:col>3</xdr:col>
      <xdr:colOff>279400</xdr:colOff>
      <xdr:row>84</xdr:row>
      <xdr:rowOff>58179</xdr:rowOff>
    </xdr:to>
    <xdr:cxnSp macro="">
      <xdr:nvCxnSpPr>
        <xdr:cNvPr id="205" name="直線コネクタ 204"/>
        <xdr:cNvCxnSpPr/>
      </xdr:nvCxnSpPr>
      <xdr:spPr>
        <a:xfrm flipV="1">
          <a:off x="1447800" y="14412027"/>
          <a:ext cx="8890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6" name="フローチャート : 判断 205"/>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7" name="テキスト ボックス 206"/>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8" name="フローチャート : 判断 207"/>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9" name="テキスト ボックス 208"/>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69252</xdr:rowOff>
    </xdr:from>
    <xdr:to>
      <xdr:col>7</xdr:col>
      <xdr:colOff>203200</xdr:colOff>
      <xdr:row>83</xdr:row>
      <xdr:rowOff>170852</xdr:rowOff>
    </xdr:to>
    <xdr:sp macro="" textlink="">
      <xdr:nvSpPr>
        <xdr:cNvPr id="215" name="円/楕円 214"/>
        <xdr:cNvSpPr/>
      </xdr:nvSpPr>
      <xdr:spPr>
        <a:xfrm>
          <a:off x="4902200" y="14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85779</xdr:rowOff>
    </xdr:from>
    <xdr:ext cx="762000" cy="259045"/>
    <xdr:sp macro="" textlink="">
      <xdr:nvSpPr>
        <xdr:cNvPr id="216" name="人件費・物件費等の状況該当値テキスト"/>
        <xdr:cNvSpPr txBox="1"/>
      </xdr:nvSpPr>
      <xdr:spPr>
        <a:xfrm>
          <a:off x="5041900" y="1414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62857</xdr:rowOff>
    </xdr:from>
    <xdr:to>
      <xdr:col>6</xdr:col>
      <xdr:colOff>50800</xdr:colOff>
      <xdr:row>83</xdr:row>
      <xdr:rowOff>164457</xdr:rowOff>
    </xdr:to>
    <xdr:sp macro="" textlink="">
      <xdr:nvSpPr>
        <xdr:cNvPr id="217" name="円/楕円 216"/>
        <xdr:cNvSpPr/>
      </xdr:nvSpPr>
      <xdr:spPr>
        <a:xfrm>
          <a:off x="4064000" y="142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3184</xdr:rowOff>
    </xdr:from>
    <xdr:ext cx="736600" cy="259045"/>
    <xdr:sp macro="" textlink="">
      <xdr:nvSpPr>
        <xdr:cNvPr id="218" name="テキスト ボックス 217"/>
        <xdr:cNvSpPr txBox="1"/>
      </xdr:nvSpPr>
      <xdr:spPr>
        <a:xfrm>
          <a:off x="3733800" y="1406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5442</xdr:rowOff>
    </xdr:from>
    <xdr:to>
      <xdr:col>4</xdr:col>
      <xdr:colOff>533400</xdr:colOff>
      <xdr:row>83</xdr:row>
      <xdr:rowOff>107042</xdr:rowOff>
    </xdr:to>
    <xdr:sp macro="" textlink="">
      <xdr:nvSpPr>
        <xdr:cNvPr id="219" name="円/楕円 218"/>
        <xdr:cNvSpPr/>
      </xdr:nvSpPr>
      <xdr:spPr>
        <a:xfrm>
          <a:off x="3175000" y="142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117219</xdr:rowOff>
    </xdr:from>
    <xdr:ext cx="762000" cy="259045"/>
    <xdr:sp macro="" textlink="">
      <xdr:nvSpPr>
        <xdr:cNvPr id="220" name="テキスト ボックス 219"/>
        <xdr:cNvSpPr txBox="1"/>
      </xdr:nvSpPr>
      <xdr:spPr>
        <a:xfrm>
          <a:off x="2844800" y="1400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130877</xdr:rowOff>
    </xdr:from>
    <xdr:to>
      <xdr:col>3</xdr:col>
      <xdr:colOff>330200</xdr:colOff>
      <xdr:row>84</xdr:row>
      <xdr:rowOff>61027</xdr:rowOff>
    </xdr:to>
    <xdr:sp macro="" textlink="">
      <xdr:nvSpPr>
        <xdr:cNvPr id="221" name="円/楕円 220"/>
        <xdr:cNvSpPr/>
      </xdr:nvSpPr>
      <xdr:spPr>
        <a:xfrm>
          <a:off x="2286000" y="14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71204</xdr:rowOff>
    </xdr:from>
    <xdr:ext cx="762000" cy="259045"/>
    <xdr:sp macro="" textlink="">
      <xdr:nvSpPr>
        <xdr:cNvPr id="222" name="テキスト ボックス 221"/>
        <xdr:cNvSpPr txBox="1"/>
      </xdr:nvSpPr>
      <xdr:spPr>
        <a:xfrm>
          <a:off x="1955800" y="141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7379</xdr:rowOff>
    </xdr:from>
    <xdr:to>
      <xdr:col>2</xdr:col>
      <xdr:colOff>127000</xdr:colOff>
      <xdr:row>84</xdr:row>
      <xdr:rowOff>108979</xdr:rowOff>
    </xdr:to>
    <xdr:sp macro="" textlink="">
      <xdr:nvSpPr>
        <xdr:cNvPr id="223" name="円/楕円 222"/>
        <xdr:cNvSpPr/>
      </xdr:nvSpPr>
      <xdr:spPr>
        <a:xfrm>
          <a:off x="1397000" y="144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119156</xdr:rowOff>
    </xdr:from>
    <xdr:ext cx="762000" cy="259045"/>
    <xdr:sp macro="" textlink="">
      <xdr:nvSpPr>
        <xdr:cNvPr id="224" name="テキスト ボックス 223"/>
        <xdr:cNvSpPr txBox="1"/>
      </xdr:nvSpPr>
      <xdr:spPr>
        <a:xfrm>
          <a:off x="1066800" y="1417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ラスパイレス指数は</a:t>
          </a:r>
          <a:r>
            <a:rPr lang="ja-JP" altLang="en-US" sz="1300">
              <a:solidFill>
                <a:schemeClr val="dk1"/>
              </a:solidFill>
              <a:effectLst/>
              <a:latin typeface="+mn-lt"/>
              <a:ea typeface="+mn-ea"/>
              <a:cs typeface="+mn-cs"/>
            </a:rPr>
            <a:t>職員構成の変動により</a:t>
          </a:r>
          <a:r>
            <a:rPr lang="ja-JP" altLang="ja-JP" sz="1300">
              <a:solidFill>
                <a:schemeClr val="dk1"/>
              </a:solidFill>
              <a:effectLst/>
              <a:latin typeface="+mn-lt"/>
              <a:ea typeface="+mn-ea"/>
              <a:cs typeface="+mn-cs"/>
            </a:rPr>
            <a:t>前年度と比較して</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％下降した9</a:t>
          </a:r>
          <a:r>
            <a:rPr lang="en-US" altLang="ja-JP" sz="1300">
              <a:solidFill>
                <a:schemeClr val="dk1"/>
              </a:solidFill>
              <a:effectLst/>
              <a:latin typeface="+mn-lt"/>
              <a:ea typeface="+mn-ea"/>
              <a:cs typeface="+mn-cs"/>
            </a:rPr>
            <a:t>9.7</a:t>
          </a:r>
          <a:r>
            <a:rPr lang="ja-JP" altLang="ja-JP" sz="1300">
              <a:solidFill>
                <a:schemeClr val="dk1"/>
              </a:solidFill>
              <a:effectLst/>
              <a:latin typeface="+mn-lt"/>
              <a:ea typeface="+mn-ea"/>
              <a:cs typeface="+mn-cs"/>
            </a:rPr>
            <a:t>％となった。今後も、国や近隣市、人事院勧告を考慮し適正化に努めていく。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3" name="直線コネクタ 252"/>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4"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5" name="直線コネクタ 254"/>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6"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7" name="直線コネクタ 256"/>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86</xdr:row>
      <xdr:rowOff>13123</xdr:rowOff>
    </xdr:to>
    <xdr:cxnSp macro="">
      <xdr:nvCxnSpPr>
        <xdr:cNvPr id="258" name="直線コネクタ 257"/>
        <xdr:cNvCxnSpPr/>
      </xdr:nvCxnSpPr>
      <xdr:spPr>
        <a:xfrm flipV="1">
          <a:off x="16179800" y="1458087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9"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85513</xdr:rowOff>
    </xdr:to>
    <xdr:cxnSp macro="">
      <xdr:nvCxnSpPr>
        <xdr:cNvPr id="261" name="直線コネクタ 260"/>
        <xdr:cNvCxnSpPr/>
      </xdr:nvCxnSpPr>
      <xdr:spPr>
        <a:xfrm flipV="1">
          <a:off x="15290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2" name="フローチャート : 判断 261"/>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3" name="テキスト ボックス 262"/>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90</xdr:row>
      <xdr:rowOff>2963</xdr:rowOff>
    </xdr:to>
    <xdr:cxnSp macro="">
      <xdr:nvCxnSpPr>
        <xdr:cNvPr id="264" name="直線コネクタ 263"/>
        <xdr:cNvCxnSpPr/>
      </xdr:nvCxnSpPr>
      <xdr:spPr>
        <a:xfrm flipV="1">
          <a:off x="14401800" y="1483021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5" name="フローチャート : 判断 264"/>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6" name="テキスト ボックス 265"/>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166370</xdr:rowOff>
    </xdr:from>
    <xdr:to>
      <xdr:col>21</xdr:col>
      <xdr:colOff>0</xdr:colOff>
      <xdr:row>90</xdr:row>
      <xdr:rowOff>2963</xdr:rowOff>
    </xdr:to>
    <xdr:cxnSp macro="">
      <xdr:nvCxnSpPr>
        <xdr:cNvPr id="267" name="直線コネクタ 266"/>
        <xdr:cNvCxnSpPr/>
      </xdr:nvCxnSpPr>
      <xdr:spPr>
        <a:xfrm>
          <a:off x="13512800" y="154254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8" name="フローチャート : 判断 267"/>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9" name="テキスト ボックス 268"/>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0" name="フローチャート : 判断 269"/>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1" name="テキスト ボックス 270"/>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7" name="円/楕円 276"/>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8"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9" name="円/楕円 278"/>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80" name="テキスト ボックス 279"/>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1" name="円/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83" name="円/楕円 282"/>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84" name="テキスト ボックス 283"/>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5" name="円/楕円 284"/>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6" name="テキスト ボックス 285"/>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これまでの定員適正化の取組において、事務事業の見直し、民間委託の推進等を積極的に推進してきたことにより、県内の地方公共団体や全国の類似団体に比べて少ない職員数で行政運営を行っている。今後は、現在の職員数を指標としながら、社会構造の変化、権限移譲等の推進により増大する行政需要を的確に把握し、効率的に事務を執行できるよう常に最適な職員数の実現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147108</xdr:rowOff>
    </xdr:from>
    <xdr:to>
      <xdr:col>24</xdr:col>
      <xdr:colOff>558800</xdr:colOff>
      <xdr:row>58</xdr:row>
      <xdr:rowOff>157163</xdr:rowOff>
    </xdr:to>
    <xdr:cxnSp macro="">
      <xdr:nvCxnSpPr>
        <xdr:cNvPr id="321" name="直線コネクタ 320"/>
        <xdr:cNvCxnSpPr/>
      </xdr:nvCxnSpPr>
      <xdr:spPr>
        <a:xfrm>
          <a:off x="16179800" y="100912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147108</xdr:rowOff>
    </xdr:from>
    <xdr:to>
      <xdr:col>23</xdr:col>
      <xdr:colOff>406400</xdr:colOff>
      <xdr:row>58</xdr:row>
      <xdr:rowOff>147108</xdr:rowOff>
    </xdr:to>
    <xdr:cxnSp macro="">
      <xdr:nvCxnSpPr>
        <xdr:cNvPr id="324" name="直線コネクタ 323"/>
        <xdr:cNvCxnSpPr/>
      </xdr:nvCxnSpPr>
      <xdr:spPr>
        <a:xfrm>
          <a:off x="15290800" y="10091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147108</xdr:rowOff>
    </xdr:from>
    <xdr:to>
      <xdr:col>22</xdr:col>
      <xdr:colOff>203200</xdr:colOff>
      <xdr:row>58</xdr:row>
      <xdr:rowOff>159173</xdr:rowOff>
    </xdr:to>
    <xdr:cxnSp macro="">
      <xdr:nvCxnSpPr>
        <xdr:cNvPr id="327" name="直線コネクタ 326"/>
        <xdr:cNvCxnSpPr/>
      </xdr:nvCxnSpPr>
      <xdr:spPr>
        <a:xfrm flipV="1">
          <a:off x="14401800" y="100912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159173</xdr:rowOff>
    </xdr:from>
    <xdr:to>
      <xdr:col>21</xdr:col>
      <xdr:colOff>0</xdr:colOff>
      <xdr:row>59</xdr:row>
      <xdr:rowOff>9843</xdr:rowOff>
    </xdr:to>
    <xdr:cxnSp macro="">
      <xdr:nvCxnSpPr>
        <xdr:cNvPr id="330" name="直線コネクタ 329"/>
        <xdr:cNvCxnSpPr/>
      </xdr:nvCxnSpPr>
      <xdr:spPr>
        <a:xfrm flipV="1">
          <a:off x="13512800" y="1010327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106363</xdr:rowOff>
    </xdr:from>
    <xdr:to>
      <xdr:col>24</xdr:col>
      <xdr:colOff>609600</xdr:colOff>
      <xdr:row>59</xdr:row>
      <xdr:rowOff>36513</xdr:rowOff>
    </xdr:to>
    <xdr:sp macro="" textlink="">
      <xdr:nvSpPr>
        <xdr:cNvPr id="340" name="円/楕円 339"/>
        <xdr:cNvSpPr/>
      </xdr:nvSpPr>
      <xdr:spPr>
        <a:xfrm>
          <a:off x="169672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122890</xdr:rowOff>
    </xdr:from>
    <xdr:ext cx="762000" cy="259045"/>
    <xdr:sp macro="" textlink="">
      <xdr:nvSpPr>
        <xdr:cNvPr id="341" name="定員管理の状況該当値テキスト"/>
        <xdr:cNvSpPr txBox="1"/>
      </xdr:nvSpPr>
      <xdr:spPr>
        <a:xfrm>
          <a:off x="17106900" y="98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96308</xdr:rowOff>
    </xdr:from>
    <xdr:to>
      <xdr:col>23</xdr:col>
      <xdr:colOff>457200</xdr:colOff>
      <xdr:row>59</xdr:row>
      <xdr:rowOff>26458</xdr:rowOff>
    </xdr:to>
    <xdr:sp macro="" textlink="">
      <xdr:nvSpPr>
        <xdr:cNvPr id="342" name="円/楕円 341"/>
        <xdr:cNvSpPr/>
      </xdr:nvSpPr>
      <xdr:spPr>
        <a:xfrm>
          <a:off x="16129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36635</xdr:rowOff>
    </xdr:from>
    <xdr:ext cx="736600" cy="259045"/>
    <xdr:sp macro="" textlink="">
      <xdr:nvSpPr>
        <xdr:cNvPr id="343" name="テキスト ボックス 342"/>
        <xdr:cNvSpPr txBox="1"/>
      </xdr:nvSpPr>
      <xdr:spPr>
        <a:xfrm>
          <a:off x="15798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96308</xdr:rowOff>
    </xdr:from>
    <xdr:to>
      <xdr:col>22</xdr:col>
      <xdr:colOff>254000</xdr:colOff>
      <xdr:row>59</xdr:row>
      <xdr:rowOff>26458</xdr:rowOff>
    </xdr:to>
    <xdr:sp macro="" textlink="">
      <xdr:nvSpPr>
        <xdr:cNvPr id="344" name="円/楕円 343"/>
        <xdr:cNvSpPr/>
      </xdr:nvSpPr>
      <xdr:spPr>
        <a:xfrm>
          <a:off x="15240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36635</xdr:rowOff>
    </xdr:from>
    <xdr:ext cx="762000" cy="259045"/>
    <xdr:sp macro="" textlink="">
      <xdr:nvSpPr>
        <xdr:cNvPr id="345" name="テキスト ボックス 344"/>
        <xdr:cNvSpPr txBox="1"/>
      </xdr:nvSpPr>
      <xdr:spPr>
        <a:xfrm>
          <a:off x="14909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108373</xdr:rowOff>
    </xdr:from>
    <xdr:to>
      <xdr:col>21</xdr:col>
      <xdr:colOff>50800</xdr:colOff>
      <xdr:row>59</xdr:row>
      <xdr:rowOff>38523</xdr:rowOff>
    </xdr:to>
    <xdr:sp macro="" textlink="">
      <xdr:nvSpPr>
        <xdr:cNvPr id="346" name="円/楕円 345"/>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48700</xdr:rowOff>
    </xdr:from>
    <xdr:ext cx="762000" cy="259045"/>
    <xdr:sp macro="" textlink="">
      <xdr:nvSpPr>
        <xdr:cNvPr id="347" name="テキスト ボックス 346"/>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130493</xdr:rowOff>
    </xdr:from>
    <xdr:to>
      <xdr:col>19</xdr:col>
      <xdr:colOff>533400</xdr:colOff>
      <xdr:row>59</xdr:row>
      <xdr:rowOff>60643</xdr:rowOff>
    </xdr:to>
    <xdr:sp macro="" textlink="">
      <xdr:nvSpPr>
        <xdr:cNvPr id="348" name="円/楕円 347"/>
        <xdr:cNvSpPr/>
      </xdr:nvSpPr>
      <xdr:spPr>
        <a:xfrm>
          <a:off x="13462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70820</xdr:rowOff>
    </xdr:from>
    <xdr:ext cx="762000" cy="259045"/>
    <xdr:sp macro="" textlink="">
      <xdr:nvSpPr>
        <xdr:cNvPr id="349" name="テキスト ボックス 348"/>
        <xdr:cNvSpPr txBox="1"/>
      </xdr:nvSpPr>
      <xdr:spPr>
        <a:xfrm>
          <a:off x="13131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実質公債費比率は、元利償還金等から控除となる基準財政需要額参入経費が減少したことにより、0</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％下降した2.</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％となった。比率は下降傾向にあり、今後も将来</a:t>
          </a:r>
          <a:r>
            <a:rPr lang="ja-JP" altLang="en-US" sz="1300">
              <a:solidFill>
                <a:schemeClr val="dk1"/>
              </a:solidFill>
              <a:effectLst/>
              <a:latin typeface="+mn-lt"/>
              <a:ea typeface="+mn-ea"/>
              <a:cs typeface="+mn-cs"/>
            </a:rPr>
            <a:t>世代</a:t>
          </a:r>
          <a:r>
            <a:rPr lang="ja-JP" altLang="ja-JP" sz="1300">
              <a:solidFill>
                <a:schemeClr val="dk1"/>
              </a:solidFill>
              <a:effectLst/>
              <a:latin typeface="+mn-lt"/>
              <a:ea typeface="+mn-ea"/>
              <a:cs typeface="+mn-cs"/>
            </a:rPr>
            <a:t>に過度な負担を残さないよう、計画的かつ安定的な財政運営に努める。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29528</xdr:rowOff>
    </xdr:from>
    <xdr:to>
      <xdr:col>24</xdr:col>
      <xdr:colOff>558800</xdr:colOff>
      <xdr:row>38</xdr:row>
      <xdr:rowOff>35560</xdr:rowOff>
    </xdr:to>
    <xdr:cxnSp macro="">
      <xdr:nvCxnSpPr>
        <xdr:cNvPr id="379" name="直線コネクタ 378"/>
        <xdr:cNvCxnSpPr/>
      </xdr:nvCxnSpPr>
      <xdr:spPr>
        <a:xfrm flipV="1">
          <a:off x="16179800" y="65446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59690</xdr:rowOff>
    </xdr:to>
    <xdr:cxnSp macro="">
      <xdr:nvCxnSpPr>
        <xdr:cNvPr id="382" name="直線コネクタ 381"/>
        <xdr:cNvCxnSpPr/>
      </xdr:nvCxnSpPr>
      <xdr:spPr>
        <a:xfrm flipV="1">
          <a:off x="15290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126047</xdr:rowOff>
    </xdr:to>
    <xdr:cxnSp macro="">
      <xdr:nvCxnSpPr>
        <xdr:cNvPr id="385" name="直線コネクタ 384"/>
        <xdr:cNvCxnSpPr/>
      </xdr:nvCxnSpPr>
      <xdr:spPr>
        <a:xfrm flipV="1">
          <a:off x="14401800" y="65747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126047</xdr:rowOff>
    </xdr:from>
    <xdr:to>
      <xdr:col>21</xdr:col>
      <xdr:colOff>0</xdr:colOff>
      <xdr:row>38</xdr:row>
      <xdr:rowOff>150178</xdr:rowOff>
    </xdr:to>
    <xdr:cxnSp macro="">
      <xdr:nvCxnSpPr>
        <xdr:cNvPr id="388" name="直線コネクタ 387"/>
        <xdr:cNvCxnSpPr/>
      </xdr:nvCxnSpPr>
      <xdr:spPr>
        <a:xfrm flipV="1">
          <a:off x="13512800" y="66411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150178</xdr:rowOff>
    </xdr:from>
    <xdr:to>
      <xdr:col>24</xdr:col>
      <xdr:colOff>609600</xdr:colOff>
      <xdr:row>38</xdr:row>
      <xdr:rowOff>80328</xdr:rowOff>
    </xdr:to>
    <xdr:sp macro="" textlink="">
      <xdr:nvSpPr>
        <xdr:cNvPr id="398" name="円/楕円 397"/>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166705</xdr:rowOff>
    </xdr:from>
    <xdr:ext cx="762000" cy="259045"/>
    <xdr:sp macro="" textlink="">
      <xdr:nvSpPr>
        <xdr:cNvPr id="399" name="公債費負担の状況該当値テキスト"/>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0" name="円/楕円 39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401" name="テキスト ボックス 40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2" name="円/楕円 401"/>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403" name="テキスト ボックス 402"/>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75247</xdr:rowOff>
    </xdr:from>
    <xdr:to>
      <xdr:col>21</xdr:col>
      <xdr:colOff>50800</xdr:colOff>
      <xdr:row>39</xdr:row>
      <xdr:rowOff>5397</xdr:rowOff>
    </xdr:to>
    <xdr:sp macro="" textlink="">
      <xdr:nvSpPr>
        <xdr:cNvPr id="404" name="円/楕円 403"/>
        <xdr:cNvSpPr/>
      </xdr:nvSpPr>
      <xdr:spPr>
        <a:xfrm>
          <a:off x="14351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15574</xdr:rowOff>
    </xdr:from>
    <xdr:ext cx="762000" cy="259045"/>
    <xdr:sp macro="" textlink="">
      <xdr:nvSpPr>
        <xdr:cNvPr id="405" name="テキスト ボックス 404"/>
        <xdr:cNvSpPr txBox="1"/>
      </xdr:nvSpPr>
      <xdr:spPr>
        <a:xfrm>
          <a:off x="14020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6" name="円/楕円 405"/>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7" name="テキスト ボックス 406"/>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将来負担比率は前年度と比較して</a:t>
          </a:r>
          <a:r>
            <a:rPr lang="en-US" altLang="ja-JP" sz="1300">
              <a:solidFill>
                <a:schemeClr val="dk1"/>
              </a:solidFill>
              <a:effectLst/>
              <a:latin typeface="+mn-lt"/>
              <a:ea typeface="+mn-ea"/>
              <a:cs typeface="+mn-cs"/>
            </a:rPr>
            <a:t>22.3</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増加した</a:t>
          </a:r>
          <a:r>
            <a:rPr lang="en-US" altLang="ja-JP" sz="1300">
              <a:solidFill>
                <a:schemeClr val="dk1"/>
              </a:solidFill>
              <a:effectLst/>
              <a:latin typeface="+mn-lt"/>
              <a:ea typeface="+mn-ea"/>
              <a:cs typeface="+mn-cs"/>
            </a:rPr>
            <a:t>57.9</a:t>
          </a:r>
          <a:r>
            <a:rPr lang="ja-JP" altLang="ja-JP" sz="1300">
              <a:solidFill>
                <a:schemeClr val="dk1"/>
              </a:solidFill>
              <a:effectLst/>
              <a:latin typeface="+mn-lt"/>
              <a:ea typeface="+mn-ea"/>
              <a:cs typeface="+mn-cs"/>
            </a:rPr>
            <a:t>％となった。</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平成</a:t>
          </a:r>
          <a:r>
            <a:rPr lang="en-US" altLang="ja-JP" sz="1300">
              <a:solidFill>
                <a:schemeClr val="dk1"/>
              </a:solidFill>
              <a:effectLst/>
              <a:latin typeface="+mn-ea"/>
              <a:ea typeface="+mn-ea"/>
              <a:cs typeface="+mn-cs"/>
            </a:rPr>
            <a:t>27</a:t>
          </a:r>
          <a:r>
            <a:rPr lang="ja-JP" altLang="en-US" sz="1300">
              <a:solidFill>
                <a:schemeClr val="dk1"/>
              </a:solidFill>
              <a:effectLst/>
              <a:latin typeface="+mn-lt"/>
              <a:ea typeface="+mn-ea"/>
              <a:cs typeface="+mn-cs"/>
            </a:rPr>
            <a:t>年度に完了した新設小学校建設事業において多額の起債をしたことにより</a:t>
          </a:r>
          <a:r>
            <a:rPr lang="ja-JP" altLang="ja-JP" sz="1300">
              <a:solidFill>
                <a:schemeClr val="dk1"/>
              </a:solidFill>
              <a:effectLst/>
              <a:latin typeface="+mn-lt"/>
              <a:ea typeface="+mn-ea"/>
              <a:cs typeface="+mn-cs"/>
            </a:rPr>
            <a:t>地方債現在高</a:t>
          </a:r>
          <a:r>
            <a:rPr lang="ja-JP" altLang="en-US" sz="1300">
              <a:solidFill>
                <a:schemeClr val="dk1"/>
              </a:solidFill>
              <a:effectLst/>
              <a:latin typeface="+mn-lt"/>
              <a:ea typeface="+mn-ea"/>
              <a:cs typeface="+mn-cs"/>
            </a:rPr>
            <a:t>が大幅に増加するとともに</a:t>
          </a:r>
          <a:r>
            <a:rPr lang="ja-JP" altLang="ja-JP" sz="1300">
              <a:solidFill>
                <a:schemeClr val="dk1"/>
              </a:solidFill>
              <a:effectLst/>
              <a:latin typeface="+mn-lt"/>
              <a:ea typeface="+mn-ea"/>
              <a:cs typeface="+mn-cs"/>
            </a:rPr>
            <a:t>、充当可能財源</a:t>
          </a:r>
          <a:r>
            <a:rPr lang="ja-JP" altLang="en-US" sz="1300">
              <a:solidFill>
                <a:schemeClr val="dk1"/>
              </a:solidFill>
              <a:effectLst/>
              <a:latin typeface="+mn-lt"/>
              <a:ea typeface="+mn-ea"/>
              <a:cs typeface="+mn-cs"/>
            </a:rPr>
            <a:t>である基金が減少したことにより</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分子が増大したことが</a:t>
          </a:r>
          <a:r>
            <a:rPr lang="ja-JP" altLang="ja-JP" sz="1300">
              <a:solidFill>
                <a:schemeClr val="dk1"/>
              </a:solidFill>
              <a:effectLst/>
              <a:latin typeface="+mn-lt"/>
              <a:ea typeface="+mn-ea"/>
              <a:cs typeface="+mn-cs"/>
            </a:rPr>
            <a:t>要因である。</a:t>
          </a:r>
          <a:endParaRPr lang="ja-JP" altLang="ja-JP" sz="1300">
            <a:effectLst/>
          </a:endParaRPr>
        </a:p>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前年度に比べ著しく比率が悪化していることから</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は将来世代</a:t>
          </a:r>
          <a:r>
            <a:rPr lang="ja-JP" altLang="ja-JP" sz="1300">
              <a:solidFill>
                <a:schemeClr val="dk1"/>
              </a:solidFill>
              <a:effectLst/>
              <a:latin typeface="+mn-lt"/>
              <a:ea typeface="+mn-ea"/>
              <a:cs typeface="+mn-cs"/>
            </a:rPr>
            <a:t>に過度な負担を残さないよう、計画的かつ安定的な財政運営を行い、将来負担の低減に努める。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85259</xdr:rowOff>
    </xdr:from>
    <xdr:to>
      <xdr:col>24</xdr:col>
      <xdr:colOff>558800</xdr:colOff>
      <xdr:row>16</xdr:row>
      <xdr:rowOff>93176</xdr:rowOff>
    </xdr:to>
    <xdr:cxnSp macro="">
      <xdr:nvCxnSpPr>
        <xdr:cNvPr id="441" name="直線コネクタ 440"/>
        <xdr:cNvCxnSpPr/>
      </xdr:nvCxnSpPr>
      <xdr:spPr>
        <a:xfrm>
          <a:off x="16179800" y="2657009"/>
          <a:ext cx="8382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85259</xdr:rowOff>
    </xdr:from>
    <xdr:to>
      <xdr:col>23</xdr:col>
      <xdr:colOff>406400</xdr:colOff>
      <xdr:row>15</xdr:row>
      <xdr:rowOff>131911</xdr:rowOff>
    </xdr:to>
    <xdr:cxnSp macro="">
      <xdr:nvCxnSpPr>
        <xdr:cNvPr id="444" name="直線コネクタ 443"/>
        <xdr:cNvCxnSpPr/>
      </xdr:nvCxnSpPr>
      <xdr:spPr>
        <a:xfrm flipV="1">
          <a:off x="15290800" y="2657009"/>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115020</xdr:rowOff>
    </xdr:from>
    <xdr:to>
      <xdr:col>22</xdr:col>
      <xdr:colOff>203200</xdr:colOff>
      <xdr:row>15</xdr:row>
      <xdr:rowOff>131911</xdr:rowOff>
    </xdr:to>
    <xdr:cxnSp macro="">
      <xdr:nvCxnSpPr>
        <xdr:cNvPr id="447" name="直線コネクタ 446"/>
        <xdr:cNvCxnSpPr/>
      </xdr:nvCxnSpPr>
      <xdr:spPr>
        <a:xfrm>
          <a:off x="14401800" y="268677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15</xdr:row>
      <xdr:rowOff>135128</xdr:rowOff>
    </xdr:to>
    <xdr:cxnSp macro="">
      <xdr:nvCxnSpPr>
        <xdr:cNvPr id="450" name="直線コネクタ 449"/>
        <xdr:cNvCxnSpPr/>
      </xdr:nvCxnSpPr>
      <xdr:spPr>
        <a:xfrm flipV="1">
          <a:off x="13512800" y="268677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42376</xdr:rowOff>
    </xdr:from>
    <xdr:to>
      <xdr:col>24</xdr:col>
      <xdr:colOff>609600</xdr:colOff>
      <xdr:row>16</xdr:row>
      <xdr:rowOff>143976</xdr:rowOff>
    </xdr:to>
    <xdr:sp macro="" textlink="">
      <xdr:nvSpPr>
        <xdr:cNvPr id="460" name="円/楕円 459"/>
        <xdr:cNvSpPr/>
      </xdr:nvSpPr>
      <xdr:spPr>
        <a:xfrm>
          <a:off x="169672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14453</xdr:rowOff>
    </xdr:from>
    <xdr:ext cx="762000" cy="259045"/>
    <xdr:sp macro="" textlink="">
      <xdr:nvSpPr>
        <xdr:cNvPr id="461" name="将来負担の状況該当値テキスト"/>
        <xdr:cNvSpPr txBox="1"/>
      </xdr:nvSpPr>
      <xdr:spPr>
        <a:xfrm>
          <a:off x="17106900" y="275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34459</xdr:rowOff>
    </xdr:from>
    <xdr:to>
      <xdr:col>23</xdr:col>
      <xdr:colOff>457200</xdr:colOff>
      <xdr:row>15</xdr:row>
      <xdr:rowOff>136059</xdr:rowOff>
    </xdr:to>
    <xdr:sp macro="" textlink="">
      <xdr:nvSpPr>
        <xdr:cNvPr id="462" name="円/楕円 461"/>
        <xdr:cNvSpPr/>
      </xdr:nvSpPr>
      <xdr:spPr>
        <a:xfrm>
          <a:off x="16129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146236</xdr:rowOff>
    </xdr:from>
    <xdr:ext cx="736600" cy="259045"/>
    <xdr:sp macro="" textlink="">
      <xdr:nvSpPr>
        <xdr:cNvPr id="463" name="テキスト ボックス 462"/>
        <xdr:cNvSpPr txBox="1"/>
      </xdr:nvSpPr>
      <xdr:spPr>
        <a:xfrm>
          <a:off x="15798800" y="237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81111</xdr:rowOff>
    </xdr:from>
    <xdr:to>
      <xdr:col>22</xdr:col>
      <xdr:colOff>254000</xdr:colOff>
      <xdr:row>16</xdr:row>
      <xdr:rowOff>11261</xdr:rowOff>
    </xdr:to>
    <xdr:sp macro="" textlink="">
      <xdr:nvSpPr>
        <xdr:cNvPr id="464" name="円/楕円 463"/>
        <xdr:cNvSpPr/>
      </xdr:nvSpPr>
      <xdr:spPr>
        <a:xfrm>
          <a:off x="15240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21438</xdr:rowOff>
    </xdr:from>
    <xdr:ext cx="762000" cy="259045"/>
    <xdr:sp macro="" textlink="">
      <xdr:nvSpPr>
        <xdr:cNvPr id="465" name="テキスト ボックス 464"/>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66" name="円/楕円 465"/>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4547</xdr:rowOff>
    </xdr:from>
    <xdr:ext cx="762000" cy="259045"/>
    <xdr:sp macro="" textlink="">
      <xdr:nvSpPr>
        <xdr:cNvPr id="467" name="テキスト ボックス 466"/>
        <xdr:cNvSpPr txBox="1"/>
      </xdr:nvSpPr>
      <xdr:spPr>
        <a:xfrm>
          <a:off x="14020800" y="240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84328</xdr:rowOff>
    </xdr:from>
    <xdr:to>
      <xdr:col>19</xdr:col>
      <xdr:colOff>533400</xdr:colOff>
      <xdr:row>16</xdr:row>
      <xdr:rowOff>14478</xdr:rowOff>
    </xdr:to>
    <xdr:sp macro="" textlink="">
      <xdr:nvSpPr>
        <xdr:cNvPr id="468" name="円/楕円 467"/>
        <xdr:cNvSpPr/>
      </xdr:nvSpPr>
      <xdr:spPr>
        <a:xfrm>
          <a:off x="13462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24655</xdr:rowOff>
    </xdr:from>
    <xdr:ext cx="762000" cy="259045"/>
    <xdr:sp macro="" textlink="">
      <xdr:nvSpPr>
        <xdr:cNvPr id="469" name="テキスト ボックス 468"/>
        <xdr:cNvSpPr txBox="1"/>
      </xdr:nvSpPr>
      <xdr:spPr>
        <a:xfrm>
          <a:off x="13131800" y="24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人件費について、前年度から</a:t>
          </a:r>
          <a:r>
            <a:rPr lang="en-US" altLang="ja-JP" sz="1300">
              <a:solidFill>
                <a:schemeClr val="dk1"/>
              </a:solidFill>
              <a:effectLst/>
              <a:latin typeface="+mn-lt"/>
              <a:ea typeface="+mn-ea"/>
              <a:cs typeface="+mn-cs"/>
            </a:rPr>
            <a:t>1.4</a:t>
          </a:r>
          <a:r>
            <a:rPr lang="ja-JP" altLang="en-US" sz="1300">
              <a:solidFill>
                <a:schemeClr val="dk1"/>
              </a:solidFill>
              <a:effectLst/>
              <a:latin typeface="+mn-lt"/>
              <a:ea typeface="+mn-ea"/>
              <a:cs typeface="+mn-cs"/>
            </a:rPr>
            <a:t>ポイント下降した</a:t>
          </a:r>
          <a:r>
            <a:rPr lang="ja-JP" altLang="ja-JP" sz="1300">
              <a:solidFill>
                <a:schemeClr val="dk1"/>
              </a:solidFill>
              <a:effectLst/>
              <a:latin typeface="+mn-lt"/>
              <a:ea typeface="+mn-ea"/>
              <a:cs typeface="+mn-cs"/>
            </a:rPr>
            <a:t>2</a:t>
          </a:r>
          <a:r>
            <a:rPr lang="en-US" altLang="ja-JP" sz="1300">
              <a:solidFill>
                <a:schemeClr val="dk1"/>
              </a:solidFill>
              <a:effectLst/>
              <a:latin typeface="+mn-lt"/>
              <a:ea typeface="+mn-ea"/>
              <a:cs typeface="+mn-cs"/>
            </a:rPr>
            <a:t>0.9</a:t>
          </a:r>
          <a:r>
            <a:rPr lang="ja-JP" altLang="ja-JP" sz="1300">
              <a:solidFill>
                <a:schemeClr val="dk1"/>
              </a:solidFill>
              <a:effectLst/>
              <a:latin typeface="+mn-lt"/>
              <a:ea typeface="+mn-ea"/>
              <a:cs typeface="+mn-cs"/>
            </a:rPr>
            <a:t>％となった。本市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153126</xdr:rowOff>
    </xdr:from>
    <xdr:to>
      <xdr:col>7</xdr:col>
      <xdr:colOff>15875</xdr:colOff>
      <xdr:row>35</xdr:row>
      <xdr:rowOff>73116</xdr:rowOff>
    </xdr:to>
    <xdr:cxnSp macro="">
      <xdr:nvCxnSpPr>
        <xdr:cNvPr id="68" name="直線コネクタ 67"/>
        <xdr:cNvCxnSpPr/>
      </xdr:nvCxnSpPr>
      <xdr:spPr>
        <a:xfrm flipV="1">
          <a:off x="3987800" y="59824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33927</xdr:rowOff>
    </xdr:from>
    <xdr:to>
      <xdr:col>5</xdr:col>
      <xdr:colOff>549275</xdr:colOff>
      <xdr:row>35</xdr:row>
      <xdr:rowOff>73116</xdr:rowOff>
    </xdr:to>
    <xdr:cxnSp macro="">
      <xdr:nvCxnSpPr>
        <xdr:cNvPr id="71" name="直線コネクタ 70"/>
        <xdr:cNvCxnSpPr/>
      </xdr:nvCxnSpPr>
      <xdr:spPr>
        <a:xfrm>
          <a:off x="3098800" y="6034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33927</xdr:rowOff>
    </xdr:from>
    <xdr:to>
      <xdr:col>4</xdr:col>
      <xdr:colOff>346075</xdr:colOff>
      <xdr:row>35</xdr:row>
      <xdr:rowOff>53522</xdr:rowOff>
    </xdr:to>
    <xdr:cxnSp macro="">
      <xdr:nvCxnSpPr>
        <xdr:cNvPr id="74" name="直線コネクタ 73"/>
        <xdr:cNvCxnSpPr/>
      </xdr:nvCxnSpPr>
      <xdr:spPr>
        <a:xfrm flipV="1">
          <a:off x="2209800" y="6034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53522</xdr:rowOff>
    </xdr:to>
    <xdr:cxnSp macro="">
      <xdr:nvCxnSpPr>
        <xdr:cNvPr id="77" name="直線コネクタ 76"/>
        <xdr:cNvCxnSpPr/>
      </xdr:nvCxnSpPr>
      <xdr:spPr>
        <a:xfrm>
          <a:off x="1320800" y="6047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102326</xdr:rowOff>
    </xdr:from>
    <xdr:to>
      <xdr:col>7</xdr:col>
      <xdr:colOff>66675</xdr:colOff>
      <xdr:row>35</xdr:row>
      <xdr:rowOff>32476</xdr:rowOff>
    </xdr:to>
    <xdr:sp macro="" textlink="">
      <xdr:nvSpPr>
        <xdr:cNvPr id="87" name="円/楕円 86"/>
        <xdr:cNvSpPr/>
      </xdr:nvSpPr>
      <xdr:spPr>
        <a:xfrm>
          <a:off x="4775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118853</xdr:rowOff>
    </xdr:from>
    <xdr:ext cx="762000" cy="259045"/>
    <xdr:sp macro="" textlink="">
      <xdr:nvSpPr>
        <xdr:cNvPr id="88" name="人件費該当値テキスト"/>
        <xdr:cNvSpPr txBox="1"/>
      </xdr:nvSpPr>
      <xdr:spPr>
        <a:xfrm>
          <a:off x="4914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22316</xdr:rowOff>
    </xdr:from>
    <xdr:to>
      <xdr:col>5</xdr:col>
      <xdr:colOff>600075</xdr:colOff>
      <xdr:row>35</xdr:row>
      <xdr:rowOff>123916</xdr:rowOff>
    </xdr:to>
    <xdr:sp macro="" textlink="">
      <xdr:nvSpPr>
        <xdr:cNvPr id="89" name="円/楕円 88"/>
        <xdr:cNvSpPr/>
      </xdr:nvSpPr>
      <xdr:spPr>
        <a:xfrm>
          <a:off x="3937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134093</xdr:rowOff>
    </xdr:from>
    <xdr:ext cx="736600" cy="259045"/>
    <xdr:sp macro="" textlink="">
      <xdr:nvSpPr>
        <xdr:cNvPr id="90" name="テキスト ボックス 89"/>
        <xdr:cNvSpPr txBox="1"/>
      </xdr:nvSpPr>
      <xdr:spPr>
        <a:xfrm>
          <a:off x="3606800" y="579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154577</xdr:rowOff>
    </xdr:from>
    <xdr:to>
      <xdr:col>4</xdr:col>
      <xdr:colOff>396875</xdr:colOff>
      <xdr:row>35</xdr:row>
      <xdr:rowOff>84727</xdr:rowOff>
    </xdr:to>
    <xdr:sp macro="" textlink="">
      <xdr:nvSpPr>
        <xdr:cNvPr id="91" name="円/楕円 90"/>
        <xdr:cNvSpPr/>
      </xdr:nvSpPr>
      <xdr:spPr>
        <a:xfrm>
          <a:off x="3048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94904</xdr:rowOff>
    </xdr:from>
    <xdr:ext cx="762000" cy="259045"/>
    <xdr:sp macro="" textlink="">
      <xdr:nvSpPr>
        <xdr:cNvPr id="92" name="テキスト ボックス 91"/>
        <xdr:cNvSpPr txBox="1"/>
      </xdr:nvSpPr>
      <xdr:spPr>
        <a:xfrm>
          <a:off x="2717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5" name="円/楕円 94"/>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6" name="テキスト ボックス 95"/>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物件費について、前年度から</a:t>
          </a:r>
          <a:r>
            <a:rPr lang="en-US" altLang="ja-JP" sz="1300">
              <a:solidFill>
                <a:schemeClr val="dk1"/>
              </a:solidFill>
              <a:effectLst/>
              <a:latin typeface="+mn-lt"/>
              <a:ea typeface="+mn-ea"/>
              <a:cs typeface="+mn-cs"/>
            </a:rPr>
            <a:t>1</a:t>
          </a:r>
          <a:r>
            <a:rPr lang="ja-JP" altLang="en-US" sz="1300">
              <a:solidFill>
                <a:schemeClr val="dk1"/>
              </a:solidFill>
              <a:effectLst/>
              <a:latin typeface="+mn-lt"/>
              <a:ea typeface="+mn-ea"/>
              <a:cs typeface="+mn-cs"/>
            </a:rPr>
            <a:t>ポイント下降した</a:t>
          </a:r>
          <a:r>
            <a:rPr lang="ja-JP" altLang="ja-JP" sz="1300">
              <a:solidFill>
                <a:schemeClr val="dk1"/>
              </a:solidFill>
              <a:effectLst/>
              <a:latin typeface="+mn-lt"/>
              <a:ea typeface="+mn-ea"/>
              <a:cs typeface="+mn-cs"/>
            </a:rPr>
            <a:t>2</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9％となった。本市の物件費の比率は類似団体等各数値を大きく上回っている。これは、これまで人件費の抑制のため公共施設の指定管理者制度の活用や事務の効率化を図るためのシステム導入などを推進してきたことが要因である。今後は委託事業の精査、見直しを行うことにより、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33274</xdr:rowOff>
    </xdr:from>
    <xdr:to>
      <xdr:col>24</xdr:col>
      <xdr:colOff>31750</xdr:colOff>
      <xdr:row>20</xdr:row>
      <xdr:rowOff>8128</xdr:rowOff>
    </xdr:to>
    <xdr:cxnSp macro="">
      <xdr:nvCxnSpPr>
        <xdr:cNvPr id="121" name="直線コネクタ 120"/>
        <xdr:cNvCxnSpPr/>
      </xdr:nvCxnSpPr>
      <xdr:spPr>
        <a:xfrm flipV="1">
          <a:off x="16510000" y="2605024"/>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151655</xdr:rowOff>
    </xdr:from>
    <xdr:ext cx="762000" cy="259045"/>
    <xdr:sp macro="" textlink="">
      <xdr:nvSpPr>
        <xdr:cNvPr id="122" name="物件費最小値テキスト"/>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20</xdr:row>
      <xdr:rowOff>8128</xdr:rowOff>
    </xdr:from>
    <xdr:to>
      <xdr:col>24</xdr:col>
      <xdr:colOff>120650</xdr:colOff>
      <xdr:row>20</xdr:row>
      <xdr:rowOff>8128</xdr:rowOff>
    </xdr:to>
    <xdr:cxnSp macro="">
      <xdr:nvCxnSpPr>
        <xdr:cNvPr id="123" name="直線コネクタ 122"/>
        <xdr:cNvCxnSpPr/>
      </xdr:nvCxnSpPr>
      <xdr:spPr>
        <a:xfrm>
          <a:off x="16421100" y="343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119651</xdr:rowOff>
    </xdr:from>
    <xdr:ext cx="762000" cy="259045"/>
    <xdr:sp macro="" textlink="">
      <xdr:nvSpPr>
        <xdr:cNvPr id="124" name="物件費最大値テキスト"/>
        <xdr:cNvSpPr txBox="1"/>
      </xdr:nvSpPr>
      <xdr:spPr>
        <a:xfrm>
          <a:off x="16598900" y="23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15</xdr:row>
      <xdr:rowOff>33274</xdr:rowOff>
    </xdr:from>
    <xdr:to>
      <xdr:col>24</xdr:col>
      <xdr:colOff>120650</xdr:colOff>
      <xdr:row>15</xdr:row>
      <xdr:rowOff>33274</xdr:rowOff>
    </xdr:to>
    <xdr:cxnSp macro="">
      <xdr:nvCxnSpPr>
        <xdr:cNvPr id="125" name="直線コネクタ 124"/>
        <xdr:cNvCxnSpPr/>
      </xdr:nvCxnSpPr>
      <xdr:spPr>
        <a:xfrm>
          <a:off x="16421100" y="260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8128</xdr:rowOff>
    </xdr:from>
    <xdr:to>
      <xdr:col>24</xdr:col>
      <xdr:colOff>31750</xdr:colOff>
      <xdr:row>20</xdr:row>
      <xdr:rowOff>53848</xdr:rowOff>
    </xdr:to>
    <xdr:cxnSp macro="">
      <xdr:nvCxnSpPr>
        <xdr:cNvPr id="126" name="直線コネクタ 125"/>
        <xdr:cNvCxnSpPr/>
      </xdr:nvCxnSpPr>
      <xdr:spPr>
        <a:xfrm flipV="1">
          <a:off x="15671800" y="34371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44721</xdr:rowOff>
    </xdr:from>
    <xdr:ext cx="762000" cy="259045"/>
    <xdr:sp macro="" textlink="">
      <xdr:nvSpPr>
        <xdr:cNvPr id="127" name="物件費平均値テキスト"/>
        <xdr:cNvSpPr txBox="1"/>
      </xdr:nvSpPr>
      <xdr:spPr>
        <a:xfrm>
          <a:off x="16598900" y="278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28" name="フローチャート : 判断 127"/>
        <xdr:cNvSpPr/>
      </xdr:nvSpPr>
      <xdr:spPr>
        <a:xfrm>
          <a:off x="16459200" y="294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53848</xdr:rowOff>
    </xdr:from>
    <xdr:to>
      <xdr:col>22</xdr:col>
      <xdr:colOff>565150</xdr:colOff>
      <xdr:row>20</xdr:row>
      <xdr:rowOff>62992</xdr:rowOff>
    </xdr:to>
    <xdr:cxnSp macro="">
      <xdr:nvCxnSpPr>
        <xdr:cNvPr id="129" name="直線コネクタ 128"/>
        <xdr:cNvCxnSpPr/>
      </xdr:nvCxnSpPr>
      <xdr:spPr>
        <a:xfrm flipV="1">
          <a:off x="14782800" y="3482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762</xdr:rowOff>
    </xdr:from>
    <xdr:to>
      <xdr:col>22</xdr:col>
      <xdr:colOff>615950</xdr:colOff>
      <xdr:row>17</xdr:row>
      <xdr:rowOff>102362</xdr:rowOff>
    </xdr:to>
    <xdr:sp macro="" textlink="">
      <xdr:nvSpPr>
        <xdr:cNvPr id="130" name="フローチャート : 判断 129"/>
        <xdr:cNvSpPr/>
      </xdr:nvSpPr>
      <xdr:spPr>
        <a:xfrm>
          <a:off x="15621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112539</xdr:rowOff>
    </xdr:from>
    <xdr:ext cx="736600" cy="259045"/>
    <xdr:sp macro="" textlink="">
      <xdr:nvSpPr>
        <xdr:cNvPr id="131" name="テキスト ボックス 130"/>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62992</xdr:rowOff>
    </xdr:from>
    <xdr:to>
      <xdr:col>21</xdr:col>
      <xdr:colOff>361950</xdr:colOff>
      <xdr:row>21</xdr:row>
      <xdr:rowOff>1270</xdr:rowOff>
    </xdr:to>
    <xdr:cxnSp macro="">
      <xdr:nvCxnSpPr>
        <xdr:cNvPr id="132" name="直線コネクタ 131"/>
        <xdr:cNvCxnSpPr/>
      </xdr:nvCxnSpPr>
      <xdr:spPr>
        <a:xfrm flipV="1">
          <a:off x="13893800" y="34919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140208</xdr:rowOff>
    </xdr:from>
    <xdr:to>
      <xdr:col>21</xdr:col>
      <xdr:colOff>412750</xdr:colOff>
      <xdr:row>17</xdr:row>
      <xdr:rowOff>70358</xdr:rowOff>
    </xdr:to>
    <xdr:sp macro="" textlink="">
      <xdr:nvSpPr>
        <xdr:cNvPr id="133" name="フローチャート : 判断 132"/>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80535</xdr:rowOff>
    </xdr:from>
    <xdr:ext cx="762000" cy="259045"/>
    <xdr:sp macro="" textlink="">
      <xdr:nvSpPr>
        <xdr:cNvPr id="134" name="テキスト ボックス 133"/>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1270</xdr:rowOff>
    </xdr:from>
    <xdr:to>
      <xdr:col>20</xdr:col>
      <xdr:colOff>158750</xdr:colOff>
      <xdr:row>21</xdr:row>
      <xdr:rowOff>19558</xdr:rowOff>
    </xdr:to>
    <xdr:cxnSp macro="">
      <xdr:nvCxnSpPr>
        <xdr:cNvPr id="135" name="直線コネクタ 134"/>
        <xdr:cNvCxnSpPr/>
      </xdr:nvCxnSpPr>
      <xdr:spPr>
        <a:xfrm flipV="1">
          <a:off x="13004800" y="3601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38" name="フローチャート : 判断 137"/>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48531</xdr:rowOff>
    </xdr:from>
    <xdr:ext cx="762000" cy="259045"/>
    <xdr:sp macro="" textlink="">
      <xdr:nvSpPr>
        <xdr:cNvPr id="139" name="テキスト ボックス 138"/>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128778</xdr:rowOff>
    </xdr:from>
    <xdr:to>
      <xdr:col>24</xdr:col>
      <xdr:colOff>82550</xdr:colOff>
      <xdr:row>20</xdr:row>
      <xdr:rowOff>58928</xdr:rowOff>
    </xdr:to>
    <xdr:sp macro="" textlink="">
      <xdr:nvSpPr>
        <xdr:cNvPr id="145" name="円/楕円 144"/>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37355</xdr:rowOff>
    </xdr:from>
    <xdr:ext cx="762000" cy="259045"/>
    <xdr:sp macro="" textlink="">
      <xdr:nvSpPr>
        <xdr:cNvPr id="146" name="物件費該当値テキスト"/>
        <xdr:cNvSpPr txBox="1"/>
      </xdr:nvSpPr>
      <xdr:spPr>
        <a:xfrm>
          <a:off x="16598900" y="329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3048</xdr:rowOff>
    </xdr:from>
    <xdr:to>
      <xdr:col>22</xdr:col>
      <xdr:colOff>615950</xdr:colOff>
      <xdr:row>20</xdr:row>
      <xdr:rowOff>104648</xdr:rowOff>
    </xdr:to>
    <xdr:sp macro="" textlink="">
      <xdr:nvSpPr>
        <xdr:cNvPr id="147" name="円/楕円 146"/>
        <xdr:cNvSpPr/>
      </xdr:nvSpPr>
      <xdr:spPr>
        <a:xfrm>
          <a:off x="15621000" y="3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89425</xdr:rowOff>
    </xdr:from>
    <xdr:ext cx="736600" cy="259045"/>
    <xdr:sp macro="" textlink="">
      <xdr:nvSpPr>
        <xdr:cNvPr id="148" name="テキスト ボックス 147"/>
        <xdr:cNvSpPr txBox="1"/>
      </xdr:nvSpPr>
      <xdr:spPr>
        <a:xfrm>
          <a:off x="15290800" y="351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12192</xdr:rowOff>
    </xdr:from>
    <xdr:to>
      <xdr:col>21</xdr:col>
      <xdr:colOff>412750</xdr:colOff>
      <xdr:row>20</xdr:row>
      <xdr:rowOff>113792</xdr:rowOff>
    </xdr:to>
    <xdr:sp macro="" textlink="">
      <xdr:nvSpPr>
        <xdr:cNvPr id="149" name="円/楕円 148"/>
        <xdr:cNvSpPr/>
      </xdr:nvSpPr>
      <xdr:spPr>
        <a:xfrm>
          <a:off x="14732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98569</xdr:rowOff>
    </xdr:from>
    <xdr:ext cx="762000" cy="259045"/>
    <xdr:sp macro="" textlink="">
      <xdr:nvSpPr>
        <xdr:cNvPr id="150" name="テキスト ボックス 149"/>
        <xdr:cNvSpPr txBox="1"/>
      </xdr:nvSpPr>
      <xdr:spPr>
        <a:xfrm>
          <a:off x="14401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121920</xdr:rowOff>
    </xdr:from>
    <xdr:to>
      <xdr:col>20</xdr:col>
      <xdr:colOff>209550</xdr:colOff>
      <xdr:row>21</xdr:row>
      <xdr:rowOff>52070</xdr:rowOff>
    </xdr:to>
    <xdr:sp macro="" textlink="">
      <xdr:nvSpPr>
        <xdr:cNvPr id="151" name="円/楕円 150"/>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36847</xdr:rowOff>
    </xdr:from>
    <xdr:ext cx="762000" cy="259045"/>
    <xdr:sp macro="" textlink="">
      <xdr:nvSpPr>
        <xdr:cNvPr id="152" name="テキスト ボックス 151"/>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140208</xdr:rowOff>
    </xdr:from>
    <xdr:to>
      <xdr:col>19</xdr:col>
      <xdr:colOff>6350</xdr:colOff>
      <xdr:row>21</xdr:row>
      <xdr:rowOff>70358</xdr:rowOff>
    </xdr:to>
    <xdr:sp macro="" textlink="">
      <xdr:nvSpPr>
        <xdr:cNvPr id="153" name="円/楕円 152"/>
        <xdr:cNvSpPr/>
      </xdr:nvSpPr>
      <xdr:spPr>
        <a:xfrm>
          <a:off x="12954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55135</xdr:rowOff>
    </xdr:from>
    <xdr:ext cx="762000" cy="259045"/>
    <xdr:sp macro="" textlink="">
      <xdr:nvSpPr>
        <xdr:cNvPr id="154" name="テキスト ボックス 153"/>
        <xdr:cNvSpPr txBox="1"/>
      </xdr:nvSpPr>
      <xdr:spPr>
        <a:xfrm>
          <a:off x="12623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扶助費について、前年度から横ばいの1</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％となった。本市は保育園待機児童解消など</a:t>
          </a:r>
          <a:r>
            <a:rPr kumimoji="1" lang="ja-JP" altLang="en-US" sz="1300">
              <a:solidFill>
                <a:schemeClr val="dk1"/>
              </a:solidFill>
              <a:effectLst/>
              <a:latin typeface="+mn-lt"/>
              <a:ea typeface="+mn-ea"/>
              <a:cs typeface="+mn-cs"/>
            </a:rPr>
            <a:t>子ども・</a:t>
          </a:r>
          <a:r>
            <a:rPr kumimoji="1" lang="ja-JP" altLang="ja-JP" sz="1300">
              <a:solidFill>
                <a:schemeClr val="dk1"/>
              </a:solidFill>
              <a:effectLst/>
              <a:latin typeface="+mn-lt"/>
              <a:ea typeface="+mn-ea"/>
              <a:cs typeface="+mn-cs"/>
            </a:rPr>
            <a:t>子育て</a:t>
          </a:r>
          <a:r>
            <a:rPr kumimoji="1" lang="ja-JP" altLang="en-US" sz="1300">
              <a:solidFill>
                <a:schemeClr val="dk1"/>
              </a:solidFill>
              <a:effectLst/>
              <a:latin typeface="+mn-lt"/>
              <a:ea typeface="+mn-ea"/>
              <a:cs typeface="+mn-cs"/>
            </a:rPr>
            <a:t>支援</a:t>
          </a:r>
          <a:r>
            <a:rPr kumimoji="1" lang="ja-JP" altLang="ja-JP" sz="1300">
              <a:solidFill>
                <a:schemeClr val="dk1"/>
              </a:solidFill>
              <a:effectLst/>
              <a:latin typeface="+mn-lt"/>
              <a:ea typeface="+mn-ea"/>
              <a:cs typeface="+mn-cs"/>
            </a:rPr>
            <a:t>施策を重点的に行っていること、社会保障関連経費が逓増していることなどから、扶助費の大幅な削減は難しいものの、今後は「和光市健全な財政運営に関する条例」に基づき扶助事業の見直しを行い、扶助費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6" name="直線コネクタ 185"/>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7"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8" name="直線コネクタ 187"/>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0" name="直線コネクタ 18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50800</xdr:rowOff>
    </xdr:to>
    <xdr:cxnSp macro="">
      <xdr:nvCxnSpPr>
        <xdr:cNvPr id="191" name="直線コネクタ 190"/>
        <xdr:cNvCxnSpPr/>
      </xdr:nvCxnSpPr>
      <xdr:spPr>
        <a:xfrm>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3" name="フローチャート : 判断 19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88900</xdr:rowOff>
    </xdr:to>
    <xdr:cxnSp macro="">
      <xdr:nvCxnSpPr>
        <xdr:cNvPr id="194" name="直線コネクタ 193"/>
        <xdr:cNvCxnSpPr/>
      </xdr:nvCxnSpPr>
      <xdr:spPr>
        <a:xfrm flipV="1">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5" name="フローチャート : 判断 194"/>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6" name="テキスト ボックス 195"/>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41275</xdr:rowOff>
    </xdr:from>
    <xdr:to>
      <xdr:col>4</xdr:col>
      <xdr:colOff>346075</xdr:colOff>
      <xdr:row>56</xdr:row>
      <xdr:rowOff>88900</xdr:rowOff>
    </xdr:to>
    <xdr:cxnSp macro="">
      <xdr:nvCxnSpPr>
        <xdr:cNvPr id="197" name="直線コネクタ 196"/>
        <xdr:cNvCxnSpPr/>
      </xdr:nvCxnSpPr>
      <xdr:spPr>
        <a:xfrm>
          <a:off x="2209800" y="929957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198" name="フローチャート : 判断 197"/>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199" name="テキスト ボックス 198"/>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41275</xdr:rowOff>
    </xdr:from>
    <xdr:to>
      <xdr:col>3</xdr:col>
      <xdr:colOff>142875</xdr:colOff>
      <xdr:row>54</xdr:row>
      <xdr:rowOff>50800</xdr:rowOff>
    </xdr:to>
    <xdr:cxnSp macro="">
      <xdr:nvCxnSpPr>
        <xdr:cNvPr id="200" name="直線コネクタ 199"/>
        <xdr:cNvCxnSpPr/>
      </xdr:nvCxnSpPr>
      <xdr:spPr>
        <a:xfrm flipV="1">
          <a:off x="1320800" y="9299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1" name="フローチャート : 判断 200"/>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2" name="テキスト ボックス 201"/>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3" name="フローチャート : 判断 202"/>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4" name="テキスト ボックス 20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10" name="円/楕円 20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1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2" name="円/楕円 211"/>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3" name="テキスト ボックス 212"/>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4" name="円/楕円 21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5" name="テキスト ボックス 21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161925</xdr:rowOff>
    </xdr:from>
    <xdr:to>
      <xdr:col>3</xdr:col>
      <xdr:colOff>193675</xdr:colOff>
      <xdr:row>54</xdr:row>
      <xdr:rowOff>92075</xdr:rowOff>
    </xdr:to>
    <xdr:sp macro="" textlink="">
      <xdr:nvSpPr>
        <xdr:cNvPr id="216" name="円/楕円 215"/>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102252</xdr:rowOff>
    </xdr:from>
    <xdr:ext cx="762000" cy="259045"/>
    <xdr:sp macro="" textlink="">
      <xdr:nvSpPr>
        <xdr:cNvPr id="217" name="テキスト ボックス 216"/>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8" name="円/楕円 21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19" name="テキスト ボックス 21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300">
              <a:solidFill>
                <a:schemeClr val="dk1"/>
              </a:solidFill>
              <a:effectLst/>
              <a:latin typeface="+mn-lt"/>
              <a:ea typeface="+mn-ea"/>
              <a:cs typeface="+mn-cs"/>
            </a:rPr>
            <a:t>その他について、前年度と比較して</a:t>
          </a:r>
          <a:r>
            <a:rPr lang="ja-JP" altLang="en-US" sz="1300">
              <a:solidFill>
                <a:schemeClr val="dk1"/>
              </a:solidFill>
              <a:effectLst/>
              <a:latin typeface="+mn-lt"/>
              <a:ea typeface="+mn-ea"/>
              <a:cs typeface="+mn-cs"/>
            </a:rPr>
            <a:t>概ね</a:t>
          </a:r>
          <a:r>
            <a:rPr lang="ja-JP" altLang="ja-JP" sz="1300">
              <a:solidFill>
                <a:schemeClr val="dk1"/>
              </a:solidFill>
              <a:effectLst/>
              <a:latin typeface="+mn-lt"/>
              <a:ea typeface="+mn-ea"/>
              <a:cs typeface="+mn-cs"/>
            </a:rPr>
            <a:t>横ばいの</a:t>
          </a:r>
          <a:r>
            <a:rPr lang="en-US" altLang="ja-JP" sz="1300">
              <a:solidFill>
                <a:schemeClr val="dk1"/>
              </a:solidFill>
              <a:effectLst/>
              <a:latin typeface="+mn-lt"/>
              <a:ea typeface="+mn-ea"/>
              <a:cs typeface="+mn-cs"/>
            </a:rPr>
            <a:t>6.9</a:t>
          </a:r>
          <a:r>
            <a:rPr lang="ja-JP" altLang="ja-JP" sz="1300">
              <a:solidFill>
                <a:schemeClr val="dk1"/>
              </a:solidFill>
              <a:effectLst/>
              <a:latin typeface="+mn-lt"/>
              <a:ea typeface="+mn-ea"/>
              <a:cs typeface="+mn-cs"/>
            </a:rPr>
            <a:t>％となった。その他のうち繰出金について、国民健康保険特別会計の法定外繰出金が前年度に比べ増加しているものの、平成28年度から国民健康保険税の課税限度額引き上げを</a:t>
          </a:r>
          <a:r>
            <a:rPr lang="ja-JP" altLang="en-US" sz="1300">
              <a:solidFill>
                <a:schemeClr val="dk1"/>
              </a:solidFill>
              <a:effectLst/>
              <a:latin typeface="+mn-lt"/>
              <a:ea typeface="+mn-ea"/>
              <a:cs typeface="+mn-cs"/>
            </a:rPr>
            <a:t>行い</a:t>
          </a:r>
          <a:r>
            <a:rPr lang="ja-JP" altLang="ja-JP" sz="1300">
              <a:solidFill>
                <a:schemeClr val="dk1"/>
              </a:solidFill>
              <a:effectLst/>
              <a:latin typeface="+mn-lt"/>
              <a:ea typeface="+mn-ea"/>
              <a:cs typeface="+mn-cs"/>
            </a:rPr>
            <a:t>財源確保に努めている。今後も国民健康保険特別会計の法定外繰出金の抑制、適正化に留意する。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7" name="直線コネクタ 246"/>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8"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9" name="直線コネクタ 248"/>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0"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1" name="直線コネクタ 250"/>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138430</xdr:rowOff>
    </xdr:from>
    <xdr:to>
      <xdr:col>24</xdr:col>
      <xdr:colOff>31750</xdr:colOff>
      <xdr:row>53</xdr:row>
      <xdr:rowOff>146050</xdr:rowOff>
    </xdr:to>
    <xdr:cxnSp macro="">
      <xdr:nvCxnSpPr>
        <xdr:cNvPr id="252" name="直線コネクタ 251"/>
        <xdr:cNvCxnSpPr/>
      </xdr:nvCxnSpPr>
      <xdr:spPr>
        <a:xfrm flipV="1">
          <a:off x="15671800" y="922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3"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4" name="フローチャート : 判断 253"/>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146050</xdr:rowOff>
    </xdr:to>
    <xdr:cxnSp macro="">
      <xdr:nvCxnSpPr>
        <xdr:cNvPr id="255" name="直線コネクタ 254"/>
        <xdr:cNvCxnSpPr/>
      </xdr:nvCxnSpPr>
      <xdr:spPr>
        <a:xfrm>
          <a:off x="14782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6" name="フローチャート : 判断 255"/>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7" name="テキスト ボックス 25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92710</xdr:rowOff>
    </xdr:from>
    <xdr:to>
      <xdr:col>21</xdr:col>
      <xdr:colOff>361950</xdr:colOff>
      <xdr:row>53</xdr:row>
      <xdr:rowOff>130810</xdr:rowOff>
    </xdr:to>
    <xdr:cxnSp macro="">
      <xdr:nvCxnSpPr>
        <xdr:cNvPr id="258" name="直線コネクタ 257"/>
        <xdr:cNvCxnSpPr/>
      </xdr:nvCxnSpPr>
      <xdr:spPr>
        <a:xfrm>
          <a:off x="13893800" y="9179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9" name="フローチャート : 判断 258"/>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0" name="テキスト ボックス 259"/>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92710</xdr:rowOff>
    </xdr:to>
    <xdr:cxnSp macro="">
      <xdr:nvCxnSpPr>
        <xdr:cNvPr id="261" name="直線コネクタ 260"/>
        <xdr:cNvCxnSpPr/>
      </xdr:nvCxnSpPr>
      <xdr:spPr>
        <a:xfrm>
          <a:off x="13004800" y="917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4" name="フローチャート : 判断 263"/>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5" name="テキスト ボックス 26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87630</xdr:rowOff>
    </xdr:from>
    <xdr:to>
      <xdr:col>24</xdr:col>
      <xdr:colOff>82550</xdr:colOff>
      <xdr:row>54</xdr:row>
      <xdr:rowOff>17780</xdr:rowOff>
    </xdr:to>
    <xdr:sp macro="" textlink="">
      <xdr:nvSpPr>
        <xdr:cNvPr id="271" name="円/楕円 270"/>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167657</xdr:rowOff>
    </xdr:from>
    <xdr:ext cx="762000" cy="259045"/>
    <xdr:sp macro="" textlink="">
      <xdr:nvSpPr>
        <xdr:cNvPr id="272" name="その他該当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3" name="円/楕円 272"/>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4" name="テキスト ボックス 273"/>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75" name="円/楕円 274"/>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6" name="テキスト ボックス 275"/>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41910</xdr:rowOff>
    </xdr:from>
    <xdr:to>
      <xdr:col>20</xdr:col>
      <xdr:colOff>209550</xdr:colOff>
      <xdr:row>53</xdr:row>
      <xdr:rowOff>143510</xdr:rowOff>
    </xdr:to>
    <xdr:sp macro="" textlink="">
      <xdr:nvSpPr>
        <xdr:cNvPr id="277" name="円/楕円 276"/>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153687</xdr:rowOff>
    </xdr:from>
    <xdr:ext cx="762000" cy="259045"/>
    <xdr:sp macro="" textlink="">
      <xdr:nvSpPr>
        <xdr:cNvPr id="278" name="テキスト ボックス 277"/>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279" name="円/楕円 278"/>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153687</xdr:rowOff>
    </xdr:from>
    <xdr:ext cx="762000" cy="259045"/>
    <xdr:sp macro="" textlink="">
      <xdr:nvSpPr>
        <xdr:cNvPr id="280" name="テキスト ボックス 279"/>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補助費等について、前年度</a:t>
          </a:r>
          <a:r>
            <a:rPr lang="ja-JP" altLang="en-US" sz="1300">
              <a:solidFill>
                <a:schemeClr val="dk1"/>
              </a:solidFill>
              <a:effectLst/>
              <a:latin typeface="+mn-lt"/>
              <a:ea typeface="+mn-ea"/>
              <a:cs typeface="+mn-cs"/>
            </a:rPr>
            <a:t>から</a:t>
          </a:r>
          <a:r>
            <a:rPr lang="en-US" altLang="ja-JP" sz="1300">
              <a:solidFill>
                <a:schemeClr val="dk1"/>
              </a:solidFill>
              <a:effectLst/>
              <a:latin typeface="+mn-lt"/>
              <a:ea typeface="+mn-ea"/>
              <a:cs typeface="+mn-cs"/>
            </a:rPr>
            <a:t>1</a:t>
          </a:r>
          <a:r>
            <a:rPr lang="ja-JP" altLang="en-US" sz="1300">
              <a:solidFill>
                <a:schemeClr val="dk1"/>
              </a:solidFill>
              <a:effectLst/>
              <a:latin typeface="+mn-lt"/>
              <a:ea typeface="+mn-ea"/>
              <a:cs typeface="+mn-cs"/>
            </a:rPr>
            <a:t>ポイント下降した</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.6％となった。比率は</a:t>
          </a:r>
          <a:r>
            <a:rPr lang="ja-JP" altLang="en-US" sz="1300">
              <a:solidFill>
                <a:schemeClr val="dk1"/>
              </a:solidFill>
              <a:effectLst/>
              <a:latin typeface="+mn-lt"/>
              <a:ea typeface="+mn-ea"/>
              <a:cs typeface="+mn-cs"/>
            </a:rPr>
            <a:t>ほぼ</a:t>
          </a:r>
          <a:r>
            <a:rPr lang="ja-JP" altLang="ja-JP" sz="1300">
              <a:solidFill>
                <a:schemeClr val="dk1"/>
              </a:solidFill>
              <a:effectLst/>
              <a:latin typeface="+mn-lt"/>
              <a:ea typeface="+mn-ea"/>
              <a:cs typeface="+mn-cs"/>
            </a:rPr>
            <a:t>横ばいで推移しており、今後も「</a:t>
          </a:r>
          <a:r>
            <a:rPr kumimoji="1" lang="ja-JP" altLang="ja-JP" sz="1300">
              <a:solidFill>
                <a:schemeClr val="dk1"/>
              </a:solidFill>
              <a:effectLst/>
              <a:latin typeface="+mn-lt"/>
              <a:ea typeface="+mn-ea"/>
              <a:cs typeface="+mn-cs"/>
            </a:rPr>
            <a:t>和光市健全な財政運営に関する条例</a:t>
          </a:r>
          <a:r>
            <a:rPr lang="ja-JP" altLang="ja-JP" sz="1300">
              <a:solidFill>
                <a:schemeClr val="dk1"/>
              </a:solidFill>
              <a:effectLst/>
              <a:latin typeface="+mn-lt"/>
              <a:ea typeface="+mn-ea"/>
              <a:cs typeface="+mn-cs"/>
            </a:rPr>
            <a:t>」に基づき、補助金の公益性について見直しを行い、補助費等の適正化に努める。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5" name="直線コネクタ 304"/>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6"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7" name="直線コネクタ 306"/>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8"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9" name="直線コネクタ 308"/>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165862</xdr:rowOff>
    </xdr:to>
    <xdr:cxnSp macro="">
      <xdr:nvCxnSpPr>
        <xdr:cNvPr id="310" name="直線コネクタ 309"/>
        <xdr:cNvCxnSpPr/>
      </xdr:nvCxnSpPr>
      <xdr:spPr>
        <a:xfrm flipV="1">
          <a:off x="15671800" y="6120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2" name="フローチャート :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165862</xdr:rowOff>
    </xdr:to>
    <xdr:cxnSp macro="">
      <xdr:nvCxnSpPr>
        <xdr:cNvPr id="313" name="直線コネクタ 312"/>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4" name="フローチャート : 判断 313"/>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5" name="テキスト ボックス 314"/>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165862</xdr:rowOff>
    </xdr:to>
    <xdr:cxnSp macro="">
      <xdr:nvCxnSpPr>
        <xdr:cNvPr id="316" name="直線コネクタ 315"/>
        <xdr:cNvCxnSpPr/>
      </xdr:nvCxnSpPr>
      <xdr:spPr>
        <a:xfrm>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7" name="フローチャート : 判断 316"/>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8" name="テキスト ボックス 317"/>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170434</xdr:rowOff>
    </xdr:to>
    <xdr:cxnSp macro="">
      <xdr:nvCxnSpPr>
        <xdr:cNvPr id="319" name="直線コネクタ 318"/>
        <xdr:cNvCxnSpPr/>
      </xdr:nvCxnSpPr>
      <xdr:spPr>
        <a:xfrm flipV="1">
          <a:off x="13004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0" name="フローチャート : 判断 319"/>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1" name="テキスト ボックス 320"/>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2" name="フローチャート :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3" name="テキスト ボックス 322"/>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9" name="円/楕円 328"/>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30"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1" name="円/楕円 330"/>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2" name="テキスト ボックス 331"/>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3" name="円/楕円 33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4" name="テキスト ボックス 33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5" name="円/楕円 334"/>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6" name="テキスト ボックス 335"/>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7" name="円/楕円 336"/>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8" name="テキスト ボックス 337"/>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公債費について、前年度と</a:t>
          </a:r>
          <a:r>
            <a:rPr lang="ja-JP" altLang="en-US" sz="1300">
              <a:solidFill>
                <a:schemeClr val="dk1"/>
              </a:solidFill>
              <a:effectLst/>
              <a:latin typeface="+mn-lt"/>
              <a:ea typeface="+mn-ea"/>
              <a:cs typeface="+mn-cs"/>
            </a:rPr>
            <a:t>ほぼ</a:t>
          </a:r>
          <a:r>
            <a:rPr lang="ja-JP" altLang="ja-JP" sz="1300">
              <a:solidFill>
                <a:schemeClr val="dk1"/>
              </a:solidFill>
              <a:effectLst/>
              <a:latin typeface="+mn-lt"/>
              <a:ea typeface="+mn-ea"/>
              <a:cs typeface="+mn-cs"/>
            </a:rPr>
            <a:t>横ばいの10.</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％となった。</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年度については新設小学校の建設事業完了に伴い</a:t>
          </a:r>
          <a:r>
            <a:rPr lang="ja-JP" altLang="ja-JP" sz="1300">
              <a:solidFill>
                <a:schemeClr val="dk1"/>
              </a:solidFill>
              <a:effectLst/>
              <a:latin typeface="+mn-lt"/>
              <a:ea typeface="+mn-ea"/>
              <a:cs typeface="+mn-cs"/>
            </a:rPr>
            <a:t>地方債現在高</a:t>
          </a:r>
          <a:r>
            <a:rPr lang="ja-JP" altLang="en-US" sz="1300">
              <a:solidFill>
                <a:schemeClr val="dk1"/>
              </a:solidFill>
              <a:effectLst/>
              <a:latin typeface="+mn-lt"/>
              <a:ea typeface="+mn-ea"/>
              <a:cs typeface="+mn-cs"/>
            </a:rPr>
            <a:t>が大幅に増加した。</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元金償還額と地方債発行額に留意し、地方債残高の抑制に努める。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3" name="直線コネクタ 362"/>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4"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5" name="直線コネクタ 364"/>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6"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7" name="直線コネクタ 366"/>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53848</xdr:rowOff>
    </xdr:to>
    <xdr:cxnSp macro="">
      <xdr:nvCxnSpPr>
        <xdr:cNvPr id="368" name="直線コネクタ 367"/>
        <xdr:cNvCxnSpPr/>
      </xdr:nvCxnSpPr>
      <xdr:spPr>
        <a:xfrm flipV="1">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9"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0" name="フローチャート : 判断 369"/>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53848</xdr:rowOff>
    </xdr:to>
    <xdr:cxnSp macro="">
      <xdr:nvCxnSpPr>
        <xdr:cNvPr id="371" name="直線コネクタ 370"/>
        <xdr:cNvCxnSpPr/>
      </xdr:nvCxnSpPr>
      <xdr:spPr>
        <a:xfrm>
          <a:off x="3098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2" name="フローチャート : 判断 37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3" name="テキスト ボックス 37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53848</xdr:rowOff>
    </xdr:to>
    <xdr:cxnSp macro="">
      <xdr:nvCxnSpPr>
        <xdr:cNvPr id="374" name="直線コネクタ 373"/>
        <xdr:cNvCxnSpPr/>
      </xdr:nvCxnSpPr>
      <xdr:spPr>
        <a:xfrm flipV="1">
          <a:off x="2209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5" name="フローチャート : 判断 374"/>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6" name="テキスト ボックス 375"/>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53848</xdr:rowOff>
    </xdr:from>
    <xdr:to>
      <xdr:col>3</xdr:col>
      <xdr:colOff>142875</xdr:colOff>
      <xdr:row>76</xdr:row>
      <xdr:rowOff>81280</xdr:rowOff>
    </xdr:to>
    <xdr:cxnSp macro="">
      <xdr:nvCxnSpPr>
        <xdr:cNvPr id="377" name="直線コネクタ 376"/>
        <xdr:cNvCxnSpPr/>
      </xdr:nvCxnSpPr>
      <xdr:spPr>
        <a:xfrm flipV="1">
          <a:off x="1320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8" name="フローチャート : 判断 377"/>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9" name="テキスト ボックス 37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0" name="フローチャート : 判断 37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1" name="テキスト ボックス 38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7" name="円/楕円 386"/>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8"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9" name="円/楕円 388"/>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90" name="テキスト ボックス 389"/>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91" name="円/楕円 390"/>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92" name="テキスト ボックス 391"/>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93" name="円/楕円 392"/>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4" name="テキスト ボックス 393"/>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5" name="円/楕円 39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6" name="テキスト ボックス 39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公債費以外について、前年度</a:t>
          </a:r>
          <a:r>
            <a:rPr lang="ja-JP" altLang="en-US" sz="1300">
              <a:solidFill>
                <a:schemeClr val="dk1"/>
              </a:solidFill>
              <a:effectLst/>
              <a:latin typeface="+mn-lt"/>
              <a:ea typeface="+mn-ea"/>
              <a:cs typeface="+mn-cs"/>
            </a:rPr>
            <a:t>から</a:t>
          </a:r>
          <a:r>
            <a:rPr lang="en-US" altLang="ja-JP" sz="1300">
              <a:solidFill>
                <a:schemeClr val="dk1"/>
              </a:solidFill>
              <a:effectLst/>
              <a:latin typeface="+mn-lt"/>
              <a:ea typeface="+mn-ea"/>
              <a:cs typeface="+mn-cs"/>
            </a:rPr>
            <a:t>3.3</a:t>
          </a:r>
          <a:r>
            <a:rPr lang="ja-JP" altLang="en-US" sz="1300">
              <a:solidFill>
                <a:schemeClr val="dk1"/>
              </a:solidFill>
              <a:effectLst/>
              <a:latin typeface="+mn-lt"/>
              <a:ea typeface="+mn-ea"/>
              <a:cs typeface="+mn-cs"/>
            </a:rPr>
            <a:t>ポイント下降した</a:t>
          </a:r>
          <a:r>
            <a:rPr lang="ja-JP" altLang="ja-JP" sz="1300">
              <a:solidFill>
                <a:schemeClr val="dk1"/>
              </a:solidFill>
              <a:effectLst/>
              <a:latin typeface="+mn-lt"/>
              <a:ea typeface="+mn-ea"/>
              <a:cs typeface="+mn-cs"/>
            </a:rPr>
            <a:t>7</a:t>
          </a:r>
          <a:r>
            <a:rPr lang="en-US" altLang="ja-JP" sz="1300">
              <a:solidFill>
                <a:schemeClr val="dk1"/>
              </a:solidFill>
              <a:effectLst/>
              <a:latin typeface="+mn-lt"/>
              <a:ea typeface="+mn-ea"/>
              <a:cs typeface="+mn-cs"/>
            </a:rPr>
            <a:t>4.3</a:t>
          </a:r>
          <a:r>
            <a:rPr lang="ja-JP" altLang="ja-JP" sz="1300">
              <a:solidFill>
                <a:schemeClr val="dk1"/>
              </a:solidFill>
              <a:effectLst/>
              <a:latin typeface="+mn-lt"/>
              <a:ea typeface="+mn-ea"/>
              <a:cs typeface="+mn-cs"/>
            </a:rPr>
            <a:t>％となった。</a:t>
          </a:r>
          <a:r>
            <a:rPr lang="ja-JP" altLang="en-US" sz="1300">
              <a:solidFill>
                <a:schemeClr val="dk1"/>
              </a:solidFill>
              <a:effectLst/>
              <a:latin typeface="+mn-lt"/>
              <a:ea typeface="+mn-ea"/>
              <a:cs typeface="+mn-cs"/>
            </a:rPr>
            <a:t>今後も引続き</a:t>
          </a:r>
          <a:r>
            <a:rPr lang="ja-JP" altLang="ja-JP" sz="1300">
              <a:solidFill>
                <a:schemeClr val="dk1"/>
              </a:solidFill>
              <a:effectLst/>
              <a:latin typeface="+mn-lt"/>
              <a:ea typeface="+mn-ea"/>
              <a:cs typeface="+mn-cs"/>
            </a:rPr>
            <a:t>新たな歳入確保に努めるとともに、物件費等の経常事業の見直しや扶助費や補助費の適正化に努め、比率の改善を図る。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2" name="直線コネクタ 421"/>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3"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4" name="直線コネクタ 423"/>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6" name="直線コネクタ 42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78</xdr:row>
      <xdr:rowOff>17272</xdr:rowOff>
    </xdr:to>
    <xdr:cxnSp macro="">
      <xdr:nvCxnSpPr>
        <xdr:cNvPr id="427" name="直線コネクタ 426"/>
        <xdr:cNvCxnSpPr/>
      </xdr:nvCxnSpPr>
      <xdr:spPr>
        <a:xfrm flipV="1">
          <a:off x="15671800" y="132394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28"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9" name="フローチャート : 判断 428"/>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17272</xdr:rowOff>
    </xdr:to>
    <xdr:cxnSp macro="">
      <xdr:nvCxnSpPr>
        <xdr:cNvPr id="430" name="直線コネクタ 429"/>
        <xdr:cNvCxnSpPr/>
      </xdr:nvCxnSpPr>
      <xdr:spPr>
        <a:xfrm>
          <a:off x="14782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1" name="フローチャート : 判断 430"/>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2" name="テキスト ボックス 431"/>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17272</xdr:rowOff>
    </xdr:to>
    <xdr:cxnSp macro="">
      <xdr:nvCxnSpPr>
        <xdr:cNvPr id="433" name="直線コネクタ 432"/>
        <xdr:cNvCxnSpPr/>
      </xdr:nvCxnSpPr>
      <xdr:spPr>
        <a:xfrm>
          <a:off x="13893800" y="132943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4" name="フローチャート : 判断 433"/>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5" name="テキスト ボックス 43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124713</xdr:rowOff>
    </xdr:to>
    <xdr:cxnSp macro="">
      <xdr:nvCxnSpPr>
        <xdr:cNvPr id="436" name="直線コネクタ 435"/>
        <xdr:cNvCxnSpPr/>
      </xdr:nvCxnSpPr>
      <xdr:spPr>
        <a:xfrm flipV="1">
          <a:off x="13004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7" name="フローチャート : 判断 436"/>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8" name="テキスト ボックス 437"/>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46" name="円/楕円 445"/>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3573</xdr:rowOff>
    </xdr:from>
    <xdr:ext cx="762000" cy="259045"/>
    <xdr:sp macro="" textlink="">
      <xdr:nvSpPr>
        <xdr:cNvPr id="447"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48" name="円/楕円 44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49" name="テキスト ボックス 44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0" name="円/楕円 449"/>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51" name="テキスト ボックス 450"/>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2" name="円/楕円 451"/>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3" name="テキスト ボックス 452"/>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4" name="円/楕円 453"/>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5" name="テキスト ボックス 454"/>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1499</xdr:rowOff>
    </xdr:from>
    <xdr:to>
      <xdr:col>4</xdr:col>
      <xdr:colOff>1117600</xdr:colOff>
      <xdr:row>19</xdr:row>
      <xdr:rowOff>11347</xdr:rowOff>
    </xdr:to>
    <xdr:cxnSp macro="">
      <xdr:nvCxnSpPr>
        <xdr:cNvPr id="50" name="直線コネクタ 49"/>
        <xdr:cNvCxnSpPr/>
      </xdr:nvCxnSpPr>
      <xdr:spPr bwMode="auto">
        <a:xfrm flipV="1">
          <a:off x="5003800" y="3306674"/>
          <a:ext cx="6477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11347</xdr:rowOff>
    </xdr:from>
    <xdr:to>
      <xdr:col>4</xdr:col>
      <xdr:colOff>469900</xdr:colOff>
      <xdr:row>19</xdr:row>
      <xdr:rowOff>48190</xdr:rowOff>
    </xdr:to>
    <xdr:cxnSp macro="">
      <xdr:nvCxnSpPr>
        <xdr:cNvPr id="53" name="直線コネクタ 52"/>
        <xdr:cNvCxnSpPr/>
      </xdr:nvCxnSpPr>
      <xdr:spPr bwMode="auto">
        <a:xfrm flipV="1">
          <a:off x="4305300" y="3316522"/>
          <a:ext cx="6985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29673</xdr:rowOff>
    </xdr:from>
    <xdr:to>
      <xdr:col>3</xdr:col>
      <xdr:colOff>904875</xdr:colOff>
      <xdr:row>19</xdr:row>
      <xdr:rowOff>48190</xdr:rowOff>
    </xdr:to>
    <xdr:cxnSp macro="">
      <xdr:nvCxnSpPr>
        <xdr:cNvPr id="56" name="直線コネクタ 55"/>
        <xdr:cNvCxnSpPr/>
      </xdr:nvCxnSpPr>
      <xdr:spPr bwMode="auto">
        <a:xfrm>
          <a:off x="3606800" y="3334848"/>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166376</xdr:rowOff>
    </xdr:from>
    <xdr:to>
      <xdr:col>3</xdr:col>
      <xdr:colOff>206375</xdr:colOff>
      <xdr:row>19</xdr:row>
      <xdr:rowOff>29673</xdr:rowOff>
    </xdr:to>
    <xdr:cxnSp macro="">
      <xdr:nvCxnSpPr>
        <xdr:cNvPr id="59" name="直線コネクタ 58"/>
        <xdr:cNvCxnSpPr/>
      </xdr:nvCxnSpPr>
      <xdr:spPr bwMode="auto">
        <a:xfrm>
          <a:off x="2908300" y="3300101"/>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122149</xdr:rowOff>
    </xdr:from>
    <xdr:to>
      <xdr:col>5</xdr:col>
      <xdr:colOff>34925</xdr:colOff>
      <xdr:row>19</xdr:row>
      <xdr:rowOff>52299</xdr:rowOff>
    </xdr:to>
    <xdr:sp macro="" textlink="">
      <xdr:nvSpPr>
        <xdr:cNvPr id="69" name="円/楕円 68"/>
        <xdr:cNvSpPr/>
      </xdr:nvSpPr>
      <xdr:spPr bwMode="auto">
        <a:xfrm>
          <a:off x="5600700" y="325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30726</xdr:rowOff>
    </xdr:from>
    <xdr:ext cx="762000" cy="259045"/>
    <xdr:sp macro="" textlink="">
      <xdr:nvSpPr>
        <xdr:cNvPr id="70" name="人口1人当たり決算額の推移該当値テキスト130"/>
        <xdr:cNvSpPr txBox="1"/>
      </xdr:nvSpPr>
      <xdr:spPr>
        <a:xfrm>
          <a:off x="5740400" y="31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131997</xdr:rowOff>
    </xdr:from>
    <xdr:to>
      <xdr:col>4</xdr:col>
      <xdr:colOff>520700</xdr:colOff>
      <xdr:row>19</xdr:row>
      <xdr:rowOff>62147</xdr:rowOff>
    </xdr:to>
    <xdr:sp macro="" textlink="">
      <xdr:nvSpPr>
        <xdr:cNvPr id="71" name="円/楕円 70"/>
        <xdr:cNvSpPr/>
      </xdr:nvSpPr>
      <xdr:spPr bwMode="auto">
        <a:xfrm>
          <a:off x="4953000" y="32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46924</xdr:rowOff>
    </xdr:from>
    <xdr:ext cx="736600" cy="259045"/>
    <xdr:sp macro="" textlink="">
      <xdr:nvSpPr>
        <xdr:cNvPr id="72" name="テキスト ボックス 71"/>
        <xdr:cNvSpPr txBox="1"/>
      </xdr:nvSpPr>
      <xdr:spPr>
        <a:xfrm>
          <a:off x="4622800" y="335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168840</xdr:rowOff>
    </xdr:from>
    <xdr:to>
      <xdr:col>3</xdr:col>
      <xdr:colOff>955675</xdr:colOff>
      <xdr:row>19</xdr:row>
      <xdr:rowOff>98990</xdr:rowOff>
    </xdr:to>
    <xdr:sp macro="" textlink="">
      <xdr:nvSpPr>
        <xdr:cNvPr id="73" name="円/楕円 72"/>
        <xdr:cNvSpPr/>
      </xdr:nvSpPr>
      <xdr:spPr bwMode="auto">
        <a:xfrm>
          <a:off x="42545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83767</xdr:rowOff>
    </xdr:from>
    <xdr:ext cx="762000" cy="259045"/>
    <xdr:sp macro="" textlink="">
      <xdr:nvSpPr>
        <xdr:cNvPr id="74" name="テキスト ボックス 73"/>
        <xdr:cNvSpPr txBox="1"/>
      </xdr:nvSpPr>
      <xdr:spPr>
        <a:xfrm>
          <a:off x="3924300" y="33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150323</xdr:rowOff>
    </xdr:from>
    <xdr:to>
      <xdr:col>3</xdr:col>
      <xdr:colOff>257175</xdr:colOff>
      <xdr:row>19</xdr:row>
      <xdr:rowOff>80473</xdr:rowOff>
    </xdr:to>
    <xdr:sp macro="" textlink="">
      <xdr:nvSpPr>
        <xdr:cNvPr id="75" name="円/楕円 74"/>
        <xdr:cNvSpPr/>
      </xdr:nvSpPr>
      <xdr:spPr bwMode="auto">
        <a:xfrm>
          <a:off x="3556000" y="328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65250</xdr:rowOff>
    </xdr:from>
    <xdr:ext cx="762000" cy="259045"/>
    <xdr:sp macro="" textlink="">
      <xdr:nvSpPr>
        <xdr:cNvPr id="76" name="テキスト ボックス 75"/>
        <xdr:cNvSpPr txBox="1"/>
      </xdr:nvSpPr>
      <xdr:spPr>
        <a:xfrm>
          <a:off x="3225800" y="33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115576</xdr:rowOff>
    </xdr:from>
    <xdr:to>
      <xdr:col>2</xdr:col>
      <xdr:colOff>692150</xdr:colOff>
      <xdr:row>19</xdr:row>
      <xdr:rowOff>45726</xdr:rowOff>
    </xdr:to>
    <xdr:sp macro="" textlink="">
      <xdr:nvSpPr>
        <xdr:cNvPr id="77" name="円/楕円 76"/>
        <xdr:cNvSpPr/>
      </xdr:nvSpPr>
      <xdr:spPr bwMode="auto">
        <a:xfrm>
          <a:off x="2857500" y="32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30503</xdr:rowOff>
    </xdr:from>
    <xdr:ext cx="762000" cy="259045"/>
    <xdr:sp macro="" textlink="">
      <xdr:nvSpPr>
        <xdr:cNvPr id="78" name="テキスト ボックス 77"/>
        <xdr:cNvSpPr txBox="1"/>
      </xdr:nvSpPr>
      <xdr:spPr>
        <a:xfrm>
          <a:off x="2527300" y="33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72307</xdr:rowOff>
    </xdr:from>
    <xdr:to>
      <xdr:col>4</xdr:col>
      <xdr:colOff>1117600</xdr:colOff>
      <xdr:row>37</xdr:row>
      <xdr:rowOff>129686</xdr:rowOff>
    </xdr:to>
    <xdr:cxnSp macro="">
      <xdr:nvCxnSpPr>
        <xdr:cNvPr id="115" name="直線コネクタ 114"/>
        <xdr:cNvCxnSpPr/>
      </xdr:nvCxnSpPr>
      <xdr:spPr bwMode="auto">
        <a:xfrm flipV="1">
          <a:off x="5003800" y="7197007"/>
          <a:ext cx="6477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129686</xdr:rowOff>
    </xdr:from>
    <xdr:to>
      <xdr:col>4</xdr:col>
      <xdr:colOff>469900</xdr:colOff>
      <xdr:row>37</xdr:row>
      <xdr:rowOff>133601</xdr:rowOff>
    </xdr:to>
    <xdr:cxnSp macro="">
      <xdr:nvCxnSpPr>
        <xdr:cNvPr id="118" name="直線コネクタ 117"/>
        <xdr:cNvCxnSpPr/>
      </xdr:nvCxnSpPr>
      <xdr:spPr bwMode="auto">
        <a:xfrm flipV="1">
          <a:off x="4305300" y="7254386"/>
          <a:ext cx="698500" cy="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63164</xdr:rowOff>
    </xdr:from>
    <xdr:to>
      <xdr:col>3</xdr:col>
      <xdr:colOff>904875</xdr:colOff>
      <xdr:row>37</xdr:row>
      <xdr:rowOff>133601</xdr:rowOff>
    </xdr:to>
    <xdr:cxnSp macro="">
      <xdr:nvCxnSpPr>
        <xdr:cNvPr id="121" name="直線コネクタ 120"/>
        <xdr:cNvCxnSpPr/>
      </xdr:nvCxnSpPr>
      <xdr:spPr bwMode="auto">
        <a:xfrm>
          <a:off x="3606800" y="7187864"/>
          <a:ext cx="698500" cy="7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60363</xdr:rowOff>
    </xdr:from>
    <xdr:to>
      <xdr:col>3</xdr:col>
      <xdr:colOff>206375</xdr:colOff>
      <xdr:row>37</xdr:row>
      <xdr:rowOff>63164</xdr:rowOff>
    </xdr:to>
    <xdr:cxnSp macro="">
      <xdr:nvCxnSpPr>
        <xdr:cNvPr id="124" name="直線コネクタ 123"/>
        <xdr:cNvCxnSpPr/>
      </xdr:nvCxnSpPr>
      <xdr:spPr bwMode="auto">
        <a:xfrm>
          <a:off x="2908300" y="7185063"/>
          <a:ext cx="698500" cy="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21507</xdr:rowOff>
    </xdr:from>
    <xdr:to>
      <xdr:col>5</xdr:col>
      <xdr:colOff>34925</xdr:colOff>
      <xdr:row>37</xdr:row>
      <xdr:rowOff>123107</xdr:rowOff>
    </xdr:to>
    <xdr:sp macro="" textlink="">
      <xdr:nvSpPr>
        <xdr:cNvPr id="134" name="円/楕円 133"/>
        <xdr:cNvSpPr/>
      </xdr:nvSpPr>
      <xdr:spPr bwMode="auto">
        <a:xfrm>
          <a:off x="5600700" y="714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165034</xdr:rowOff>
    </xdr:from>
    <xdr:ext cx="762000" cy="259045"/>
    <xdr:sp macro="" textlink="">
      <xdr:nvSpPr>
        <xdr:cNvPr id="135" name="人口1人当たり決算額の推移該当値テキスト445"/>
        <xdr:cNvSpPr txBox="1"/>
      </xdr:nvSpPr>
      <xdr:spPr>
        <a:xfrm>
          <a:off x="5740400" y="71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78886</xdr:rowOff>
    </xdr:from>
    <xdr:to>
      <xdr:col>4</xdr:col>
      <xdr:colOff>520700</xdr:colOff>
      <xdr:row>37</xdr:row>
      <xdr:rowOff>180486</xdr:rowOff>
    </xdr:to>
    <xdr:sp macro="" textlink="">
      <xdr:nvSpPr>
        <xdr:cNvPr id="136" name="円/楕円 135"/>
        <xdr:cNvSpPr/>
      </xdr:nvSpPr>
      <xdr:spPr bwMode="auto">
        <a:xfrm>
          <a:off x="4953000" y="72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165263</xdr:rowOff>
    </xdr:from>
    <xdr:ext cx="736600" cy="259045"/>
    <xdr:sp macro="" textlink="">
      <xdr:nvSpPr>
        <xdr:cNvPr id="137" name="テキスト ボックス 136"/>
        <xdr:cNvSpPr txBox="1"/>
      </xdr:nvSpPr>
      <xdr:spPr>
        <a:xfrm>
          <a:off x="4622800" y="728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82801</xdr:rowOff>
    </xdr:from>
    <xdr:to>
      <xdr:col>3</xdr:col>
      <xdr:colOff>955675</xdr:colOff>
      <xdr:row>37</xdr:row>
      <xdr:rowOff>184401</xdr:rowOff>
    </xdr:to>
    <xdr:sp macro="" textlink="">
      <xdr:nvSpPr>
        <xdr:cNvPr id="138" name="円/楕円 137"/>
        <xdr:cNvSpPr/>
      </xdr:nvSpPr>
      <xdr:spPr bwMode="auto">
        <a:xfrm>
          <a:off x="4254500" y="720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169178</xdr:rowOff>
    </xdr:from>
    <xdr:ext cx="762000" cy="259045"/>
    <xdr:sp macro="" textlink="">
      <xdr:nvSpPr>
        <xdr:cNvPr id="139" name="テキスト ボックス 138"/>
        <xdr:cNvSpPr txBox="1"/>
      </xdr:nvSpPr>
      <xdr:spPr>
        <a:xfrm>
          <a:off x="3924300" y="729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12364</xdr:rowOff>
    </xdr:from>
    <xdr:to>
      <xdr:col>3</xdr:col>
      <xdr:colOff>257175</xdr:colOff>
      <xdr:row>37</xdr:row>
      <xdr:rowOff>113964</xdr:rowOff>
    </xdr:to>
    <xdr:sp macro="" textlink="">
      <xdr:nvSpPr>
        <xdr:cNvPr id="140" name="円/楕円 139"/>
        <xdr:cNvSpPr/>
      </xdr:nvSpPr>
      <xdr:spPr bwMode="auto">
        <a:xfrm>
          <a:off x="3556000" y="71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98741</xdr:rowOff>
    </xdr:from>
    <xdr:ext cx="762000" cy="259045"/>
    <xdr:sp macro="" textlink="">
      <xdr:nvSpPr>
        <xdr:cNvPr id="141" name="テキスト ボックス 140"/>
        <xdr:cNvSpPr txBox="1"/>
      </xdr:nvSpPr>
      <xdr:spPr>
        <a:xfrm>
          <a:off x="3225800" y="72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9563</xdr:rowOff>
    </xdr:from>
    <xdr:to>
      <xdr:col>2</xdr:col>
      <xdr:colOff>692150</xdr:colOff>
      <xdr:row>37</xdr:row>
      <xdr:rowOff>111163</xdr:rowOff>
    </xdr:to>
    <xdr:sp macro="" textlink="">
      <xdr:nvSpPr>
        <xdr:cNvPr id="142" name="円/楕円 141"/>
        <xdr:cNvSpPr/>
      </xdr:nvSpPr>
      <xdr:spPr bwMode="auto">
        <a:xfrm>
          <a:off x="2857500" y="713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95940</xdr:rowOff>
    </xdr:from>
    <xdr:ext cx="762000" cy="259045"/>
    <xdr:sp macro="" textlink="">
      <xdr:nvSpPr>
        <xdr:cNvPr id="143" name="テキスト ボックス 142"/>
        <xdr:cNvSpPr txBox="1"/>
      </xdr:nvSpPr>
      <xdr:spPr>
        <a:xfrm>
          <a:off x="2527300" y="72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26154</xdr:rowOff>
    </xdr:from>
    <xdr:to>
      <xdr:col>6</xdr:col>
      <xdr:colOff>511175</xdr:colOff>
      <xdr:row>38</xdr:row>
      <xdr:rowOff>36441</xdr:rowOff>
    </xdr:to>
    <xdr:cxnSp macro="">
      <xdr:nvCxnSpPr>
        <xdr:cNvPr id="59" name="直線コネクタ 58"/>
        <xdr:cNvCxnSpPr/>
      </xdr:nvCxnSpPr>
      <xdr:spPr>
        <a:xfrm>
          <a:off x="3797300" y="654125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26154</xdr:rowOff>
    </xdr:from>
    <xdr:to>
      <xdr:col>5</xdr:col>
      <xdr:colOff>358775</xdr:colOff>
      <xdr:row>38</xdr:row>
      <xdr:rowOff>69886</xdr:rowOff>
    </xdr:to>
    <xdr:cxnSp macro="">
      <xdr:nvCxnSpPr>
        <xdr:cNvPr id="62" name="直線コネクタ 61"/>
        <xdr:cNvCxnSpPr/>
      </xdr:nvCxnSpPr>
      <xdr:spPr>
        <a:xfrm flipV="1">
          <a:off x="2908300" y="6541254"/>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39139</xdr:rowOff>
    </xdr:from>
    <xdr:to>
      <xdr:col>4</xdr:col>
      <xdr:colOff>155575</xdr:colOff>
      <xdr:row>38</xdr:row>
      <xdr:rowOff>69886</xdr:rowOff>
    </xdr:to>
    <xdr:cxnSp macro="">
      <xdr:nvCxnSpPr>
        <xdr:cNvPr id="65" name="直線コネクタ 64"/>
        <xdr:cNvCxnSpPr/>
      </xdr:nvCxnSpPr>
      <xdr:spPr>
        <a:xfrm>
          <a:off x="2019300" y="6554239"/>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22497</xdr:rowOff>
    </xdr:from>
    <xdr:to>
      <xdr:col>2</xdr:col>
      <xdr:colOff>638175</xdr:colOff>
      <xdr:row>38</xdr:row>
      <xdr:rowOff>39139</xdr:rowOff>
    </xdr:to>
    <xdr:cxnSp macro="">
      <xdr:nvCxnSpPr>
        <xdr:cNvPr id="68" name="直線コネクタ 67"/>
        <xdr:cNvCxnSpPr/>
      </xdr:nvCxnSpPr>
      <xdr:spPr>
        <a:xfrm>
          <a:off x="1130300" y="6537597"/>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157091</xdr:rowOff>
    </xdr:from>
    <xdr:to>
      <xdr:col>6</xdr:col>
      <xdr:colOff>561975</xdr:colOff>
      <xdr:row>38</xdr:row>
      <xdr:rowOff>87241</xdr:rowOff>
    </xdr:to>
    <xdr:sp macro="" textlink="">
      <xdr:nvSpPr>
        <xdr:cNvPr id="78" name="円/楕円 77"/>
        <xdr:cNvSpPr/>
      </xdr:nvSpPr>
      <xdr:spPr>
        <a:xfrm>
          <a:off x="4584700" y="65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135518</xdr:rowOff>
    </xdr:from>
    <xdr:ext cx="534377" cy="259045"/>
    <xdr:sp macro="" textlink="">
      <xdr:nvSpPr>
        <xdr:cNvPr id="79" name="人件費該当値テキスト"/>
        <xdr:cNvSpPr txBox="1"/>
      </xdr:nvSpPr>
      <xdr:spPr>
        <a:xfrm>
          <a:off x="4686300" y="64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146804</xdr:rowOff>
    </xdr:from>
    <xdr:to>
      <xdr:col>5</xdr:col>
      <xdr:colOff>409575</xdr:colOff>
      <xdr:row>38</xdr:row>
      <xdr:rowOff>76954</xdr:rowOff>
    </xdr:to>
    <xdr:sp macro="" textlink="">
      <xdr:nvSpPr>
        <xdr:cNvPr id="80" name="円/楕円 79"/>
        <xdr:cNvSpPr/>
      </xdr:nvSpPr>
      <xdr:spPr>
        <a:xfrm>
          <a:off x="3746500" y="64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68081</xdr:rowOff>
    </xdr:from>
    <xdr:ext cx="534377" cy="259045"/>
    <xdr:sp macro="" textlink="">
      <xdr:nvSpPr>
        <xdr:cNvPr id="81" name="テキスト ボックス 80"/>
        <xdr:cNvSpPr txBox="1"/>
      </xdr:nvSpPr>
      <xdr:spPr>
        <a:xfrm>
          <a:off x="3530111" y="65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19086</xdr:rowOff>
    </xdr:from>
    <xdr:to>
      <xdr:col>4</xdr:col>
      <xdr:colOff>206375</xdr:colOff>
      <xdr:row>38</xdr:row>
      <xdr:rowOff>120686</xdr:rowOff>
    </xdr:to>
    <xdr:sp macro="" textlink="">
      <xdr:nvSpPr>
        <xdr:cNvPr id="82" name="円/楕円 81"/>
        <xdr:cNvSpPr/>
      </xdr:nvSpPr>
      <xdr:spPr>
        <a:xfrm>
          <a:off x="2857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111813</xdr:rowOff>
    </xdr:from>
    <xdr:ext cx="534377" cy="259045"/>
    <xdr:sp macro="" textlink="">
      <xdr:nvSpPr>
        <xdr:cNvPr id="83" name="テキスト ボックス 82"/>
        <xdr:cNvSpPr txBox="1"/>
      </xdr:nvSpPr>
      <xdr:spPr>
        <a:xfrm>
          <a:off x="2641111" y="66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159789</xdr:rowOff>
    </xdr:from>
    <xdr:to>
      <xdr:col>3</xdr:col>
      <xdr:colOff>3175</xdr:colOff>
      <xdr:row>38</xdr:row>
      <xdr:rowOff>89939</xdr:rowOff>
    </xdr:to>
    <xdr:sp macro="" textlink="">
      <xdr:nvSpPr>
        <xdr:cNvPr id="84" name="円/楕円 83"/>
        <xdr:cNvSpPr/>
      </xdr:nvSpPr>
      <xdr:spPr>
        <a:xfrm>
          <a:off x="1968500" y="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81066</xdr:rowOff>
    </xdr:from>
    <xdr:ext cx="534377" cy="259045"/>
    <xdr:sp macro="" textlink="">
      <xdr:nvSpPr>
        <xdr:cNvPr id="85" name="テキスト ボックス 84"/>
        <xdr:cNvSpPr txBox="1"/>
      </xdr:nvSpPr>
      <xdr:spPr>
        <a:xfrm>
          <a:off x="1752111" y="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143147</xdr:rowOff>
    </xdr:from>
    <xdr:to>
      <xdr:col>1</xdr:col>
      <xdr:colOff>485775</xdr:colOff>
      <xdr:row>38</xdr:row>
      <xdr:rowOff>73296</xdr:rowOff>
    </xdr:to>
    <xdr:sp macro="" textlink="">
      <xdr:nvSpPr>
        <xdr:cNvPr id="86" name="円/楕円 85"/>
        <xdr:cNvSpPr/>
      </xdr:nvSpPr>
      <xdr:spPr>
        <a:xfrm>
          <a:off x="1079500" y="6486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64424</xdr:rowOff>
    </xdr:from>
    <xdr:ext cx="534377" cy="259045"/>
    <xdr:sp macro="" textlink="">
      <xdr:nvSpPr>
        <xdr:cNvPr id="87" name="テキスト ボックス 86"/>
        <xdr:cNvSpPr txBox="1"/>
      </xdr:nvSpPr>
      <xdr:spPr>
        <a:xfrm>
          <a:off x="863111" y="6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19261</xdr:rowOff>
    </xdr:from>
    <xdr:to>
      <xdr:col>6</xdr:col>
      <xdr:colOff>511175</xdr:colOff>
      <xdr:row>54</xdr:row>
      <xdr:rowOff>31245</xdr:rowOff>
    </xdr:to>
    <xdr:cxnSp macro="">
      <xdr:nvCxnSpPr>
        <xdr:cNvPr id="119" name="直線コネクタ 118"/>
        <xdr:cNvCxnSpPr/>
      </xdr:nvCxnSpPr>
      <xdr:spPr>
        <a:xfrm flipV="1">
          <a:off x="3797300" y="9277561"/>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31245</xdr:rowOff>
    </xdr:from>
    <xdr:to>
      <xdr:col>5</xdr:col>
      <xdr:colOff>358775</xdr:colOff>
      <xdr:row>54</xdr:row>
      <xdr:rowOff>106847</xdr:rowOff>
    </xdr:to>
    <xdr:cxnSp macro="">
      <xdr:nvCxnSpPr>
        <xdr:cNvPr id="122" name="直線コネクタ 121"/>
        <xdr:cNvCxnSpPr/>
      </xdr:nvCxnSpPr>
      <xdr:spPr>
        <a:xfrm flipV="1">
          <a:off x="2908300" y="9289545"/>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169222</xdr:rowOff>
    </xdr:from>
    <xdr:to>
      <xdr:col>4</xdr:col>
      <xdr:colOff>155575</xdr:colOff>
      <xdr:row>54</xdr:row>
      <xdr:rowOff>106847</xdr:rowOff>
    </xdr:to>
    <xdr:cxnSp macro="">
      <xdr:nvCxnSpPr>
        <xdr:cNvPr id="125" name="直線コネクタ 124"/>
        <xdr:cNvCxnSpPr/>
      </xdr:nvCxnSpPr>
      <xdr:spPr>
        <a:xfrm>
          <a:off x="2019300" y="9084622"/>
          <a:ext cx="889000" cy="2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66385</xdr:rowOff>
    </xdr:from>
    <xdr:to>
      <xdr:col>2</xdr:col>
      <xdr:colOff>638175</xdr:colOff>
      <xdr:row>52</xdr:row>
      <xdr:rowOff>169222</xdr:rowOff>
    </xdr:to>
    <xdr:cxnSp macro="">
      <xdr:nvCxnSpPr>
        <xdr:cNvPr id="128" name="直線コネクタ 127"/>
        <xdr:cNvCxnSpPr/>
      </xdr:nvCxnSpPr>
      <xdr:spPr>
        <a:xfrm>
          <a:off x="1130300" y="8981785"/>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139911</xdr:rowOff>
    </xdr:from>
    <xdr:to>
      <xdr:col>6</xdr:col>
      <xdr:colOff>561975</xdr:colOff>
      <xdr:row>54</xdr:row>
      <xdr:rowOff>70061</xdr:rowOff>
    </xdr:to>
    <xdr:sp macro="" textlink="">
      <xdr:nvSpPr>
        <xdr:cNvPr id="138" name="円/楕円 137"/>
        <xdr:cNvSpPr/>
      </xdr:nvSpPr>
      <xdr:spPr>
        <a:xfrm>
          <a:off x="4584700" y="92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162788</xdr:rowOff>
    </xdr:from>
    <xdr:ext cx="534377" cy="259045"/>
    <xdr:sp macro="" textlink="">
      <xdr:nvSpPr>
        <xdr:cNvPr id="139" name="物件費該当値テキスト"/>
        <xdr:cNvSpPr txBox="1"/>
      </xdr:nvSpPr>
      <xdr:spPr>
        <a:xfrm>
          <a:off x="4686300" y="90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151895</xdr:rowOff>
    </xdr:from>
    <xdr:to>
      <xdr:col>5</xdr:col>
      <xdr:colOff>409575</xdr:colOff>
      <xdr:row>54</xdr:row>
      <xdr:rowOff>82045</xdr:rowOff>
    </xdr:to>
    <xdr:sp macro="" textlink="">
      <xdr:nvSpPr>
        <xdr:cNvPr id="140" name="円/楕円 139"/>
        <xdr:cNvSpPr/>
      </xdr:nvSpPr>
      <xdr:spPr>
        <a:xfrm>
          <a:off x="3746500" y="92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98572</xdr:rowOff>
    </xdr:from>
    <xdr:ext cx="534377" cy="259045"/>
    <xdr:sp macro="" textlink="">
      <xdr:nvSpPr>
        <xdr:cNvPr id="141" name="テキスト ボックス 140"/>
        <xdr:cNvSpPr txBox="1"/>
      </xdr:nvSpPr>
      <xdr:spPr>
        <a:xfrm>
          <a:off x="3530111" y="90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56047</xdr:rowOff>
    </xdr:from>
    <xdr:to>
      <xdr:col>4</xdr:col>
      <xdr:colOff>206375</xdr:colOff>
      <xdr:row>54</xdr:row>
      <xdr:rowOff>157647</xdr:rowOff>
    </xdr:to>
    <xdr:sp macro="" textlink="">
      <xdr:nvSpPr>
        <xdr:cNvPr id="142" name="円/楕円 141"/>
        <xdr:cNvSpPr/>
      </xdr:nvSpPr>
      <xdr:spPr>
        <a:xfrm>
          <a:off x="2857500" y="93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148774</xdr:rowOff>
    </xdr:from>
    <xdr:ext cx="534377" cy="259045"/>
    <xdr:sp macro="" textlink="">
      <xdr:nvSpPr>
        <xdr:cNvPr id="143" name="テキスト ボックス 142"/>
        <xdr:cNvSpPr txBox="1"/>
      </xdr:nvSpPr>
      <xdr:spPr>
        <a:xfrm>
          <a:off x="2641111" y="94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118422</xdr:rowOff>
    </xdr:from>
    <xdr:to>
      <xdr:col>3</xdr:col>
      <xdr:colOff>3175</xdr:colOff>
      <xdr:row>53</xdr:row>
      <xdr:rowOff>48572</xdr:rowOff>
    </xdr:to>
    <xdr:sp macro="" textlink="">
      <xdr:nvSpPr>
        <xdr:cNvPr id="144" name="円/楕円 143"/>
        <xdr:cNvSpPr/>
      </xdr:nvSpPr>
      <xdr:spPr>
        <a:xfrm>
          <a:off x="1968500" y="90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65099</xdr:rowOff>
    </xdr:from>
    <xdr:ext cx="534377" cy="259045"/>
    <xdr:sp macro="" textlink="">
      <xdr:nvSpPr>
        <xdr:cNvPr id="145" name="テキスト ボックス 144"/>
        <xdr:cNvSpPr txBox="1"/>
      </xdr:nvSpPr>
      <xdr:spPr>
        <a:xfrm>
          <a:off x="1752111" y="88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15585</xdr:rowOff>
    </xdr:from>
    <xdr:to>
      <xdr:col>1</xdr:col>
      <xdr:colOff>485775</xdr:colOff>
      <xdr:row>52</xdr:row>
      <xdr:rowOff>117185</xdr:rowOff>
    </xdr:to>
    <xdr:sp macro="" textlink="">
      <xdr:nvSpPr>
        <xdr:cNvPr id="146" name="円/楕円 145"/>
        <xdr:cNvSpPr/>
      </xdr:nvSpPr>
      <xdr:spPr>
        <a:xfrm>
          <a:off x="1079500" y="89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133712</xdr:rowOff>
    </xdr:from>
    <xdr:ext cx="534377" cy="259045"/>
    <xdr:sp macro="" textlink="">
      <xdr:nvSpPr>
        <xdr:cNvPr id="147" name="テキスト ボックス 146"/>
        <xdr:cNvSpPr txBox="1"/>
      </xdr:nvSpPr>
      <xdr:spPr>
        <a:xfrm>
          <a:off x="863111" y="87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155702</xdr:rowOff>
    </xdr:from>
    <xdr:to>
      <xdr:col>6</xdr:col>
      <xdr:colOff>511175</xdr:colOff>
      <xdr:row>78</xdr:row>
      <xdr:rowOff>157378</xdr:rowOff>
    </xdr:to>
    <xdr:cxnSp macro="">
      <xdr:nvCxnSpPr>
        <xdr:cNvPr id="176" name="直線コネクタ 175"/>
        <xdr:cNvCxnSpPr/>
      </xdr:nvCxnSpPr>
      <xdr:spPr>
        <a:xfrm>
          <a:off x="3797300" y="13528802"/>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155626</xdr:rowOff>
    </xdr:from>
    <xdr:to>
      <xdr:col>5</xdr:col>
      <xdr:colOff>358775</xdr:colOff>
      <xdr:row>78</xdr:row>
      <xdr:rowOff>155702</xdr:rowOff>
    </xdr:to>
    <xdr:cxnSp macro="">
      <xdr:nvCxnSpPr>
        <xdr:cNvPr id="179" name="直線コネクタ 178"/>
        <xdr:cNvCxnSpPr/>
      </xdr:nvCxnSpPr>
      <xdr:spPr>
        <a:xfrm>
          <a:off x="2908300" y="1352872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155626</xdr:rowOff>
    </xdr:from>
    <xdr:to>
      <xdr:col>4</xdr:col>
      <xdr:colOff>155575</xdr:colOff>
      <xdr:row>78</xdr:row>
      <xdr:rowOff>156235</xdr:rowOff>
    </xdr:to>
    <xdr:cxnSp macro="">
      <xdr:nvCxnSpPr>
        <xdr:cNvPr id="182" name="直線コネクタ 181"/>
        <xdr:cNvCxnSpPr/>
      </xdr:nvCxnSpPr>
      <xdr:spPr>
        <a:xfrm flipV="1">
          <a:off x="2019300" y="1352872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149301</xdr:rowOff>
    </xdr:from>
    <xdr:to>
      <xdr:col>2</xdr:col>
      <xdr:colOff>638175</xdr:colOff>
      <xdr:row>78</xdr:row>
      <xdr:rowOff>156235</xdr:rowOff>
    </xdr:to>
    <xdr:cxnSp macro="">
      <xdr:nvCxnSpPr>
        <xdr:cNvPr id="185" name="直線コネクタ 184"/>
        <xdr:cNvCxnSpPr/>
      </xdr:nvCxnSpPr>
      <xdr:spPr>
        <a:xfrm>
          <a:off x="1130300" y="135224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106578</xdr:rowOff>
    </xdr:from>
    <xdr:to>
      <xdr:col>6</xdr:col>
      <xdr:colOff>561975</xdr:colOff>
      <xdr:row>79</xdr:row>
      <xdr:rowOff>36728</xdr:rowOff>
    </xdr:to>
    <xdr:sp macro="" textlink="">
      <xdr:nvSpPr>
        <xdr:cNvPr id="195" name="円/楕円 194"/>
        <xdr:cNvSpPr/>
      </xdr:nvSpPr>
      <xdr:spPr>
        <a:xfrm>
          <a:off x="4584700" y="134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21505</xdr:rowOff>
    </xdr:from>
    <xdr:ext cx="378565" cy="259045"/>
    <xdr:sp macro="" textlink="">
      <xdr:nvSpPr>
        <xdr:cNvPr id="196" name="維持補修費該当値テキスト"/>
        <xdr:cNvSpPr txBox="1"/>
      </xdr:nvSpPr>
      <xdr:spPr>
        <a:xfrm>
          <a:off x="4686300" y="133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104902</xdr:rowOff>
    </xdr:from>
    <xdr:to>
      <xdr:col>5</xdr:col>
      <xdr:colOff>409575</xdr:colOff>
      <xdr:row>79</xdr:row>
      <xdr:rowOff>35052</xdr:rowOff>
    </xdr:to>
    <xdr:sp macro="" textlink="">
      <xdr:nvSpPr>
        <xdr:cNvPr id="197" name="円/楕円 196"/>
        <xdr:cNvSpPr/>
      </xdr:nvSpPr>
      <xdr:spPr>
        <a:xfrm>
          <a:off x="3746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26179</xdr:rowOff>
    </xdr:from>
    <xdr:ext cx="378565" cy="259045"/>
    <xdr:sp macro="" textlink="">
      <xdr:nvSpPr>
        <xdr:cNvPr id="198" name="テキスト ボックス 197"/>
        <xdr:cNvSpPr txBox="1"/>
      </xdr:nvSpPr>
      <xdr:spPr>
        <a:xfrm>
          <a:off x="3608017" y="1357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104826</xdr:rowOff>
    </xdr:from>
    <xdr:to>
      <xdr:col>4</xdr:col>
      <xdr:colOff>206375</xdr:colOff>
      <xdr:row>79</xdr:row>
      <xdr:rowOff>34976</xdr:rowOff>
    </xdr:to>
    <xdr:sp macro="" textlink="">
      <xdr:nvSpPr>
        <xdr:cNvPr id="199" name="円/楕円 198"/>
        <xdr:cNvSpPr/>
      </xdr:nvSpPr>
      <xdr:spPr>
        <a:xfrm>
          <a:off x="2857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26103</xdr:rowOff>
    </xdr:from>
    <xdr:ext cx="378565" cy="259045"/>
    <xdr:sp macro="" textlink="">
      <xdr:nvSpPr>
        <xdr:cNvPr id="200" name="テキスト ボックス 199"/>
        <xdr:cNvSpPr txBox="1"/>
      </xdr:nvSpPr>
      <xdr:spPr>
        <a:xfrm>
          <a:off x="2719017" y="1357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105435</xdr:rowOff>
    </xdr:from>
    <xdr:to>
      <xdr:col>3</xdr:col>
      <xdr:colOff>3175</xdr:colOff>
      <xdr:row>79</xdr:row>
      <xdr:rowOff>35585</xdr:rowOff>
    </xdr:to>
    <xdr:sp macro="" textlink="">
      <xdr:nvSpPr>
        <xdr:cNvPr id="201" name="円/楕円 200"/>
        <xdr:cNvSpPr/>
      </xdr:nvSpPr>
      <xdr:spPr>
        <a:xfrm>
          <a:off x="1968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26712</xdr:rowOff>
    </xdr:from>
    <xdr:ext cx="378565" cy="259045"/>
    <xdr:sp macro="" textlink="">
      <xdr:nvSpPr>
        <xdr:cNvPr id="202" name="テキスト ボックス 201"/>
        <xdr:cNvSpPr txBox="1"/>
      </xdr:nvSpPr>
      <xdr:spPr>
        <a:xfrm>
          <a:off x="1830017" y="1357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98501</xdr:rowOff>
    </xdr:from>
    <xdr:to>
      <xdr:col>1</xdr:col>
      <xdr:colOff>485775</xdr:colOff>
      <xdr:row>79</xdr:row>
      <xdr:rowOff>28651</xdr:rowOff>
    </xdr:to>
    <xdr:sp macro="" textlink="">
      <xdr:nvSpPr>
        <xdr:cNvPr id="203" name="円/楕円 202"/>
        <xdr:cNvSpPr/>
      </xdr:nvSpPr>
      <xdr:spPr>
        <a:xfrm>
          <a:off x="107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19778</xdr:rowOff>
    </xdr:from>
    <xdr:ext cx="378565" cy="259045"/>
    <xdr:sp macro="" textlink="">
      <xdr:nvSpPr>
        <xdr:cNvPr id="204" name="テキスト ボックス 203"/>
        <xdr:cNvSpPr txBox="1"/>
      </xdr:nvSpPr>
      <xdr:spPr>
        <a:xfrm>
          <a:off x="941017" y="135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122847</xdr:rowOff>
    </xdr:from>
    <xdr:to>
      <xdr:col>6</xdr:col>
      <xdr:colOff>511175</xdr:colOff>
      <xdr:row>96</xdr:row>
      <xdr:rowOff>31128</xdr:rowOff>
    </xdr:to>
    <xdr:cxnSp macro="">
      <xdr:nvCxnSpPr>
        <xdr:cNvPr id="234" name="直線コネクタ 233"/>
        <xdr:cNvCxnSpPr/>
      </xdr:nvCxnSpPr>
      <xdr:spPr>
        <a:xfrm flipV="1">
          <a:off x="3797300" y="16410597"/>
          <a:ext cx="838200" cy="7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31128</xdr:rowOff>
    </xdr:from>
    <xdr:to>
      <xdr:col>5</xdr:col>
      <xdr:colOff>358775</xdr:colOff>
      <xdr:row>96</xdr:row>
      <xdr:rowOff>91872</xdr:rowOff>
    </xdr:to>
    <xdr:cxnSp macro="">
      <xdr:nvCxnSpPr>
        <xdr:cNvPr id="237" name="直線コネクタ 236"/>
        <xdr:cNvCxnSpPr/>
      </xdr:nvCxnSpPr>
      <xdr:spPr>
        <a:xfrm flipV="1">
          <a:off x="2908300" y="1649032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91872</xdr:rowOff>
    </xdr:from>
    <xdr:to>
      <xdr:col>4</xdr:col>
      <xdr:colOff>155575</xdr:colOff>
      <xdr:row>97</xdr:row>
      <xdr:rowOff>45898</xdr:rowOff>
    </xdr:to>
    <xdr:cxnSp macro="">
      <xdr:nvCxnSpPr>
        <xdr:cNvPr id="240" name="直線コネクタ 239"/>
        <xdr:cNvCxnSpPr/>
      </xdr:nvCxnSpPr>
      <xdr:spPr>
        <a:xfrm flipV="1">
          <a:off x="2019300" y="165510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28118</xdr:rowOff>
    </xdr:from>
    <xdr:to>
      <xdr:col>2</xdr:col>
      <xdr:colOff>638175</xdr:colOff>
      <xdr:row>97</xdr:row>
      <xdr:rowOff>45898</xdr:rowOff>
    </xdr:to>
    <xdr:cxnSp macro="">
      <xdr:nvCxnSpPr>
        <xdr:cNvPr id="243" name="直線コネクタ 242"/>
        <xdr:cNvCxnSpPr/>
      </xdr:nvCxnSpPr>
      <xdr:spPr>
        <a:xfrm>
          <a:off x="1130300" y="16658768"/>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72047</xdr:rowOff>
    </xdr:from>
    <xdr:to>
      <xdr:col>6</xdr:col>
      <xdr:colOff>561975</xdr:colOff>
      <xdr:row>96</xdr:row>
      <xdr:rowOff>2197</xdr:rowOff>
    </xdr:to>
    <xdr:sp macro="" textlink="">
      <xdr:nvSpPr>
        <xdr:cNvPr id="253" name="円/楕円 252"/>
        <xdr:cNvSpPr/>
      </xdr:nvSpPr>
      <xdr:spPr>
        <a:xfrm>
          <a:off x="4584700" y="16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50474</xdr:rowOff>
    </xdr:from>
    <xdr:ext cx="534377" cy="259045"/>
    <xdr:sp macro="" textlink="">
      <xdr:nvSpPr>
        <xdr:cNvPr id="254" name="扶助費該当値テキスト"/>
        <xdr:cNvSpPr txBox="1"/>
      </xdr:nvSpPr>
      <xdr:spPr>
        <a:xfrm>
          <a:off x="4686300" y="16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151778</xdr:rowOff>
    </xdr:from>
    <xdr:to>
      <xdr:col>5</xdr:col>
      <xdr:colOff>409575</xdr:colOff>
      <xdr:row>96</xdr:row>
      <xdr:rowOff>81928</xdr:rowOff>
    </xdr:to>
    <xdr:sp macro="" textlink="">
      <xdr:nvSpPr>
        <xdr:cNvPr id="255" name="円/楕円 254"/>
        <xdr:cNvSpPr/>
      </xdr:nvSpPr>
      <xdr:spPr>
        <a:xfrm>
          <a:off x="3746500" y="164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73055</xdr:rowOff>
    </xdr:from>
    <xdr:ext cx="534377" cy="259045"/>
    <xdr:sp macro="" textlink="">
      <xdr:nvSpPr>
        <xdr:cNvPr id="256" name="テキスト ボックス 255"/>
        <xdr:cNvSpPr txBox="1"/>
      </xdr:nvSpPr>
      <xdr:spPr>
        <a:xfrm>
          <a:off x="3530111" y="165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41072</xdr:rowOff>
    </xdr:from>
    <xdr:to>
      <xdr:col>4</xdr:col>
      <xdr:colOff>206375</xdr:colOff>
      <xdr:row>96</xdr:row>
      <xdr:rowOff>142672</xdr:rowOff>
    </xdr:to>
    <xdr:sp macro="" textlink="">
      <xdr:nvSpPr>
        <xdr:cNvPr id="257" name="円/楕円 256"/>
        <xdr:cNvSpPr/>
      </xdr:nvSpPr>
      <xdr:spPr>
        <a:xfrm>
          <a:off x="2857500" y="165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133799</xdr:rowOff>
    </xdr:from>
    <xdr:ext cx="534377" cy="259045"/>
    <xdr:sp macro="" textlink="">
      <xdr:nvSpPr>
        <xdr:cNvPr id="258" name="テキスト ボックス 257"/>
        <xdr:cNvSpPr txBox="1"/>
      </xdr:nvSpPr>
      <xdr:spPr>
        <a:xfrm>
          <a:off x="2641111" y="165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166548</xdr:rowOff>
    </xdr:from>
    <xdr:to>
      <xdr:col>3</xdr:col>
      <xdr:colOff>3175</xdr:colOff>
      <xdr:row>97</xdr:row>
      <xdr:rowOff>96698</xdr:rowOff>
    </xdr:to>
    <xdr:sp macro="" textlink="">
      <xdr:nvSpPr>
        <xdr:cNvPr id="259" name="円/楕円 258"/>
        <xdr:cNvSpPr/>
      </xdr:nvSpPr>
      <xdr:spPr>
        <a:xfrm>
          <a:off x="1968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87825</xdr:rowOff>
    </xdr:from>
    <xdr:ext cx="534377" cy="259045"/>
    <xdr:sp macro="" textlink="">
      <xdr:nvSpPr>
        <xdr:cNvPr id="260" name="テキスト ボックス 259"/>
        <xdr:cNvSpPr txBox="1"/>
      </xdr:nvSpPr>
      <xdr:spPr>
        <a:xfrm>
          <a:off x="1752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148768</xdr:rowOff>
    </xdr:from>
    <xdr:to>
      <xdr:col>1</xdr:col>
      <xdr:colOff>485775</xdr:colOff>
      <xdr:row>97</xdr:row>
      <xdr:rowOff>78918</xdr:rowOff>
    </xdr:to>
    <xdr:sp macro="" textlink="">
      <xdr:nvSpPr>
        <xdr:cNvPr id="261" name="円/楕円 260"/>
        <xdr:cNvSpPr/>
      </xdr:nvSpPr>
      <xdr:spPr>
        <a:xfrm>
          <a:off x="1079500" y="166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70045</xdr:rowOff>
    </xdr:from>
    <xdr:ext cx="534377" cy="259045"/>
    <xdr:sp macro="" textlink="">
      <xdr:nvSpPr>
        <xdr:cNvPr id="262" name="テキスト ボックス 261"/>
        <xdr:cNvSpPr txBox="1"/>
      </xdr:nvSpPr>
      <xdr:spPr>
        <a:xfrm>
          <a:off x="863111" y="1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28042</xdr:rowOff>
    </xdr:from>
    <xdr:to>
      <xdr:col>15</xdr:col>
      <xdr:colOff>180975</xdr:colOff>
      <xdr:row>37</xdr:row>
      <xdr:rowOff>43917</xdr:rowOff>
    </xdr:to>
    <xdr:cxnSp macro="">
      <xdr:nvCxnSpPr>
        <xdr:cNvPr id="291" name="直線コネクタ 290"/>
        <xdr:cNvCxnSpPr/>
      </xdr:nvCxnSpPr>
      <xdr:spPr>
        <a:xfrm flipV="1">
          <a:off x="9639300" y="6371692"/>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43917</xdr:rowOff>
    </xdr:from>
    <xdr:to>
      <xdr:col>14</xdr:col>
      <xdr:colOff>28575</xdr:colOff>
      <xdr:row>37</xdr:row>
      <xdr:rowOff>123177</xdr:rowOff>
    </xdr:to>
    <xdr:cxnSp macro="">
      <xdr:nvCxnSpPr>
        <xdr:cNvPr id="294" name="直線コネクタ 293"/>
        <xdr:cNvCxnSpPr/>
      </xdr:nvCxnSpPr>
      <xdr:spPr>
        <a:xfrm flipV="1">
          <a:off x="8750300" y="6387567"/>
          <a:ext cx="889000" cy="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123177</xdr:rowOff>
    </xdr:from>
    <xdr:to>
      <xdr:col>12</xdr:col>
      <xdr:colOff>511175</xdr:colOff>
      <xdr:row>37</xdr:row>
      <xdr:rowOff>136728</xdr:rowOff>
    </xdr:to>
    <xdr:cxnSp macro="">
      <xdr:nvCxnSpPr>
        <xdr:cNvPr id="297" name="直線コネクタ 296"/>
        <xdr:cNvCxnSpPr/>
      </xdr:nvCxnSpPr>
      <xdr:spPr>
        <a:xfrm flipV="1">
          <a:off x="7861300" y="6466827"/>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129159</xdr:rowOff>
    </xdr:from>
    <xdr:to>
      <xdr:col>11</xdr:col>
      <xdr:colOff>307975</xdr:colOff>
      <xdr:row>37</xdr:row>
      <xdr:rowOff>136728</xdr:rowOff>
    </xdr:to>
    <xdr:cxnSp macro="">
      <xdr:nvCxnSpPr>
        <xdr:cNvPr id="300" name="直線コネクタ 299"/>
        <xdr:cNvCxnSpPr/>
      </xdr:nvCxnSpPr>
      <xdr:spPr>
        <a:xfrm>
          <a:off x="6972300" y="6472809"/>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148692</xdr:rowOff>
    </xdr:from>
    <xdr:to>
      <xdr:col>15</xdr:col>
      <xdr:colOff>231775</xdr:colOff>
      <xdr:row>37</xdr:row>
      <xdr:rowOff>78842</xdr:rowOff>
    </xdr:to>
    <xdr:sp macro="" textlink="">
      <xdr:nvSpPr>
        <xdr:cNvPr id="310" name="円/楕円 309"/>
        <xdr:cNvSpPr/>
      </xdr:nvSpPr>
      <xdr:spPr>
        <a:xfrm>
          <a:off x="10426700" y="63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127119</xdr:rowOff>
    </xdr:from>
    <xdr:ext cx="534377" cy="259045"/>
    <xdr:sp macro="" textlink="">
      <xdr:nvSpPr>
        <xdr:cNvPr id="311" name="補助費等該当値テキスト"/>
        <xdr:cNvSpPr txBox="1"/>
      </xdr:nvSpPr>
      <xdr:spPr>
        <a:xfrm>
          <a:off x="10528300" y="6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164567</xdr:rowOff>
    </xdr:from>
    <xdr:to>
      <xdr:col>14</xdr:col>
      <xdr:colOff>79375</xdr:colOff>
      <xdr:row>37</xdr:row>
      <xdr:rowOff>94717</xdr:rowOff>
    </xdr:to>
    <xdr:sp macro="" textlink="">
      <xdr:nvSpPr>
        <xdr:cNvPr id="312" name="円/楕円 311"/>
        <xdr:cNvSpPr/>
      </xdr:nvSpPr>
      <xdr:spPr>
        <a:xfrm>
          <a:off x="9588500" y="6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85844</xdr:rowOff>
    </xdr:from>
    <xdr:ext cx="534377" cy="259045"/>
    <xdr:sp macro="" textlink="">
      <xdr:nvSpPr>
        <xdr:cNvPr id="313" name="テキスト ボックス 312"/>
        <xdr:cNvSpPr txBox="1"/>
      </xdr:nvSpPr>
      <xdr:spPr>
        <a:xfrm>
          <a:off x="9372111" y="64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72377</xdr:rowOff>
    </xdr:from>
    <xdr:to>
      <xdr:col>12</xdr:col>
      <xdr:colOff>561975</xdr:colOff>
      <xdr:row>38</xdr:row>
      <xdr:rowOff>2527</xdr:rowOff>
    </xdr:to>
    <xdr:sp macro="" textlink="">
      <xdr:nvSpPr>
        <xdr:cNvPr id="314" name="円/楕円 313"/>
        <xdr:cNvSpPr/>
      </xdr:nvSpPr>
      <xdr:spPr>
        <a:xfrm>
          <a:off x="8699500" y="64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165104</xdr:rowOff>
    </xdr:from>
    <xdr:ext cx="534377" cy="259045"/>
    <xdr:sp macro="" textlink="">
      <xdr:nvSpPr>
        <xdr:cNvPr id="315" name="テキスト ボックス 314"/>
        <xdr:cNvSpPr txBox="1"/>
      </xdr:nvSpPr>
      <xdr:spPr>
        <a:xfrm>
          <a:off x="8483111" y="65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85928</xdr:rowOff>
    </xdr:from>
    <xdr:to>
      <xdr:col>11</xdr:col>
      <xdr:colOff>358775</xdr:colOff>
      <xdr:row>38</xdr:row>
      <xdr:rowOff>16078</xdr:rowOff>
    </xdr:to>
    <xdr:sp macro="" textlink="">
      <xdr:nvSpPr>
        <xdr:cNvPr id="316" name="円/楕円 315"/>
        <xdr:cNvSpPr/>
      </xdr:nvSpPr>
      <xdr:spPr>
        <a:xfrm>
          <a:off x="7810500" y="64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7205</xdr:rowOff>
    </xdr:from>
    <xdr:ext cx="534377" cy="259045"/>
    <xdr:sp macro="" textlink="">
      <xdr:nvSpPr>
        <xdr:cNvPr id="317" name="テキスト ボックス 316"/>
        <xdr:cNvSpPr txBox="1"/>
      </xdr:nvSpPr>
      <xdr:spPr>
        <a:xfrm>
          <a:off x="7594111" y="65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78359</xdr:rowOff>
    </xdr:from>
    <xdr:to>
      <xdr:col>10</xdr:col>
      <xdr:colOff>155575</xdr:colOff>
      <xdr:row>38</xdr:row>
      <xdr:rowOff>8510</xdr:rowOff>
    </xdr:to>
    <xdr:sp macro="" textlink="">
      <xdr:nvSpPr>
        <xdr:cNvPr id="318" name="円/楕円 317"/>
        <xdr:cNvSpPr/>
      </xdr:nvSpPr>
      <xdr:spPr>
        <a:xfrm>
          <a:off x="69215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171086</xdr:rowOff>
    </xdr:from>
    <xdr:ext cx="534377" cy="259045"/>
    <xdr:sp macro="" textlink="">
      <xdr:nvSpPr>
        <xdr:cNvPr id="319" name="テキスト ボックス 318"/>
        <xdr:cNvSpPr txBox="1"/>
      </xdr:nvSpPr>
      <xdr:spPr>
        <a:xfrm>
          <a:off x="6705111" y="65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39425</xdr:rowOff>
    </xdr:from>
    <xdr:to>
      <xdr:col>15</xdr:col>
      <xdr:colOff>180975</xdr:colOff>
      <xdr:row>58</xdr:row>
      <xdr:rowOff>92475</xdr:rowOff>
    </xdr:to>
    <xdr:cxnSp macro="">
      <xdr:nvCxnSpPr>
        <xdr:cNvPr id="348" name="直線コネクタ 347"/>
        <xdr:cNvCxnSpPr/>
      </xdr:nvCxnSpPr>
      <xdr:spPr>
        <a:xfrm flipV="1">
          <a:off x="9639300" y="9812075"/>
          <a:ext cx="838200" cy="2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76942</xdr:rowOff>
    </xdr:from>
    <xdr:to>
      <xdr:col>14</xdr:col>
      <xdr:colOff>28575</xdr:colOff>
      <xdr:row>58</xdr:row>
      <xdr:rowOff>92475</xdr:rowOff>
    </xdr:to>
    <xdr:cxnSp macro="">
      <xdr:nvCxnSpPr>
        <xdr:cNvPr id="351" name="直線コネクタ 350"/>
        <xdr:cNvCxnSpPr/>
      </xdr:nvCxnSpPr>
      <xdr:spPr>
        <a:xfrm>
          <a:off x="8750300" y="10021042"/>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66129</xdr:rowOff>
    </xdr:from>
    <xdr:to>
      <xdr:col>12</xdr:col>
      <xdr:colOff>511175</xdr:colOff>
      <xdr:row>58</xdr:row>
      <xdr:rowOff>76942</xdr:rowOff>
    </xdr:to>
    <xdr:cxnSp macro="">
      <xdr:nvCxnSpPr>
        <xdr:cNvPr id="354" name="直線コネクタ 353"/>
        <xdr:cNvCxnSpPr/>
      </xdr:nvCxnSpPr>
      <xdr:spPr>
        <a:xfrm>
          <a:off x="7861300" y="10010229"/>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66129</xdr:rowOff>
    </xdr:from>
    <xdr:to>
      <xdr:col>11</xdr:col>
      <xdr:colOff>307975</xdr:colOff>
      <xdr:row>58</xdr:row>
      <xdr:rowOff>97001</xdr:rowOff>
    </xdr:to>
    <xdr:cxnSp macro="">
      <xdr:nvCxnSpPr>
        <xdr:cNvPr id="357" name="直線コネクタ 356"/>
        <xdr:cNvCxnSpPr/>
      </xdr:nvCxnSpPr>
      <xdr:spPr>
        <a:xfrm flipV="1">
          <a:off x="6972300" y="10010229"/>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160075</xdr:rowOff>
    </xdr:from>
    <xdr:to>
      <xdr:col>15</xdr:col>
      <xdr:colOff>231775</xdr:colOff>
      <xdr:row>57</xdr:row>
      <xdr:rowOff>90225</xdr:rowOff>
    </xdr:to>
    <xdr:sp macro="" textlink="">
      <xdr:nvSpPr>
        <xdr:cNvPr id="367" name="円/楕円 366"/>
        <xdr:cNvSpPr/>
      </xdr:nvSpPr>
      <xdr:spPr>
        <a:xfrm>
          <a:off x="10426700" y="97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11502</xdr:rowOff>
    </xdr:from>
    <xdr:ext cx="534377" cy="259045"/>
    <xdr:sp macro="" textlink="">
      <xdr:nvSpPr>
        <xdr:cNvPr id="368" name="普通建設事業費該当値テキスト"/>
        <xdr:cNvSpPr txBox="1"/>
      </xdr:nvSpPr>
      <xdr:spPr>
        <a:xfrm>
          <a:off x="10528300" y="96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41675</xdr:rowOff>
    </xdr:from>
    <xdr:to>
      <xdr:col>14</xdr:col>
      <xdr:colOff>79375</xdr:colOff>
      <xdr:row>58</xdr:row>
      <xdr:rowOff>143275</xdr:rowOff>
    </xdr:to>
    <xdr:sp macro="" textlink="">
      <xdr:nvSpPr>
        <xdr:cNvPr id="369" name="円/楕円 368"/>
        <xdr:cNvSpPr/>
      </xdr:nvSpPr>
      <xdr:spPr>
        <a:xfrm>
          <a:off x="9588500" y="99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134402</xdr:rowOff>
    </xdr:from>
    <xdr:ext cx="534377" cy="259045"/>
    <xdr:sp macro="" textlink="">
      <xdr:nvSpPr>
        <xdr:cNvPr id="370" name="テキスト ボックス 369"/>
        <xdr:cNvSpPr txBox="1"/>
      </xdr:nvSpPr>
      <xdr:spPr>
        <a:xfrm>
          <a:off x="9372111" y="100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26142</xdr:rowOff>
    </xdr:from>
    <xdr:to>
      <xdr:col>12</xdr:col>
      <xdr:colOff>561975</xdr:colOff>
      <xdr:row>58</xdr:row>
      <xdr:rowOff>127742</xdr:rowOff>
    </xdr:to>
    <xdr:sp macro="" textlink="">
      <xdr:nvSpPr>
        <xdr:cNvPr id="371" name="円/楕円 370"/>
        <xdr:cNvSpPr/>
      </xdr:nvSpPr>
      <xdr:spPr>
        <a:xfrm>
          <a:off x="8699500" y="99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118869</xdr:rowOff>
    </xdr:from>
    <xdr:ext cx="534377" cy="259045"/>
    <xdr:sp macro="" textlink="">
      <xdr:nvSpPr>
        <xdr:cNvPr id="372" name="テキスト ボックス 371"/>
        <xdr:cNvSpPr txBox="1"/>
      </xdr:nvSpPr>
      <xdr:spPr>
        <a:xfrm>
          <a:off x="8483111" y="100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15329</xdr:rowOff>
    </xdr:from>
    <xdr:to>
      <xdr:col>11</xdr:col>
      <xdr:colOff>358775</xdr:colOff>
      <xdr:row>58</xdr:row>
      <xdr:rowOff>116929</xdr:rowOff>
    </xdr:to>
    <xdr:sp macro="" textlink="">
      <xdr:nvSpPr>
        <xdr:cNvPr id="373" name="円/楕円 372"/>
        <xdr:cNvSpPr/>
      </xdr:nvSpPr>
      <xdr:spPr>
        <a:xfrm>
          <a:off x="7810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108056</xdr:rowOff>
    </xdr:from>
    <xdr:ext cx="534377" cy="259045"/>
    <xdr:sp macro="" textlink="">
      <xdr:nvSpPr>
        <xdr:cNvPr id="374" name="テキスト ボックス 373"/>
        <xdr:cNvSpPr txBox="1"/>
      </xdr:nvSpPr>
      <xdr:spPr>
        <a:xfrm>
          <a:off x="7594111" y="100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46201</xdr:rowOff>
    </xdr:from>
    <xdr:to>
      <xdr:col>10</xdr:col>
      <xdr:colOff>155575</xdr:colOff>
      <xdr:row>58</xdr:row>
      <xdr:rowOff>147801</xdr:rowOff>
    </xdr:to>
    <xdr:sp macro="" textlink="">
      <xdr:nvSpPr>
        <xdr:cNvPr id="375" name="円/楕円 374"/>
        <xdr:cNvSpPr/>
      </xdr:nvSpPr>
      <xdr:spPr>
        <a:xfrm>
          <a:off x="6921500" y="99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138928</xdr:rowOff>
    </xdr:from>
    <xdr:ext cx="534377" cy="259045"/>
    <xdr:sp macro="" textlink="">
      <xdr:nvSpPr>
        <xdr:cNvPr id="376" name="テキスト ボックス 375"/>
        <xdr:cNvSpPr txBox="1"/>
      </xdr:nvSpPr>
      <xdr:spPr>
        <a:xfrm>
          <a:off x="6705111" y="1008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4477</xdr:rowOff>
    </xdr:from>
    <xdr:to>
      <xdr:col>15</xdr:col>
      <xdr:colOff>180975</xdr:colOff>
      <xdr:row>77</xdr:row>
      <xdr:rowOff>165401</xdr:rowOff>
    </xdr:to>
    <xdr:cxnSp macro="">
      <xdr:nvCxnSpPr>
        <xdr:cNvPr id="401" name="直線コネクタ 400"/>
        <xdr:cNvCxnSpPr/>
      </xdr:nvCxnSpPr>
      <xdr:spPr>
        <a:xfrm flipV="1">
          <a:off x="9639300" y="13034677"/>
          <a:ext cx="838200" cy="3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125127</xdr:rowOff>
    </xdr:from>
    <xdr:to>
      <xdr:col>15</xdr:col>
      <xdr:colOff>231775</xdr:colOff>
      <xdr:row>76</xdr:row>
      <xdr:rowOff>55277</xdr:rowOff>
    </xdr:to>
    <xdr:sp macro="" textlink="">
      <xdr:nvSpPr>
        <xdr:cNvPr id="411" name="円/楕円 410"/>
        <xdr:cNvSpPr/>
      </xdr:nvSpPr>
      <xdr:spPr>
        <a:xfrm>
          <a:off x="10426700" y="12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148004</xdr:rowOff>
    </xdr:from>
    <xdr:ext cx="534377" cy="259045"/>
    <xdr:sp macro="" textlink="">
      <xdr:nvSpPr>
        <xdr:cNvPr id="412" name="普通建設事業費 （ うち新規整備　）該当値テキスト"/>
        <xdr:cNvSpPr txBox="1"/>
      </xdr:nvSpPr>
      <xdr:spPr>
        <a:xfrm>
          <a:off x="10528300" y="128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114601</xdr:rowOff>
    </xdr:from>
    <xdr:to>
      <xdr:col>14</xdr:col>
      <xdr:colOff>79375</xdr:colOff>
      <xdr:row>78</xdr:row>
      <xdr:rowOff>44751</xdr:rowOff>
    </xdr:to>
    <xdr:sp macro="" textlink="">
      <xdr:nvSpPr>
        <xdr:cNvPr id="413" name="円/楕円 412"/>
        <xdr:cNvSpPr/>
      </xdr:nvSpPr>
      <xdr:spPr>
        <a:xfrm>
          <a:off x="9588500" y="133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35878</xdr:rowOff>
    </xdr:from>
    <xdr:ext cx="469744" cy="259045"/>
    <xdr:sp macro="" textlink="">
      <xdr:nvSpPr>
        <xdr:cNvPr id="414" name="テキスト ボックス 413"/>
        <xdr:cNvSpPr txBox="1"/>
      </xdr:nvSpPr>
      <xdr:spPr>
        <a:xfrm>
          <a:off x="9404427" y="1340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88821</xdr:rowOff>
    </xdr:from>
    <xdr:to>
      <xdr:col>15</xdr:col>
      <xdr:colOff>180975</xdr:colOff>
      <xdr:row>98</xdr:row>
      <xdr:rowOff>11619</xdr:rowOff>
    </xdr:to>
    <xdr:cxnSp macro="">
      <xdr:nvCxnSpPr>
        <xdr:cNvPr id="445" name="直線コネクタ 444"/>
        <xdr:cNvCxnSpPr/>
      </xdr:nvCxnSpPr>
      <xdr:spPr>
        <a:xfrm>
          <a:off x="9639300" y="16719471"/>
          <a:ext cx="838200" cy="9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132269</xdr:rowOff>
    </xdr:from>
    <xdr:to>
      <xdr:col>15</xdr:col>
      <xdr:colOff>231775</xdr:colOff>
      <xdr:row>98</xdr:row>
      <xdr:rowOff>62419</xdr:rowOff>
    </xdr:to>
    <xdr:sp macro="" textlink="">
      <xdr:nvSpPr>
        <xdr:cNvPr id="455" name="円/楕円 454"/>
        <xdr:cNvSpPr/>
      </xdr:nvSpPr>
      <xdr:spPr>
        <a:xfrm>
          <a:off x="104267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110696</xdr:rowOff>
    </xdr:from>
    <xdr:ext cx="469744" cy="259045"/>
    <xdr:sp macro="" textlink="">
      <xdr:nvSpPr>
        <xdr:cNvPr id="456" name="普通建設事業費 （ うち更新整備　）該当値テキスト"/>
        <xdr:cNvSpPr txBox="1"/>
      </xdr:nvSpPr>
      <xdr:spPr>
        <a:xfrm>
          <a:off x="10528300" y="167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38021</xdr:rowOff>
    </xdr:from>
    <xdr:to>
      <xdr:col>14</xdr:col>
      <xdr:colOff>79375</xdr:colOff>
      <xdr:row>97</xdr:row>
      <xdr:rowOff>139621</xdr:rowOff>
    </xdr:to>
    <xdr:sp macro="" textlink="">
      <xdr:nvSpPr>
        <xdr:cNvPr id="457" name="円/楕円 456"/>
        <xdr:cNvSpPr/>
      </xdr:nvSpPr>
      <xdr:spPr>
        <a:xfrm>
          <a:off x="9588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130748</xdr:rowOff>
    </xdr:from>
    <xdr:ext cx="534377" cy="259045"/>
    <xdr:sp macro="" textlink="">
      <xdr:nvSpPr>
        <xdr:cNvPr id="458" name="テキスト ボックス 457"/>
        <xdr:cNvSpPr txBox="1"/>
      </xdr:nvSpPr>
      <xdr:spPr>
        <a:xfrm>
          <a:off x="9372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100904</xdr:rowOff>
    </xdr:from>
    <xdr:to>
      <xdr:col>23</xdr:col>
      <xdr:colOff>517525</xdr:colOff>
      <xdr:row>77</xdr:row>
      <xdr:rowOff>110945</xdr:rowOff>
    </xdr:to>
    <xdr:cxnSp macro="">
      <xdr:nvCxnSpPr>
        <xdr:cNvPr id="595" name="直線コネクタ 594"/>
        <xdr:cNvCxnSpPr/>
      </xdr:nvCxnSpPr>
      <xdr:spPr>
        <a:xfrm flipV="1">
          <a:off x="15481300" y="13302554"/>
          <a:ext cx="8382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110945</xdr:rowOff>
    </xdr:from>
    <xdr:to>
      <xdr:col>22</xdr:col>
      <xdr:colOff>365125</xdr:colOff>
      <xdr:row>77</xdr:row>
      <xdr:rowOff>116922</xdr:rowOff>
    </xdr:to>
    <xdr:cxnSp macro="">
      <xdr:nvCxnSpPr>
        <xdr:cNvPr id="598" name="直線コネクタ 597"/>
        <xdr:cNvCxnSpPr/>
      </xdr:nvCxnSpPr>
      <xdr:spPr>
        <a:xfrm flipV="1">
          <a:off x="14592300" y="13312595"/>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108283</xdr:rowOff>
    </xdr:from>
    <xdr:to>
      <xdr:col>21</xdr:col>
      <xdr:colOff>161925</xdr:colOff>
      <xdr:row>77</xdr:row>
      <xdr:rowOff>116922</xdr:rowOff>
    </xdr:to>
    <xdr:cxnSp macro="">
      <xdr:nvCxnSpPr>
        <xdr:cNvPr id="601" name="直線コネクタ 600"/>
        <xdr:cNvCxnSpPr/>
      </xdr:nvCxnSpPr>
      <xdr:spPr>
        <a:xfrm>
          <a:off x="13703300" y="13309933"/>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84248</xdr:rowOff>
    </xdr:from>
    <xdr:to>
      <xdr:col>19</xdr:col>
      <xdr:colOff>644525</xdr:colOff>
      <xdr:row>77</xdr:row>
      <xdr:rowOff>108283</xdr:rowOff>
    </xdr:to>
    <xdr:cxnSp macro="">
      <xdr:nvCxnSpPr>
        <xdr:cNvPr id="604" name="直線コネクタ 603"/>
        <xdr:cNvCxnSpPr/>
      </xdr:nvCxnSpPr>
      <xdr:spPr>
        <a:xfrm>
          <a:off x="12814300" y="13285898"/>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50104</xdr:rowOff>
    </xdr:from>
    <xdr:to>
      <xdr:col>23</xdr:col>
      <xdr:colOff>568325</xdr:colOff>
      <xdr:row>77</xdr:row>
      <xdr:rowOff>151704</xdr:rowOff>
    </xdr:to>
    <xdr:sp macro="" textlink="">
      <xdr:nvSpPr>
        <xdr:cNvPr id="614" name="円/楕円 613"/>
        <xdr:cNvSpPr/>
      </xdr:nvSpPr>
      <xdr:spPr>
        <a:xfrm>
          <a:off x="16268700" y="132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28531</xdr:rowOff>
    </xdr:from>
    <xdr:ext cx="534377" cy="259045"/>
    <xdr:sp macro="" textlink="">
      <xdr:nvSpPr>
        <xdr:cNvPr id="615" name="公債費該当値テキスト"/>
        <xdr:cNvSpPr txBox="1"/>
      </xdr:nvSpPr>
      <xdr:spPr>
        <a:xfrm>
          <a:off x="16370300" y="132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60145</xdr:rowOff>
    </xdr:from>
    <xdr:to>
      <xdr:col>22</xdr:col>
      <xdr:colOff>415925</xdr:colOff>
      <xdr:row>77</xdr:row>
      <xdr:rowOff>161745</xdr:rowOff>
    </xdr:to>
    <xdr:sp macro="" textlink="">
      <xdr:nvSpPr>
        <xdr:cNvPr id="616" name="円/楕円 615"/>
        <xdr:cNvSpPr/>
      </xdr:nvSpPr>
      <xdr:spPr>
        <a:xfrm>
          <a:off x="15430500" y="132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152872</xdr:rowOff>
    </xdr:from>
    <xdr:ext cx="534377" cy="259045"/>
    <xdr:sp macro="" textlink="">
      <xdr:nvSpPr>
        <xdr:cNvPr id="617" name="テキスト ボックス 616"/>
        <xdr:cNvSpPr txBox="1"/>
      </xdr:nvSpPr>
      <xdr:spPr>
        <a:xfrm>
          <a:off x="15214111" y="133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66122</xdr:rowOff>
    </xdr:from>
    <xdr:to>
      <xdr:col>21</xdr:col>
      <xdr:colOff>212725</xdr:colOff>
      <xdr:row>77</xdr:row>
      <xdr:rowOff>167722</xdr:rowOff>
    </xdr:to>
    <xdr:sp macro="" textlink="">
      <xdr:nvSpPr>
        <xdr:cNvPr id="618" name="円/楕円 617"/>
        <xdr:cNvSpPr/>
      </xdr:nvSpPr>
      <xdr:spPr>
        <a:xfrm>
          <a:off x="14541500" y="132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158849</xdr:rowOff>
    </xdr:from>
    <xdr:ext cx="534377" cy="259045"/>
    <xdr:sp macro="" textlink="">
      <xdr:nvSpPr>
        <xdr:cNvPr id="619" name="テキスト ボックス 618"/>
        <xdr:cNvSpPr txBox="1"/>
      </xdr:nvSpPr>
      <xdr:spPr>
        <a:xfrm>
          <a:off x="14325111" y="133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57483</xdr:rowOff>
    </xdr:from>
    <xdr:to>
      <xdr:col>20</xdr:col>
      <xdr:colOff>9525</xdr:colOff>
      <xdr:row>77</xdr:row>
      <xdr:rowOff>159083</xdr:rowOff>
    </xdr:to>
    <xdr:sp macro="" textlink="">
      <xdr:nvSpPr>
        <xdr:cNvPr id="620" name="円/楕円 619"/>
        <xdr:cNvSpPr/>
      </xdr:nvSpPr>
      <xdr:spPr>
        <a:xfrm>
          <a:off x="13652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150210</xdr:rowOff>
    </xdr:from>
    <xdr:ext cx="534377" cy="259045"/>
    <xdr:sp macro="" textlink="">
      <xdr:nvSpPr>
        <xdr:cNvPr id="621" name="テキスト ボックス 620"/>
        <xdr:cNvSpPr txBox="1"/>
      </xdr:nvSpPr>
      <xdr:spPr>
        <a:xfrm>
          <a:off x="13436111" y="133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33448</xdr:rowOff>
    </xdr:from>
    <xdr:to>
      <xdr:col>18</xdr:col>
      <xdr:colOff>492125</xdr:colOff>
      <xdr:row>77</xdr:row>
      <xdr:rowOff>135048</xdr:rowOff>
    </xdr:to>
    <xdr:sp macro="" textlink="">
      <xdr:nvSpPr>
        <xdr:cNvPr id="622" name="円/楕円 621"/>
        <xdr:cNvSpPr/>
      </xdr:nvSpPr>
      <xdr:spPr>
        <a:xfrm>
          <a:off x="127635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126175</xdr:rowOff>
    </xdr:from>
    <xdr:ext cx="534377" cy="259045"/>
    <xdr:sp macro="" textlink="">
      <xdr:nvSpPr>
        <xdr:cNvPr id="623" name="テキスト ボックス 622"/>
        <xdr:cNvSpPr txBox="1"/>
      </xdr:nvSpPr>
      <xdr:spPr>
        <a:xfrm>
          <a:off x="12547111" y="133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123658</xdr:rowOff>
    </xdr:from>
    <xdr:to>
      <xdr:col>23</xdr:col>
      <xdr:colOff>517525</xdr:colOff>
      <xdr:row>97</xdr:row>
      <xdr:rowOff>145776</xdr:rowOff>
    </xdr:to>
    <xdr:cxnSp macro="">
      <xdr:nvCxnSpPr>
        <xdr:cNvPr id="648" name="直線コネクタ 647"/>
        <xdr:cNvCxnSpPr/>
      </xdr:nvCxnSpPr>
      <xdr:spPr>
        <a:xfrm>
          <a:off x="15481300" y="16754308"/>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123658</xdr:rowOff>
    </xdr:from>
    <xdr:to>
      <xdr:col>22</xdr:col>
      <xdr:colOff>365125</xdr:colOff>
      <xdr:row>97</xdr:row>
      <xdr:rowOff>136403</xdr:rowOff>
    </xdr:to>
    <xdr:cxnSp macro="">
      <xdr:nvCxnSpPr>
        <xdr:cNvPr id="651" name="直線コネクタ 650"/>
        <xdr:cNvCxnSpPr/>
      </xdr:nvCxnSpPr>
      <xdr:spPr>
        <a:xfrm flipV="1">
          <a:off x="14592300" y="16754308"/>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136403</xdr:rowOff>
    </xdr:from>
    <xdr:to>
      <xdr:col>21</xdr:col>
      <xdr:colOff>161925</xdr:colOff>
      <xdr:row>97</xdr:row>
      <xdr:rowOff>156576</xdr:rowOff>
    </xdr:to>
    <xdr:cxnSp macro="">
      <xdr:nvCxnSpPr>
        <xdr:cNvPr id="654" name="直線コネクタ 653"/>
        <xdr:cNvCxnSpPr/>
      </xdr:nvCxnSpPr>
      <xdr:spPr>
        <a:xfrm flipV="1">
          <a:off x="13703300" y="16767053"/>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103809</xdr:rowOff>
    </xdr:from>
    <xdr:to>
      <xdr:col>19</xdr:col>
      <xdr:colOff>644525</xdr:colOff>
      <xdr:row>97</xdr:row>
      <xdr:rowOff>156576</xdr:rowOff>
    </xdr:to>
    <xdr:cxnSp macro="">
      <xdr:nvCxnSpPr>
        <xdr:cNvPr id="657" name="直線コネクタ 656"/>
        <xdr:cNvCxnSpPr/>
      </xdr:nvCxnSpPr>
      <xdr:spPr>
        <a:xfrm>
          <a:off x="12814300" y="16734459"/>
          <a:ext cx="8890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94976</xdr:rowOff>
    </xdr:from>
    <xdr:to>
      <xdr:col>23</xdr:col>
      <xdr:colOff>568325</xdr:colOff>
      <xdr:row>98</xdr:row>
      <xdr:rowOff>25126</xdr:rowOff>
    </xdr:to>
    <xdr:sp macro="" textlink="">
      <xdr:nvSpPr>
        <xdr:cNvPr id="667" name="円/楕円 666"/>
        <xdr:cNvSpPr/>
      </xdr:nvSpPr>
      <xdr:spPr>
        <a:xfrm>
          <a:off x="16268700" y="167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48086</xdr:rowOff>
    </xdr:from>
    <xdr:ext cx="469744" cy="259045"/>
    <xdr:sp macro="" textlink="">
      <xdr:nvSpPr>
        <xdr:cNvPr id="668" name="積立金該当値テキスト"/>
        <xdr:cNvSpPr txBox="1"/>
      </xdr:nvSpPr>
      <xdr:spPr>
        <a:xfrm>
          <a:off x="16370300" y="16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72858</xdr:rowOff>
    </xdr:from>
    <xdr:to>
      <xdr:col>22</xdr:col>
      <xdr:colOff>415925</xdr:colOff>
      <xdr:row>98</xdr:row>
      <xdr:rowOff>3008</xdr:rowOff>
    </xdr:to>
    <xdr:sp macro="" textlink="">
      <xdr:nvSpPr>
        <xdr:cNvPr id="669" name="円/楕円 668"/>
        <xdr:cNvSpPr/>
      </xdr:nvSpPr>
      <xdr:spPr>
        <a:xfrm>
          <a:off x="15430500" y="167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165585</xdr:rowOff>
    </xdr:from>
    <xdr:ext cx="534377" cy="259045"/>
    <xdr:sp macro="" textlink="">
      <xdr:nvSpPr>
        <xdr:cNvPr id="670" name="テキスト ボックス 669"/>
        <xdr:cNvSpPr txBox="1"/>
      </xdr:nvSpPr>
      <xdr:spPr>
        <a:xfrm>
          <a:off x="15214111" y="167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85603</xdr:rowOff>
    </xdr:from>
    <xdr:to>
      <xdr:col>21</xdr:col>
      <xdr:colOff>212725</xdr:colOff>
      <xdr:row>98</xdr:row>
      <xdr:rowOff>15753</xdr:rowOff>
    </xdr:to>
    <xdr:sp macro="" textlink="">
      <xdr:nvSpPr>
        <xdr:cNvPr id="671" name="円/楕円 670"/>
        <xdr:cNvSpPr/>
      </xdr:nvSpPr>
      <xdr:spPr>
        <a:xfrm>
          <a:off x="14541500" y="167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6880</xdr:rowOff>
    </xdr:from>
    <xdr:ext cx="534377" cy="259045"/>
    <xdr:sp macro="" textlink="">
      <xdr:nvSpPr>
        <xdr:cNvPr id="672" name="テキスト ボックス 671"/>
        <xdr:cNvSpPr txBox="1"/>
      </xdr:nvSpPr>
      <xdr:spPr>
        <a:xfrm>
          <a:off x="14325111" y="168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105776</xdr:rowOff>
    </xdr:from>
    <xdr:to>
      <xdr:col>20</xdr:col>
      <xdr:colOff>9525</xdr:colOff>
      <xdr:row>98</xdr:row>
      <xdr:rowOff>35926</xdr:rowOff>
    </xdr:to>
    <xdr:sp macro="" textlink="">
      <xdr:nvSpPr>
        <xdr:cNvPr id="673" name="円/楕円 672"/>
        <xdr:cNvSpPr/>
      </xdr:nvSpPr>
      <xdr:spPr>
        <a:xfrm>
          <a:off x="13652500" y="167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27053</xdr:rowOff>
    </xdr:from>
    <xdr:ext cx="469744" cy="259045"/>
    <xdr:sp macro="" textlink="">
      <xdr:nvSpPr>
        <xdr:cNvPr id="674" name="テキスト ボックス 673"/>
        <xdr:cNvSpPr txBox="1"/>
      </xdr:nvSpPr>
      <xdr:spPr>
        <a:xfrm>
          <a:off x="13468427" y="168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53009</xdr:rowOff>
    </xdr:from>
    <xdr:to>
      <xdr:col>18</xdr:col>
      <xdr:colOff>492125</xdr:colOff>
      <xdr:row>97</xdr:row>
      <xdr:rowOff>154609</xdr:rowOff>
    </xdr:to>
    <xdr:sp macro="" textlink="">
      <xdr:nvSpPr>
        <xdr:cNvPr id="675" name="円/楕円 674"/>
        <xdr:cNvSpPr/>
      </xdr:nvSpPr>
      <xdr:spPr>
        <a:xfrm>
          <a:off x="12763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171136</xdr:rowOff>
    </xdr:from>
    <xdr:ext cx="534377" cy="259045"/>
    <xdr:sp macro="" textlink="">
      <xdr:nvSpPr>
        <xdr:cNvPr id="676" name="テキスト ボックス 675"/>
        <xdr:cNvSpPr txBox="1"/>
      </xdr:nvSpPr>
      <xdr:spPr>
        <a:xfrm>
          <a:off x="12547111" y="164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41554</xdr:rowOff>
    </xdr:from>
    <xdr:to>
      <xdr:col>31</xdr:col>
      <xdr:colOff>34925</xdr:colOff>
      <xdr:row>39</xdr:row>
      <xdr:rowOff>44450</xdr:rowOff>
    </xdr:to>
    <xdr:cxnSp macro="">
      <xdr:nvCxnSpPr>
        <xdr:cNvPr id="708" name="直線コネクタ 707"/>
        <xdr:cNvCxnSpPr/>
      </xdr:nvCxnSpPr>
      <xdr:spPr>
        <a:xfrm>
          <a:off x="20434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41554</xdr:rowOff>
    </xdr:from>
    <xdr:to>
      <xdr:col>29</xdr:col>
      <xdr:colOff>517525</xdr:colOff>
      <xdr:row>39</xdr:row>
      <xdr:rowOff>44450</xdr:rowOff>
    </xdr:to>
    <xdr:cxnSp macro="">
      <xdr:nvCxnSpPr>
        <xdr:cNvPr id="711" name="直線コネクタ 710"/>
        <xdr:cNvCxnSpPr/>
      </xdr:nvCxnSpPr>
      <xdr:spPr>
        <a:xfrm flipV="1">
          <a:off x="19545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162204</xdr:rowOff>
    </xdr:from>
    <xdr:to>
      <xdr:col>29</xdr:col>
      <xdr:colOff>568325</xdr:colOff>
      <xdr:row>39</xdr:row>
      <xdr:rowOff>92354</xdr:rowOff>
    </xdr:to>
    <xdr:sp macro="" textlink="">
      <xdr:nvSpPr>
        <xdr:cNvPr id="728" name="円/楕円 727"/>
        <xdr:cNvSpPr/>
      </xdr:nvSpPr>
      <xdr:spPr>
        <a:xfrm>
          <a:off x="2038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83481</xdr:rowOff>
    </xdr:from>
    <xdr:ext cx="313932" cy="259045"/>
    <xdr:sp macro="" textlink="">
      <xdr:nvSpPr>
        <xdr:cNvPr id="729" name="テキスト ボックス 728"/>
        <xdr:cNvSpPr txBox="1"/>
      </xdr:nvSpPr>
      <xdr:spPr>
        <a:xfrm>
          <a:off x="20277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26276</xdr:rowOff>
    </xdr:from>
    <xdr:to>
      <xdr:col>32</xdr:col>
      <xdr:colOff>187325</xdr:colOff>
      <xdr:row>78</xdr:row>
      <xdr:rowOff>36564</xdr:rowOff>
    </xdr:to>
    <xdr:cxnSp macro="">
      <xdr:nvCxnSpPr>
        <xdr:cNvPr id="821" name="直線コネクタ 820"/>
        <xdr:cNvCxnSpPr/>
      </xdr:nvCxnSpPr>
      <xdr:spPr>
        <a:xfrm flipV="1">
          <a:off x="21323300" y="13399376"/>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17475</xdr:rowOff>
    </xdr:from>
    <xdr:to>
      <xdr:col>31</xdr:col>
      <xdr:colOff>34925</xdr:colOff>
      <xdr:row>78</xdr:row>
      <xdr:rowOff>36564</xdr:rowOff>
    </xdr:to>
    <xdr:cxnSp macro="">
      <xdr:nvCxnSpPr>
        <xdr:cNvPr id="824" name="直線コネクタ 823"/>
        <xdr:cNvCxnSpPr/>
      </xdr:nvCxnSpPr>
      <xdr:spPr>
        <a:xfrm>
          <a:off x="20434300" y="13390575"/>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156792</xdr:rowOff>
    </xdr:from>
    <xdr:to>
      <xdr:col>29</xdr:col>
      <xdr:colOff>517525</xdr:colOff>
      <xdr:row>78</xdr:row>
      <xdr:rowOff>17475</xdr:rowOff>
    </xdr:to>
    <xdr:cxnSp macro="">
      <xdr:nvCxnSpPr>
        <xdr:cNvPr id="827" name="直線コネクタ 826"/>
        <xdr:cNvCxnSpPr/>
      </xdr:nvCxnSpPr>
      <xdr:spPr>
        <a:xfrm>
          <a:off x="19545300" y="13358442"/>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156792</xdr:rowOff>
    </xdr:from>
    <xdr:to>
      <xdr:col>28</xdr:col>
      <xdr:colOff>314325</xdr:colOff>
      <xdr:row>78</xdr:row>
      <xdr:rowOff>5131</xdr:rowOff>
    </xdr:to>
    <xdr:cxnSp macro="">
      <xdr:nvCxnSpPr>
        <xdr:cNvPr id="830" name="直線コネクタ 829"/>
        <xdr:cNvCxnSpPr/>
      </xdr:nvCxnSpPr>
      <xdr:spPr>
        <a:xfrm flipV="1">
          <a:off x="18656300" y="13358442"/>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146926</xdr:rowOff>
    </xdr:from>
    <xdr:to>
      <xdr:col>32</xdr:col>
      <xdr:colOff>238125</xdr:colOff>
      <xdr:row>78</xdr:row>
      <xdr:rowOff>77076</xdr:rowOff>
    </xdr:to>
    <xdr:sp macro="" textlink="">
      <xdr:nvSpPr>
        <xdr:cNvPr id="840" name="円/楕円 839"/>
        <xdr:cNvSpPr/>
      </xdr:nvSpPr>
      <xdr:spPr>
        <a:xfrm>
          <a:off x="22110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61853</xdr:rowOff>
    </xdr:from>
    <xdr:ext cx="534377" cy="259045"/>
    <xdr:sp macro="" textlink="">
      <xdr:nvSpPr>
        <xdr:cNvPr id="841" name="繰出金該当値テキスト"/>
        <xdr:cNvSpPr txBox="1"/>
      </xdr:nvSpPr>
      <xdr:spPr>
        <a:xfrm>
          <a:off x="22212300" y="132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157214</xdr:rowOff>
    </xdr:from>
    <xdr:to>
      <xdr:col>31</xdr:col>
      <xdr:colOff>85725</xdr:colOff>
      <xdr:row>78</xdr:row>
      <xdr:rowOff>87364</xdr:rowOff>
    </xdr:to>
    <xdr:sp macro="" textlink="">
      <xdr:nvSpPr>
        <xdr:cNvPr id="842" name="円/楕円 841"/>
        <xdr:cNvSpPr/>
      </xdr:nvSpPr>
      <xdr:spPr>
        <a:xfrm>
          <a:off x="21272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78491</xdr:rowOff>
    </xdr:from>
    <xdr:ext cx="534377" cy="259045"/>
    <xdr:sp macro="" textlink="">
      <xdr:nvSpPr>
        <xdr:cNvPr id="843" name="テキスト ボックス 842"/>
        <xdr:cNvSpPr txBox="1"/>
      </xdr:nvSpPr>
      <xdr:spPr>
        <a:xfrm>
          <a:off x="21056111" y="134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138125</xdr:rowOff>
    </xdr:from>
    <xdr:to>
      <xdr:col>29</xdr:col>
      <xdr:colOff>568325</xdr:colOff>
      <xdr:row>78</xdr:row>
      <xdr:rowOff>68275</xdr:rowOff>
    </xdr:to>
    <xdr:sp macro="" textlink="">
      <xdr:nvSpPr>
        <xdr:cNvPr id="844" name="円/楕円 843"/>
        <xdr:cNvSpPr/>
      </xdr:nvSpPr>
      <xdr:spPr>
        <a:xfrm>
          <a:off x="20383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59402</xdr:rowOff>
    </xdr:from>
    <xdr:ext cx="534377" cy="259045"/>
    <xdr:sp macro="" textlink="">
      <xdr:nvSpPr>
        <xdr:cNvPr id="845" name="テキスト ボックス 844"/>
        <xdr:cNvSpPr txBox="1"/>
      </xdr:nvSpPr>
      <xdr:spPr>
        <a:xfrm>
          <a:off x="20167111" y="134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105992</xdr:rowOff>
    </xdr:from>
    <xdr:to>
      <xdr:col>28</xdr:col>
      <xdr:colOff>365125</xdr:colOff>
      <xdr:row>78</xdr:row>
      <xdr:rowOff>36142</xdr:rowOff>
    </xdr:to>
    <xdr:sp macro="" textlink="">
      <xdr:nvSpPr>
        <xdr:cNvPr id="846" name="円/楕円 845"/>
        <xdr:cNvSpPr/>
      </xdr:nvSpPr>
      <xdr:spPr>
        <a:xfrm>
          <a:off x="19494500" y="133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27269</xdr:rowOff>
    </xdr:from>
    <xdr:ext cx="534377" cy="259045"/>
    <xdr:sp macro="" textlink="">
      <xdr:nvSpPr>
        <xdr:cNvPr id="847" name="テキスト ボックス 846"/>
        <xdr:cNvSpPr txBox="1"/>
      </xdr:nvSpPr>
      <xdr:spPr>
        <a:xfrm>
          <a:off x="19278111" y="134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125781</xdr:rowOff>
    </xdr:from>
    <xdr:to>
      <xdr:col>27</xdr:col>
      <xdr:colOff>161925</xdr:colOff>
      <xdr:row>78</xdr:row>
      <xdr:rowOff>55931</xdr:rowOff>
    </xdr:to>
    <xdr:sp macro="" textlink="">
      <xdr:nvSpPr>
        <xdr:cNvPr id="848" name="円/楕円 847"/>
        <xdr:cNvSpPr/>
      </xdr:nvSpPr>
      <xdr:spPr>
        <a:xfrm>
          <a:off x="18605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47058</xdr:rowOff>
    </xdr:from>
    <xdr:ext cx="534377" cy="259045"/>
    <xdr:sp macro="" textlink="">
      <xdr:nvSpPr>
        <xdr:cNvPr id="849" name="テキスト ボックス 848"/>
        <xdr:cNvSpPr txBox="1"/>
      </xdr:nvSpPr>
      <xdr:spPr>
        <a:xfrm>
          <a:off x="18389111" y="134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ja-JP" altLang="ja-JP" sz="1300">
              <a:solidFill>
                <a:schemeClr val="dk1"/>
              </a:solidFill>
              <a:effectLst/>
              <a:latin typeface="+mn-lt"/>
              <a:ea typeface="+mn-ea"/>
              <a:cs typeface="+mn-cs"/>
            </a:rPr>
            <a:t>人件費については地域手当支給割合を</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％に改定したことにより地域手当額が増加したものの、給与の総合的見直しにより給料表を改定したため人件費総額としては減少となり、前年度から一人当たり</a:t>
          </a:r>
          <a:r>
            <a:rPr kumimoji="1" lang="en-US" altLang="ja-JP" sz="1300">
              <a:solidFill>
                <a:schemeClr val="dk1"/>
              </a:solidFill>
              <a:effectLst/>
              <a:latin typeface="+mn-lt"/>
              <a:ea typeface="+mn-ea"/>
              <a:cs typeface="+mn-cs"/>
            </a:rPr>
            <a:t>450</a:t>
          </a:r>
          <a:r>
            <a:rPr kumimoji="1" lang="ja-JP" altLang="ja-JP" sz="1300">
              <a:solidFill>
                <a:schemeClr val="dk1"/>
              </a:solidFill>
              <a:effectLst/>
              <a:latin typeface="+mn-lt"/>
              <a:ea typeface="+mn-ea"/>
              <a:cs typeface="+mn-cs"/>
            </a:rPr>
            <a:t>円下降とな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a:t>
          </a:r>
          <a:r>
            <a:rPr kumimoji="1" lang="ja-JP" altLang="en-US" sz="1300">
              <a:latin typeface="ＭＳ Ｐゴシック"/>
            </a:rPr>
            <a:t>扶助費については子ども・子育て支援新制度に係る保育関連経費や介護給付費・訓練等給付費の増加を始めとする社会保障関連経費の逓増によって、前年度から</a:t>
          </a:r>
          <a:r>
            <a:rPr kumimoji="1" lang="ja-JP" altLang="ja-JP" sz="1300">
              <a:solidFill>
                <a:schemeClr val="dk1"/>
              </a:solidFill>
              <a:effectLst/>
              <a:latin typeface="+mn-lt"/>
              <a:ea typeface="+mn-ea"/>
              <a:cs typeface="+mn-cs"/>
            </a:rPr>
            <a:t>一人当たり</a:t>
          </a:r>
          <a:r>
            <a:rPr kumimoji="1" lang="en-US" altLang="ja-JP" sz="1300">
              <a:solidFill>
                <a:schemeClr val="dk1"/>
              </a:solidFill>
              <a:effectLst/>
              <a:latin typeface="+mn-lt"/>
              <a:ea typeface="+mn-ea"/>
              <a:cs typeface="+mn-cs"/>
            </a:rPr>
            <a:t>6,278</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年度に開校した小学校建設に係る本体・外構工事等や待機児童解消のための民間保育園誘致に係る補助金の増加により、普通建設事業費が前年度より</a:t>
          </a:r>
          <a:r>
            <a:rPr kumimoji="1" lang="ja-JP" altLang="ja-JP" sz="1300">
              <a:solidFill>
                <a:schemeClr val="dk1"/>
              </a:solidFill>
              <a:effectLst/>
              <a:latin typeface="+mn-lt"/>
              <a:ea typeface="+mn-ea"/>
              <a:cs typeface="+mn-cs"/>
            </a:rPr>
            <a:t>一人当たり</a:t>
          </a:r>
          <a:r>
            <a:rPr kumimoji="1" lang="en-US" altLang="ja-JP" sz="1300">
              <a:solidFill>
                <a:schemeClr val="dk1"/>
              </a:solidFill>
              <a:effectLst/>
              <a:latin typeface="+mn-lt"/>
              <a:ea typeface="+mn-ea"/>
              <a:cs typeface="+mn-cs"/>
            </a:rPr>
            <a:t>58,924</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300">
              <a:latin typeface="ＭＳ Ｐゴシック"/>
            </a:rPr>
            <a:t>積立金については、小学校建設に係る一般財源の不足により財政調整基金積立金が減少したため、前年度から</a:t>
          </a:r>
          <a:r>
            <a:rPr kumimoji="1" lang="ja-JP" altLang="ja-JP" sz="1300">
              <a:solidFill>
                <a:schemeClr val="dk1"/>
              </a:solidFill>
              <a:effectLst/>
              <a:latin typeface="+mn-lt"/>
              <a:ea typeface="+mn-ea"/>
              <a:cs typeface="+mn-cs"/>
            </a:rPr>
            <a:t>一人当たり</a:t>
          </a:r>
          <a:r>
            <a:rPr kumimoji="1" lang="en-US" altLang="ja-JP" sz="1300">
              <a:solidFill>
                <a:schemeClr val="dk1"/>
              </a:solidFill>
              <a:effectLst/>
              <a:latin typeface="+mn-lt"/>
              <a:ea typeface="+mn-ea"/>
              <a:cs typeface="+mn-cs"/>
            </a:rPr>
            <a:t>3,870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下降となった</a:t>
          </a:r>
          <a:r>
            <a:rPr kumimoji="1" lang="ja-JP" altLang="ja-JP" sz="1300">
              <a:solidFill>
                <a:schemeClr val="dk1"/>
              </a:solidFill>
              <a:effectLst/>
              <a:latin typeface="+mn-lt"/>
              <a:ea typeface="+mn-ea"/>
              <a:cs typeface="+mn-cs"/>
            </a:rPr>
            <a:t>。</a:t>
          </a:r>
          <a:r>
            <a:rPr kumimoji="1" lang="ja-JP" altLang="en-US" sz="1300">
              <a:latin typeface="ＭＳ Ｐゴシック"/>
            </a:rPr>
            <a:t>結果として、歳出総額は前年度から</a:t>
          </a:r>
          <a:r>
            <a:rPr kumimoji="1" lang="en-US" altLang="ja-JP" sz="1300">
              <a:latin typeface="ＭＳ Ｐゴシック"/>
            </a:rPr>
            <a:t>53</a:t>
          </a:r>
          <a:r>
            <a:rPr kumimoji="1" lang="ja-JP" altLang="en-US" sz="1300">
              <a:latin typeface="ＭＳ Ｐゴシック"/>
            </a:rPr>
            <a:t>億</a:t>
          </a:r>
          <a:r>
            <a:rPr kumimoji="1" lang="en-US" altLang="ja-JP" sz="1300">
              <a:latin typeface="ＭＳ Ｐゴシック"/>
            </a:rPr>
            <a:t>7,676</a:t>
          </a:r>
          <a:r>
            <a:rPr kumimoji="1" lang="ja-JP" altLang="en-US" sz="1300">
              <a:latin typeface="ＭＳ Ｐゴシック"/>
            </a:rPr>
            <a:t>万</a:t>
          </a:r>
          <a:r>
            <a:rPr kumimoji="1" lang="en-US" altLang="ja-JP" sz="1300">
              <a:latin typeface="ＭＳ Ｐゴシック"/>
            </a:rPr>
            <a:t>2</a:t>
          </a:r>
          <a:r>
            <a:rPr kumimoji="1" lang="ja-JP" altLang="en-US" sz="1300">
              <a:latin typeface="ＭＳ Ｐゴシック"/>
            </a:rPr>
            <a:t>千円増加した</a:t>
          </a:r>
          <a:r>
            <a:rPr kumimoji="1" lang="en-US" altLang="ja-JP" sz="1300">
              <a:latin typeface="ＭＳ Ｐゴシック"/>
            </a:rPr>
            <a:t>287</a:t>
          </a:r>
          <a:r>
            <a:rPr kumimoji="1" lang="ja-JP" altLang="en-US" sz="1300">
              <a:latin typeface="ＭＳ Ｐゴシック"/>
            </a:rPr>
            <a:t>億</a:t>
          </a:r>
          <a:r>
            <a:rPr kumimoji="1" lang="en-US" altLang="ja-JP" sz="1300">
              <a:latin typeface="ＭＳ Ｐゴシック"/>
            </a:rPr>
            <a:t>783</a:t>
          </a:r>
          <a:r>
            <a:rPr kumimoji="1" lang="ja-JP" altLang="en-US" sz="1300">
              <a:latin typeface="ＭＳ Ｐゴシック"/>
            </a:rPr>
            <a:t>万</a:t>
          </a:r>
          <a:r>
            <a:rPr kumimoji="1" lang="en-US" altLang="ja-JP" sz="1300">
              <a:latin typeface="ＭＳ Ｐゴシック"/>
            </a:rPr>
            <a:t>5</a:t>
          </a:r>
          <a:r>
            <a:rPr kumimoji="1" lang="ja-JP" altLang="en-US" sz="1300">
              <a:latin typeface="ＭＳ Ｐゴシック"/>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146558</xdr:rowOff>
    </xdr:from>
    <xdr:to>
      <xdr:col>6</xdr:col>
      <xdr:colOff>511175</xdr:colOff>
      <xdr:row>37</xdr:row>
      <xdr:rowOff>53746</xdr:rowOff>
    </xdr:to>
    <xdr:cxnSp macro="">
      <xdr:nvCxnSpPr>
        <xdr:cNvPr id="59" name="直線コネクタ 58"/>
        <xdr:cNvCxnSpPr/>
      </xdr:nvCxnSpPr>
      <xdr:spPr>
        <a:xfrm flipV="1">
          <a:off x="3797300" y="6318758"/>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48717</xdr:rowOff>
    </xdr:from>
    <xdr:to>
      <xdr:col>5</xdr:col>
      <xdr:colOff>358775</xdr:colOff>
      <xdr:row>37</xdr:row>
      <xdr:rowOff>53746</xdr:rowOff>
    </xdr:to>
    <xdr:cxnSp macro="">
      <xdr:nvCxnSpPr>
        <xdr:cNvPr id="62" name="直線コネクタ 61"/>
        <xdr:cNvCxnSpPr/>
      </xdr:nvCxnSpPr>
      <xdr:spPr>
        <a:xfrm>
          <a:off x="2908300" y="63923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157531</xdr:rowOff>
    </xdr:from>
    <xdr:to>
      <xdr:col>4</xdr:col>
      <xdr:colOff>155575</xdr:colOff>
      <xdr:row>37</xdr:row>
      <xdr:rowOff>48717</xdr:rowOff>
    </xdr:to>
    <xdr:cxnSp macro="">
      <xdr:nvCxnSpPr>
        <xdr:cNvPr id="65" name="直線コネクタ 64"/>
        <xdr:cNvCxnSpPr/>
      </xdr:nvCxnSpPr>
      <xdr:spPr>
        <a:xfrm>
          <a:off x="2019300" y="6329731"/>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167589</xdr:rowOff>
    </xdr:from>
    <xdr:to>
      <xdr:col>2</xdr:col>
      <xdr:colOff>638175</xdr:colOff>
      <xdr:row>36</xdr:row>
      <xdr:rowOff>157531</xdr:rowOff>
    </xdr:to>
    <xdr:cxnSp macro="">
      <xdr:nvCxnSpPr>
        <xdr:cNvPr id="68" name="直線コネクタ 67"/>
        <xdr:cNvCxnSpPr/>
      </xdr:nvCxnSpPr>
      <xdr:spPr>
        <a:xfrm>
          <a:off x="1130300" y="6168339"/>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95758</xdr:rowOff>
    </xdr:from>
    <xdr:to>
      <xdr:col>6</xdr:col>
      <xdr:colOff>561975</xdr:colOff>
      <xdr:row>37</xdr:row>
      <xdr:rowOff>25908</xdr:rowOff>
    </xdr:to>
    <xdr:sp macro="" textlink="">
      <xdr:nvSpPr>
        <xdr:cNvPr id="78" name="円/楕円 77"/>
        <xdr:cNvSpPr/>
      </xdr:nvSpPr>
      <xdr:spPr>
        <a:xfrm>
          <a:off x="45847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10685</xdr:rowOff>
    </xdr:from>
    <xdr:ext cx="469744" cy="259045"/>
    <xdr:sp macro="" textlink="">
      <xdr:nvSpPr>
        <xdr:cNvPr id="79" name="議会費該当値テキスト"/>
        <xdr:cNvSpPr txBox="1"/>
      </xdr:nvSpPr>
      <xdr:spPr>
        <a:xfrm>
          <a:off x="4686300" y="61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xdr:rowOff>
    </xdr:from>
    <xdr:to>
      <xdr:col>5</xdr:col>
      <xdr:colOff>409575</xdr:colOff>
      <xdr:row>37</xdr:row>
      <xdr:rowOff>104546</xdr:rowOff>
    </xdr:to>
    <xdr:sp macro="" textlink="">
      <xdr:nvSpPr>
        <xdr:cNvPr id="80" name="円/楕円 79"/>
        <xdr:cNvSpPr/>
      </xdr:nvSpPr>
      <xdr:spPr>
        <a:xfrm>
          <a:off x="3746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95673</xdr:rowOff>
    </xdr:from>
    <xdr:ext cx="469744" cy="259045"/>
    <xdr:sp macro="" textlink="">
      <xdr:nvSpPr>
        <xdr:cNvPr id="81" name="テキスト ボックス 80"/>
        <xdr:cNvSpPr txBox="1"/>
      </xdr:nvSpPr>
      <xdr:spPr>
        <a:xfrm>
          <a:off x="3562427"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169367</xdr:rowOff>
    </xdr:from>
    <xdr:to>
      <xdr:col>4</xdr:col>
      <xdr:colOff>206375</xdr:colOff>
      <xdr:row>37</xdr:row>
      <xdr:rowOff>99517</xdr:rowOff>
    </xdr:to>
    <xdr:sp macro="" textlink="">
      <xdr:nvSpPr>
        <xdr:cNvPr id="82" name="円/楕円 81"/>
        <xdr:cNvSpPr/>
      </xdr:nvSpPr>
      <xdr:spPr>
        <a:xfrm>
          <a:off x="2857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90644</xdr:rowOff>
    </xdr:from>
    <xdr:ext cx="469744" cy="259045"/>
    <xdr:sp macro="" textlink="">
      <xdr:nvSpPr>
        <xdr:cNvPr id="83" name="テキスト ボックス 82"/>
        <xdr:cNvSpPr txBox="1"/>
      </xdr:nvSpPr>
      <xdr:spPr>
        <a:xfrm>
          <a:off x="2673427"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106731</xdr:rowOff>
    </xdr:from>
    <xdr:to>
      <xdr:col>3</xdr:col>
      <xdr:colOff>3175</xdr:colOff>
      <xdr:row>37</xdr:row>
      <xdr:rowOff>36881</xdr:rowOff>
    </xdr:to>
    <xdr:sp macro="" textlink="">
      <xdr:nvSpPr>
        <xdr:cNvPr id="84" name="円/楕円 83"/>
        <xdr:cNvSpPr/>
      </xdr:nvSpPr>
      <xdr:spPr>
        <a:xfrm>
          <a:off x="1968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28008</xdr:rowOff>
    </xdr:from>
    <xdr:ext cx="469744" cy="259045"/>
    <xdr:sp macro="" textlink="">
      <xdr:nvSpPr>
        <xdr:cNvPr id="85" name="テキスト ボックス 84"/>
        <xdr:cNvSpPr txBox="1"/>
      </xdr:nvSpPr>
      <xdr:spPr>
        <a:xfrm>
          <a:off x="1784427"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116789</xdr:rowOff>
    </xdr:from>
    <xdr:to>
      <xdr:col>1</xdr:col>
      <xdr:colOff>485775</xdr:colOff>
      <xdr:row>36</xdr:row>
      <xdr:rowOff>46939</xdr:rowOff>
    </xdr:to>
    <xdr:sp macro="" textlink="">
      <xdr:nvSpPr>
        <xdr:cNvPr id="86" name="円/楕円 85"/>
        <xdr:cNvSpPr/>
      </xdr:nvSpPr>
      <xdr:spPr>
        <a:xfrm>
          <a:off x="1079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38066</xdr:rowOff>
    </xdr:from>
    <xdr:ext cx="469744" cy="259045"/>
    <xdr:sp macro="" textlink="">
      <xdr:nvSpPr>
        <xdr:cNvPr id="87" name="テキスト ボックス 86"/>
        <xdr:cNvSpPr txBox="1"/>
      </xdr:nvSpPr>
      <xdr:spPr>
        <a:xfrm>
          <a:off x="895427"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121385</xdr:rowOff>
    </xdr:from>
    <xdr:to>
      <xdr:col>6</xdr:col>
      <xdr:colOff>511175</xdr:colOff>
      <xdr:row>57</xdr:row>
      <xdr:rowOff>126843</xdr:rowOff>
    </xdr:to>
    <xdr:cxnSp macro="">
      <xdr:nvCxnSpPr>
        <xdr:cNvPr id="114" name="直線コネクタ 113"/>
        <xdr:cNvCxnSpPr/>
      </xdr:nvCxnSpPr>
      <xdr:spPr>
        <a:xfrm flipV="1">
          <a:off x="3797300" y="9894035"/>
          <a:ext cx="8382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126843</xdr:rowOff>
    </xdr:from>
    <xdr:to>
      <xdr:col>5</xdr:col>
      <xdr:colOff>358775</xdr:colOff>
      <xdr:row>57</xdr:row>
      <xdr:rowOff>150883</xdr:rowOff>
    </xdr:to>
    <xdr:cxnSp macro="">
      <xdr:nvCxnSpPr>
        <xdr:cNvPr id="117" name="直線コネクタ 116"/>
        <xdr:cNvCxnSpPr/>
      </xdr:nvCxnSpPr>
      <xdr:spPr>
        <a:xfrm flipV="1">
          <a:off x="2908300" y="9899493"/>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149196</xdr:rowOff>
    </xdr:from>
    <xdr:to>
      <xdr:col>4</xdr:col>
      <xdr:colOff>155575</xdr:colOff>
      <xdr:row>57</xdr:row>
      <xdr:rowOff>150883</xdr:rowOff>
    </xdr:to>
    <xdr:cxnSp macro="">
      <xdr:nvCxnSpPr>
        <xdr:cNvPr id="120" name="直線コネクタ 119"/>
        <xdr:cNvCxnSpPr/>
      </xdr:nvCxnSpPr>
      <xdr:spPr>
        <a:xfrm>
          <a:off x="2019300" y="9921846"/>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125595</xdr:rowOff>
    </xdr:from>
    <xdr:to>
      <xdr:col>2</xdr:col>
      <xdr:colOff>638175</xdr:colOff>
      <xdr:row>57</xdr:row>
      <xdr:rowOff>149196</xdr:rowOff>
    </xdr:to>
    <xdr:cxnSp macro="">
      <xdr:nvCxnSpPr>
        <xdr:cNvPr id="123" name="直線コネクタ 122"/>
        <xdr:cNvCxnSpPr/>
      </xdr:nvCxnSpPr>
      <xdr:spPr>
        <a:xfrm>
          <a:off x="1130300" y="9898245"/>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70585</xdr:rowOff>
    </xdr:from>
    <xdr:to>
      <xdr:col>6</xdr:col>
      <xdr:colOff>561975</xdr:colOff>
      <xdr:row>58</xdr:row>
      <xdr:rowOff>735</xdr:rowOff>
    </xdr:to>
    <xdr:sp macro="" textlink="">
      <xdr:nvSpPr>
        <xdr:cNvPr id="133" name="円/楕円 132"/>
        <xdr:cNvSpPr/>
      </xdr:nvSpPr>
      <xdr:spPr>
        <a:xfrm>
          <a:off x="4584700" y="98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76043</xdr:rowOff>
    </xdr:from>
    <xdr:to>
      <xdr:col>5</xdr:col>
      <xdr:colOff>409575</xdr:colOff>
      <xdr:row>58</xdr:row>
      <xdr:rowOff>6193</xdr:rowOff>
    </xdr:to>
    <xdr:sp macro="" textlink="">
      <xdr:nvSpPr>
        <xdr:cNvPr id="135" name="円/楕円 134"/>
        <xdr:cNvSpPr/>
      </xdr:nvSpPr>
      <xdr:spPr>
        <a:xfrm>
          <a:off x="3746500" y="98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168770</xdr:rowOff>
    </xdr:from>
    <xdr:ext cx="534377" cy="259045"/>
    <xdr:sp macro="" textlink="">
      <xdr:nvSpPr>
        <xdr:cNvPr id="136" name="テキスト ボックス 135"/>
        <xdr:cNvSpPr txBox="1"/>
      </xdr:nvSpPr>
      <xdr:spPr>
        <a:xfrm>
          <a:off x="3530111" y="99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100083</xdr:rowOff>
    </xdr:from>
    <xdr:to>
      <xdr:col>4</xdr:col>
      <xdr:colOff>206375</xdr:colOff>
      <xdr:row>58</xdr:row>
      <xdr:rowOff>30233</xdr:rowOff>
    </xdr:to>
    <xdr:sp macro="" textlink="">
      <xdr:nvSpPr>
        <xdr:cNvPr id="137" name="円/楕円 136"/>
        <xdr:cNvSpPr/>
      </xdr:nvSpPr>
      <xdr:spPr>
        <a:xfrm>
          <a:off x="2857500" y="98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21360</xdr:rowOff>
    </xdr:from>
    <xdr:ext cx="534377" cy="259045"/>
    <xdr:sp macro="" textlink="">
      <xdr:nvSpPr>
        <xdr:cNvPr id="138" name="テキスト ボックス 137"/>
        <xdr:cNvSpPr txBox="1"/>
      </xdr:nvSpPr>
      <xdr:spPr>
        <a:xfrm>
          <a:off x="2641111" y="99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98396</xdr:rowOff>
    </xdr:from>
    <xdr:to>
      <xdr:col>3</xdr:col>
      <xdr:colOff>3175</xdr:colOff>
      <xdr:row>58</xdr:row>
      <xdr:rowOff>28546</xdr:rowOff>
    </xdr:to>
    <xdr:sp macro="" textlink="">
      <xdr:nvSpPr>
        <xdr:cNvPr id="139" name="円/楕円 138"/>
        <xdr:cNvSpPr/>
      </xdr:nvSpPr>
      <xdr:spPr>
        <a:xfrm>
          <a:off x="1968500" y="98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19673</xdr:rowOff>
    </xdr:from>
    <xdr:ext cx="534377" cy="259045"/>
    <xdr:sp macro="" textlink="">
      <xdr:nvSpPr>
        <xdr:cNvPr id="140" name="テキスト ボックス 139"/>
        <xdr:cNvSpPr txBox="1"/>
      </xdr:nvSpPr>
      <xdr:spPr>
        <a:xfrm>
          <a:off x="1752111" y="99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74795</xdr:rowOff>
    </xdr:from>
    <xdr:to>
      <xdr:col>1</xdr:col>
      <xdr:colOff>485775</xdr:colOff>
      <xdr:row>58</xdr:row>
      <xdr:rowOff>4945</xdr:rowOff>
    </xdr:to>
    <xdr:sp macro="" textlink="">
      <xdr:nvSpPr>
        <xdr:cNvPr id="141" name="円/楕円 140"/>
        <xdr:cNvSpPr/>
      </xdr:nvSpPr>
      <xdr:spPr>
        <a:xfrm>
          <a:off x="10795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167522</xdr:rowOff>
    </xdr:from>
    <xdr:ext cx="534377" cy="259045"/>
    <xdr:sp macro="" textlink="">
      <xdr:nvSpPr>
        <xdr:cNvPr id="142" name="テキスト ボックス 141"/>
        <xdr:cNvSpPr txBox="1"/>
      </xdr:nvSpPr>
      <xdr:spPr>
        <a:xfrm>
          <a:off x="863111" y="9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84365</xdr:rowOff>
    </xdr:from>
    <xdr:to>
      <xdr:col>6</xdr:col>
      <xdr:colOff>511175</xdr:colOff>
      <xdr:row>76</xdr:row>
      <xdr:rowOff>141491</xdr:rowOff>
    </xdr:to>
    <xdr:cxnSp macro="">
      <xdr:nvCxnSpPr>
        <xdr:cNvPr id="172" name="直線コネクタ 171"/>
        <xdr:cNvCxnSpPr/>
      </xdr:nvCxnSpPr>
      <xdr:spPr>
        <a:xfrm flipV="1">
          <a:off x="3797300" y="13114565"/>
          <a:ext cx="8382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141491</xdr:rowOff>
    </xdr:from>
    <xdr:to>
      <xdr:col>5</xdr:col>
      <xdr:colOff>358775</xdr:colOff>
      <xdr:row>77</xdr:row>
      <xdr:rowOff>131787</xdr:rowOff>
    </xdr:to>
    <xdr:cxnSp macro="">
      <xdr:nvCxnSpPr>
        <xdr:cNvPr id="175" name="直線コネクタ 174"/>
        <xdr:cNvCxnSpPr/>
      </xdr:nvCxnSpPr>
      <xdr:spPr>
        <a:xfrm flipV="1">
          <a:off x="2908300" y="13171691"/>
          <a:ext cx="889000" cy="1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81395</xdr:rowOff>
    </xdr:from>
    <xdr:to>
      <xdr:col>4</xdr:col>
      <xdr:colOff>155575</xdr:colOff>
      <xdr:row>77</xdr:row>
      <xdr:rowOff>131787</xdr:rowOff>
    </xdr:to>
    <xdr:cxnSp macro="">
      <xdr:nvCxnSpPr>
        <xdr:cNvPr id="178" name="直線コネクタ 177"/>
        <xdr:cNvCxnSpPr/>
      </xdr:nvCxnSpPr>
      <xdr:spPr>
        <a:xfrm>
          <a:off x="2019300" y="13283045"/>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81395</xdr:rowOff>
    </xdr:from>
    <xdr:to>
      <xdr:col>2</xdr:col>
      <xdr:colOff>638175</xdr:colOff>
      <xdr:row>77</xdr:row>
      <xdr:rowOff>107581</xdr:rowOff>
    </xdr:to>
    <xdr:cxnSp macro="">
      <xdr:nvCxnSpPr>
        <xdr:cNvPr id="181" name="直線コネクタ 180"/>
        <xdr:cNvCxnSpPr/>
      </xdr:nvCxnSpPr>
      <xdr:spPr>
        <a:xfrm flipV="1">
          <a:off x="1130300" y="13283045"/>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33565</xdr:rowOff>
    </xdr:from>
    <xdr:to>
      <xdr:col>6</xdr:col>
      <xdr:colOff>561975</xdr:colOff>
      <xdr:row>76</xdr:row>
      <xdr:rowOff>135165</xdr:rowOff>
    </xdr:to>
    <xdr:sp macro="" textlink="">
      <xdr:nvSpPr>
        <xdr:cNvPr id="191" name="円/楕円 190"/>
        <xdr:cNvSpPr/>
      </xdr:nvSpPr>
      <xdr:spPr>
        <a:xfrm>
          <a:off x="4584700" y="130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11992</xdr:rowOff>
    </xdr:from>
    <xdr:ext cx="599010" cy="259045"/>
    <xdr:sp macro="" textlink="">
      <xdr:nvSpPr>
        <xdr:cNvPr id="192" name="民生費該当値テキスト"/>
        <xdr:cNvSpPr txBox="1"/>
      </xdr:nvSpPr>
      <xdr:spPr>
        <a:xfrm>
          <a:off x="4686300" y="1304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90691</xdr:rowOff>
    </xdr:from>
    <xdr:to>
      <xdr:col>5</xdr:col>
      <xdr:colOff>409575</xdr:colOff>
      <xdr:row>77</xdr:row>
      <xdr:rowOff>20841</xdr:rowOff>
    </xdr:to>
    <xdr:sp macro="" textlink="">
      <xdr:nvSpPr>
        <xdr:cNvPr id="193" name="円/楕円 192"/>
        <xdr:cNvSpPr/>
      </xdr:nvSpPr>
      <xdr:spPr>
        <a:xfrm>
          <a:off x="3746500" y="131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11968</xdr:rowOff>
    </xdr:from>
    <xdr:ext cx="599010" cy="259045"/>
    <xdr:sp macro="" textlink="">
      <xdr:nvSpPr>
        <xdr:cNvPr id="194" name="テキスト ボックス 193"/>
        <xdr:cNvSpPr txBox="1"/>
      </xdr:nvSpPr>
      <xdr:spPr>
        <a:xfrm>
          <a:off x="3497794" y="1321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80987</xdr:rowOff>
    </xdr:from>
    <xdr:to>
      <xdr:col>4</xdr:col>
      <xdr:colOff>206375</xdr:colOff>
      <xdr:row>78</xdr:row>
      <xdr:rowOff>11137</xdr:rowOff>
    </xdr:to>
    <xdr:sp macro="" textlink="">
      <xdr:nvSpPr>
        <xdr:cNvPr id="195" name="円/楕円 194"/>
        <xdr:cNvSpPr/>
      </xdr:nvSpPr>
      <xdr:spPr>
        <a:xfrm>
          <a:off x="2857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2264</xdr:rowOff>
    </xdr:from>
    <xdr:ext cx="599010" cy="259045"/>
    <xdr:sp macro="" textlink="">
      <xdr:nvSpPr>
        <xdr:cNvPr id="196" name="テキスト ボックス 195"/>
        <xdr:cNvSpPr txBox="1"/>
      </xdr:nvSpPr>
      <xdr:spPr>
        <a:xfrm>
          <a:off x="2608794" y="133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30595</xdr:rowOff>
    </xdr:from>
    <xdr:to>
      <xdr:col>3</xdr:col>
      <xdr:colOff>3175</xdr:colOff>
      <xdr:row>77</xdr:row>
      <xdr:rowOff>132195</xdr:rowOff>
    </xdr:to>
    <xdr:sp macro="" textlink="">
      <xdr:nvSpPr>
        <xdr:cNvPr id="197" name="円/楕円 196"/>
        <xdr:cNvSpPr/>
      </xdr:nvSpPr>
      <xdr:spPr>
        <a:xfrm>
          <a:off x="1968500" y="132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123322</xdr:rowOff>
    </xdr:from>
    <xdr:ext cx="599010" cy="259045"/>
    <xdr:sp macro="" textlink="">
      <xdr:nvSpPr>
        <xdr:cNvPr id="198" name="テキスト ボックス 197"/>
        <xdr:cNvSpPr txBox="1"/>
      </xdr:nvSpPr>
      <xdr:spPr>
        <a:xfrm>
          <a:off x="1719794" y="1332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56781</xdr:rowOff>
    </xdr:from>
    <xdr:to>
      <xdr:col>1</xdr:col>
      <xdr:colOff>485775</xdr:colOff>
      <xdr:row>77</xdr:row>
      <xdr:rowOff>158381</xdr:rowOff>
    </xdr:to>
    <xdr:sp macro="" textlink="">
      <xdr:nvSpPr>
        <xdr:cNvPr id="199" name="円/楕円 198"/>
        <xdr:cNvSpPr/>
      </xdr:nvSpPr>
      <xdr:spPr>
        <a:xfrm>
          <a:off x="10795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149508</xdr:rowOff>
    </xdr:from>
    <xdr:ext cx="599010" cy="259045"/>
    <xdr:sp macro="" textlink="">
      <xdr:nvSpPr>
        <xdr:cNvPr id="200" name="テキスト ボックス 199"/>
        <xdr:cNvSpPr txBox="1"/>
      </xdr:nvSpPr>
      <xdr:spPr>
        <a:xfrm>
          <a:off x="830794" y="1335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78070</xdr:rowOff>
    </xdr:from>
    <xdr:to>
      <xdr:col>6</xdr:col>
      <xdr:colOff>511175</xdr:colOff>
      <xdr:row>98</xdr:row>
      <xdr:rowOff>86894</xdr:rowOff>
    </xdr:to>
    <xdr:cxnSp macro="">
      <xdr:nvCxnSpPr>
        <xdr:cNvPr id="228" name="直線コネクタ 227"/>
        <xdr:cNvCxnSpPr/>
      </xdr:nvCxnSpPr>
      <xdr:spPr>
        <a:xfrm flipV="1">
          <a:off x="3797300" y="16880170"/>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86894</xdr:rowOff>
    </xdr:from>
    <xdr:to>
      <xdr:col>5</xdr:col>
      <xdr:colOff>358775</xdr:colOff>
      <xdr:row>98</xdr:row>
      <xdr:rowOff>101707</xdr:rowOff>
    </xdr:to>
    <xdr:cxnSp macro="">
      <xdr:nvCxnSpPr>
        <xdr:cNvPr id="231" name="直線コネクタ 230"/>
        <xdr:cNvCxnSpPr/>
      </xdr:nvCxnSpPr>
      <xdr:spPr>
        <a:xfrm flipV="1">
          <a:off x="2908300" y="1688899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99169</xdr:rowOff>
    </xdr:from>
    <xdr:to>
      <xdr:col>4</xdr:col>
      <xdr:colOff>155575</xdr:colOff>
      <xdr:row>98</xdr:row>
      <xdr:rowOff>101707</xdr:rowOff>
    </xdr:to>
    <xdr:cxnSp macro="">
      <xdr:nvCxnSpPr>
        <xdr:cNvPr id="234" name="直線コネクタ 233"/>
        <xdr:cNvCxnSpPr/>
      </xdr:nvCxnSpPr>
      <xdr:spPr>
        <a:xfrm>
          <a:off x="2019300" y="16901269"/>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83739</xdr:rowOff>
    </xdr:from>
    <xdr:to>
      <xdr:col>2</xdr:col>
      <xdr:colOff>638175</xdr:colOff>
      <xdr:row>98</xdr:row>
      <xdr:rowOff>99169</xdr:rowOff>
    </xdr:to>
    <xdr:cxnSp macro="">
      <xdr:nvCxnSpPr>
        <xdr:cNvPr id="237" name="直線コネクタ 236"/>
        <xdr:cNvCxnSpPr/>
      </xdr:nvCxnSpPr>
      <xdr:spPr>
        <a:xfrm>
          <a:off x="1130300" y="1688583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27270</xdr:rowOff>
    </xdr:from>
    <xdr:to>
      <xdr:col>6</xdr:col>
      <xdr:colOff>561975</xdr:colOff>
      <xdr:row>98</xdr:row>
      <xdr:rowOff>128870</xdr:rowOff>
    </xdr:to>
    <xdr:sp macro="" textlink="">
      <xdr:nvSpPr>
        <xdr:cNvPr id="247" name="円/楕円 246"/>
        <xdr:cNvSpPr/>
      </xdr:nvSpPr>
      <xdr:spPr>
        <a:xfrm>
          <a:off x="4584700" y="168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113647</xdr:rowOff>
    </xdr:from>
    <xdr:ext cx="534377" cy="259045"/>
    <xdr:sp macro="" textlink="">
      <xdr:nvSpPr>
        <xdr:cNvPr id="248" name="衛生費該当値テキスト"/>
        <xdr:cNvSpPr txBox="1"/>
      </xdr:nvSpPr>
      <xdr:spPr>
        <a:xfrm>
          <a:off x="4686300" y="167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36094</xdr:rowOff>
    </xdr:from>
    <xdr:to>
      <xdr:col>5</xdr:col>
      <xdr:colOff>409575</xdr:colOff>
      <xdr:row>98</xdr:row>
      <xdr:rowOff>137694</xdr:rowOff>
    </xdr:to>
    <xdr:sp macro="" textlink="">
      <xdr:nvSpPr>
        <xdr:cNvPr id="249" name="円/楕円 248"/>
        <xdr:cNvSpPr/>
      </xdr:nvSpPr>
      <xdr:spPr>
        <a:xfrm>
          <a:off x="3746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128821</xdr:rowOff>
    </xdr:from>
    <xdr:ext cx="534377" cy="259045"/>
    <xdr:sp macro="" textlink="">
      <xdr:nvSpPr>
        <xdr:cNvPr id="250" name="テキスト ボックス 249"/>
        <xdr:cNvSpPr txBox="1"/>
      </xdr:nvSpPr>
      <xdr:spPr>
        <a:xfrm>
          <a:off x="3530111" y="1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50907</xdr:rowOff>
    </xdr:from>
    <xdr:to>
      <xdr:col>4</xdr:col>
      <xdr:colOff>206375</xdr:colOff>
      <xdr:row>98</xdr:row>
      <xdr:rowOff>152507</xdr:rowOff>
    </xdr:to>
    <xdr:sp macro="" textlink="">
      <xdr:nvSpPr>
        <xdr:cNvPr id="251" name="円/楕円 250"/>
        <xdr:cNvSpPr/>
      </xdr:nvSpPr>
      <xdr:spPr>
        <a:xfrm>
          <a:off x="2857500" y="168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143634</xdr:rowOff>
    </xdr:from>
    <xdr:ext cx="534377" cy="259045"/>
    <xdr:sp macro="" textlink="">
      <xdr:nvSpPr>
        <xdr:cNvPr id="252" name="テキスト ボックス 251"/>
        <xdr:cNvSpPr txBox="1"/>
      </xdr:nvSpPr>
      <xdr:spPr>
        <a:xfrm>
          <a:off x="2641111" y="169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48369</xdr:rowOff>
    </xdr:from>
    <xdr:to>
      <xdr:col>3</xdr:col>
      <xdr:colOff>3175</xdr:colOff>
      <xdr:row>98</xdr:row>
      <xdr:rowOff>149969</xdr:rowOff>
    </xdr:to>
    <xdr:sp macro="" textlink="">
      <xdr:nvSpPr>
        <xdr:cNvPr id="253" name="円/楕円 252"/>
        <xdr:cNvSpPr/>
      </xdr:nvSpPr>
      <xdr:spPr>
        <a:xfrm>
          <a:off x="1968500" y="16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141096</xdr:rowOff>
    </xdr:from>
    <xdr:ext cx="534377" cy="259045"/>
    <xdr:sp macro="" textlink="">
      <xdr:nvSpPr>
        <xdr:cNvPr id="254" name="テキスト ボックス 253"/>
        <xdr:cNvSpPr txBox="1"/>
      </xdr:nvSpPr>
      <xdr:spPr>
        <a:xfrm>
          <a:off x="1752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32939</xdr:rowOff>
    </xdr:from>
    <xdr:to>
      <xdr:col>1</xdr:col>
      <xdr:colOff>485775</xdr:colOff>
      <xdr:row>98</xdr:row>
      <xdr:rowOff>134539</xdr:rowOff>
    </xdr:to>
    <xdr:sp macro="" textlink="">
      <xdr:nvSpPr>
        <xdr:cNvPr id="255" name="円/楕円 254"/>
        <xdr:cNvSpPr/>
      </xdr:nvSpPr>
      <xdr:spPr>
        <a:xfrm>
          <a:off x="1079500" y="168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125666</xdr:rowOff>
    </xdr:from>
    <xdr:ext cx="534377" cy="259045"/>
    <xdr:sp macro="" textlink="">
      <xdr:nvSpPr>
        <xdr:cNvPr id="256" name="テキスト ボックス 255"/>
        <xdr:cNvSpPr txBox="1"/>
      </xdr:nvSpPr>
      <xdr:spPr>
        <a:xfrm>
          <a:off x="863111" y="169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76454</xdr:rowOff>
    </xdr:from>
    <xdr:to>
      <xdr:col>15</xdr:col>
      <xdr:colOff>180975</xdr:colOff>
      <xdr:row>37</xdr:row>
      <xdr:rowOff>85979</xdr:rowOff>
    </xdr:to>
    <xdr:cxnSp macro="">
      <xdr:nvCxnSpPr>
        <xdr:cNvPr id="285" name="直線コネクタ 284"/>
        <xdr:cNvCxnSpPr/>
      </xdr:nvCxnSpPr>
      <xdr:spPr>
        <a:xfrm>
          <a:off x="9639300" y="6077204"/>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76454</xdr:rowOff>
    </xdr:from>
    <xdr:to>
      <xdr:col>14</xdr:col>
      <xdr:colOff>28575</xdr:colOff>
      <xdr:row>36</xdr:row>
      <xdr:rowOff>30353</xdr:rowOff>
    </xdr:to>
    <xdr:cxnSp macro="">
      <xdr:nvCxnSpPr>
        <xdr:cNvPr id="288" name="直線コネクタ 287"/>
        <xdr:cNvCxnSpPr/>
      </xdr:nvCxnSpPr>
      <xdr:spPr>
        <a:xfrm flipV="1">
          <a:off x="8750300" y="6077204"/>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0" name="テキスト ボックス 289"/>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30353</xdr:rowOff>
    </xdr:from>
    <xdr:to>
      <xdr:col>12</xdr:col>
      <xdr:colOff>511175</xdr:colOff>
      <xdr:row>36</xdr:row>
      <xdr:rowOff>46355</xdr:rowOff>
    </xdr:to>
    <xdr:cxnSp macro="">
      <xdr:nvCxnSpPr>
        <xdr:cNvPr id="291" name="直線コネクタ 290"/>
        <xdr:cNvCxnSpPr/>
      </xdr:nvCxnSpPr>
      <xdr:spPr>
        <a:xfrm flipV="1">
          <a:off x="7861300" y="620255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40640</xdr:rowOff>
    </xdr:from>
    <xdr:to>
      <xdr:col>11</xdr:col>
      <xdr:colOff>307975</xdr:colOff>
      <xdr:row>36</xdr:row>
      <xdr:rowOff>46355</xdr:rowOff>
    </xdr:to>
    <xdr:cxnSp macro="">
      <xdr:nvCxnSpPr>
        <xdr:cNvPr id="294" name="直線コネクタ 293"/>
        <xdr:cNvCxnSpPr/>
      </xdr:nvCxnSpPr>
      <xdr:spPr>
        <a:xfrm>
          <a:off x="6972300" y="60413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35179</xdr:rowOff>
    </xdr:from>
    <xdr:to>
      <xdr:col>15</xdr:col>
      <xdr:colOff>231775</xdr:colOff>
      <xdr:row>37</xdr:row>
      <xdr:rowOff>136779</xdr:rowOff>
    </xdr:to>
    <xdr:sp macro="" textlink="">
      <xdr:nvSpPr>
        <xdr:cNvPr id="304" name="円/楕円 303"/>
        <xdr:cNvSpPr/>
      </xdr:nvSpPr>
      <xdr:spPr>
        <a:xfrm>
          <a:off x="10426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58056</xdr:rowOff>
    </xdr:from>
    <xdr:ext cx="378565" cy="259045"/>
    <xdr:sp macro="" textlink="">
      <xdr:nvSpPr>
        <xdr:cNvPr id="305" name="労働費該当値テキスト"/>
        <xdr:cNvSpPr txBox="1"/>
      </xdr:nvSpPr>
      <xdr:spPr>
        <a:xfrm>
          <a:off x="10528300" y="623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25654</xdr:rowOff>
    </xdr:from>
    <xdr:to>
      <xdr:col>14</xdr:col>
      <xdr:colOff>79375</xdr:colOff>
      <xdr:row>35</xdr:row>
      <xdr:rowOff>127254</xdr:rowOff>
    </xdr:to>
    <xdr:sp macro="" textlink="">
      <xdr:nvSpPr>
        <xdr:cNvPr id="306" name="円/楕円 305"/>
        <xdr:cNvSpPr/>
      </xdr:nvSpPr>
      <xdr:spPr>
        <a:xfrm>
          <a:off x="9588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143781</xdr:rowOff>
    </xdr:from>
    <xdr:ext cx="469744" cy="259045"/>
    <xdr:sp macro="" textlink="">
      <xdr:nvSpPr>
        <xdr:cNvPr id="307" name="テキスト ボックス 306"/>
        <xdr:cNvSpPr txBox="1"/>
      </xdr:nvSpPr>
      <xdr:spPr>
        <a:xfrm>
          <a:off x="9404427"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151003</xdr:rowOff>
    </xdr:from>
    <xdr:to>
      <xdr:col>12</xdr:col>
      <xdr:colOff>561975</xdr:colOff>
      <xdr:row>36</xdr:row>
      <xdr:rowOff>81153</xdr:rowOff>
    </xdr:to>
    <xdr:sp macro="" textlink="">
      <xdr:nvSpPr>
        <xdr:cNvPr id="308" name="円/楕円 307"/>
        <xdr:cNvSpPr/>
      </xdr:nvSpPr>
      <xdr:spPr>
        <a:xfrm>
          <a:off x="8699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72280</xdr:rowOff>
    </xdr:from>
    <xdr:ext cx="469744" cy="259045"/>
    <xdr:sp macro="" textlink="">
      <xdr:nvSpPr>
        <xdr:cNvPr id="309" name="テキスト ボックス 308"/>
        <xdr:cNvSpPr txBox="1"/>
      </xdr:nvSpPr>
      <xdr:spPr>
        <a:xfrm>
          <a:off x="8515427"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167005</xdr:rowOff>
    </xdr:from>
    <xdr:to>
      <xdr:col>11</xdr:col>
      <xdr:colOff>358775</xdr:colOff>
      <xdr:row>36</xdr:row>
      <xdr:rowOff>97155</xdr:rowOff>
    </xdr:to>
    <xdr:sp macro="" textlink="">
      <xdr:nvSpPr>
        <xdr:cNvPr id="310" name="円/楕円 309"/>
        <xdr:cNvSpPr/>
      </xdr:nvSpPr>
      <xdr:spPr>
        <a:xfrm>
          <a:off x="7810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88282</xdr:rowOff>
    </xdr:from>
    <xdr:ext cx="469744" cy="259045"/>
    <xdr:sp macro="" textlink="">
      <xdr:nvSpPr>
        <xdr:cNvPr id="311" name="テキスト ボックス 310"/>
        <xdr:cNvSpPr txBox="1"/>
      </xdr:nvSpPr>
      <xdr:spPr>
        <a:xfrm>
          <a:off x="7626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161290</xdr:rowOff>
    </xdr:from>
    <xdr:to>
      <xdr:col>10</xdr:col>
      <xdr:colOff>155575</xdr:colOff>
      <xdr:row>35</xdr:row>
      <xdr:rowOff>91440</xdr:rowOff>
    </xdr:to>
    <xdr:sp macro="" textlink="">
      <xdr:nvSpPr>
        <xdr:cNvPr id="312" name="円/楕円 311"/>
        <xdr:cNvSpPr/>
      </xdr:nvSpPr>
      <xdr:spPr>
        <a:xfrm>
          <a:off x="6921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82567</xdr:rowOff>
    </xdr:from>
    <xdr:ext cx="469744" cy="259045"/>
    <xdr:sp macro="" textlink="">
      <xdr:nvSpPr>
        <xdr:cNvPr id="313" name="テキスト ボックス 312"/>
        <xdr:cNvSpPr txBox="1"/>
      </xdr:nvSpPr>
      <xdr:spPr>
        <a:xfrm>
          <a:off x="67374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36220</xdr:rowOff>
    </xdr:from>
    <xdr:to>
      <xdr:col>15</xdr:col>
      <xdr:colOff>180975</xdr:colOff>
      <xdr:row>59</xdr:row>
      <xdr:rowOff>37109</xdr:rowOff>
    </xdr:to>
    <xdr:cxnSp macro="">
      <xdr:nvCxnSpPr>
        <xdr:cNvPr id="342" name="直線コネクタ 341"/>
        <xdr:cNvCxnSpPr/>
      </xdr:nvCxnSpPr>
      <xdr:spPr>
        <a:xfrm>
          <a:off x="9639300" y="10151770"/>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36220</xdr:rowOff>
    </xdr:from>
    <xdr:to>
      <xdr:col>14</xdr:col>
      <xdr:colOff>28575</xdr:colOff>
      <xdr:row>59</xdr:row>
      <xdr:rowOff>37529</xdr:rowOff>
    </xdr:to>
    <xdr:cxnSp macro="">
      <xdr:nvCxnSpPr>
        <xdr:cNvPr id="345" name="直線コネクタ 344"/>
        <xdr:cNvCxnSpPr/>
      </xdr:nvCxnSpPr>
      <xdr:spPr>
        <a:xfrm flipV="1">
          <a:off x="8750300" y="10151770"/>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37529</xdr:rowOff>
    </xdr:from>
    <xdr:to>
      <xdr:col>12</xdr:col>
      <xdr:colOff>511175</xdr:colOff>
      <xdr:row>59</xdr:row>
      <xdr:rowOff>37617</xdr:rowOff>
    </xdr:to>
    <xdr:cxnSp macro="">
      <xdr:nvCxnSpPr>
        <xdr:cNvPr id="348" name="直線コネクタ 347"/>
        <xdr:cNvCxnSpPr/>
      </xdr:nvCxnSpPr>
      <xdr:spPr>
        <a:xfrm flipV="1">
          <a:off x="7861300" y="10153079"/>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37274</xdr:rowOff>
    </xdr:from>
    <xdr:to>
      <xdr:col>11</xdr:col>
      <xdr:colOff>307975</xdr:colOff>
      <xdr:row>59</xdr:row>
      <xdr:rowOff>37617</xdr:rowOff>
    </xdr:to>
    <xdr:cxnSp macro="">
      <xdr:nvCxnSpPr>
        <xdr:cNvPr id="351" name="直線コネクタ 350"/>
        <xdr:cNvCxnSpPr/>
      </xdr:nvCxnSpPr>
      <xdr:spPr>
        <a:xfrm>
          <a:off x="6972300" y="101528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157759</xdr:rowOff>
    </xdr:from>
    <xdr:to>
      <xdr:col>15</xdr:col>
      <xdr:colOff>231775</xdr:colOff>
      <xdr:row>59</xdr:row>
      <xdr:rowOff>87909</xdr:rowOff>
    </xdr:to>
    <xdr:sp macro="" textlink="">
      <xdr:nvSpPr>
        <xdr:cNvPr id="361" name="円/楕円 360"/>
        <xdr:cNvSpPr/>
      </xdr:nvSpPr>
      <xdr:spPr>
        <a:xfrm>
          <a:off x="10426700" y="101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72686</xdr:rowOff>
    </xdr:from>
    <xdr:ext cx="378565" cy="259045"/>
    <xdr:sp macro="" textlink="">
      <xdr:nvSpPr>
        <xdr:cNvPr id="362" name="農林水産業費該当値テキスト"/>
        <xdr:cNvSpPr txBox="1"/>
      </xdr:nvSpPr>
      <xdr:spPr>
        <a:xfrm>
          <a:off x="10528300" y="100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156870</xdr:rowOff>
    </xdr:from>
    <xdr:to>
      <xdr:col>14</xdr:col>
      <xdr:colOff>79375</xdr:colOff>
      <xdr:row>59</xdr:row>
      <xdr:rowOff>87020</xdr:rowOff>
    </xdr:to>
    <xdr:sp macro="" textlink="">
      <xdr:nvSpPr>
        <xdr:cNvPr id="363" name="円/楕円 362"/>
        <xdr:cNvSpPr/>
      </xdr:nvSpPr>
      <xdr:spPr>
        <a:xfrm>
          <a:off x="9588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78147</xdr:rowOff>
    </xdr:from>
    <xdr:ext cx="378565" cy="259045"/>
    <xdr:sp macro="" textlink="">
      <xdr:nvSpPr>
        <xdr:cNvPr id="364" name="テキスト ボックス 363"/>
        <xdr:cNvSpPr txBox="1"/>
      </xdr:nvSpPr>
      <xdr:spPr>
        <a:xfrm>
          <a:off x="9450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158179</xdr:rowOff>
    </xdr:from>
    <xdr:to>
      <xdr:col>12</xdr:col>
      <xdr:colOff>561975</xdr:colOff>
      <xdr:row>59</xdr:row>
      <xdr:rowOff>88329</xdr:rowOff>
    </xdr:to>
    <xdr:sp macro="" textlink="">
      <xdr:nvSpPr>
        <xdr:cNvPr id="365" name="円/楕円 364"/>
        <xdr:cNvSpPr/>
      </xdr:nvSpPr>
      <xdr:spPr>
        <a:xfrm>
          <a:off x="8699500" y="101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79456</xdr:rowOff>
    </xdr:from>
    <xdr:ext cx="378565" cy="259045"/>
    <xdr:sp macro="" textlink="">
      <xdr:nvSpPr>
        <xdr:cNvPr id="366" name="テキスト ボックス 365"/>
        <xdr:cNvSpPr txBox="1"/>
      </xdr:nvSpPr>
      <xdr:spPr>
        <a:xfrm>
          <a:off x="8561017" y="1019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158267</xdr:rowOff>
    </xdr:from>
    <xdr:to>
      <xdr:col>11</xdr:col>
      <xdr:colOff>358775</xdr:colOff>
      <xdr:row>59</xdr:row>
      <xdr:rowOff>88417</xdr:rowOff>
    </xdr:to>
    <xdr:sp macro="" textlink="">
      <xdr:nvSpPr>
        <xdr:cNvPr id="367" name="円/楕円 366"/>
        <xdr:cNvSpPr/>
      </xdr:nvSpPr>
      <xdr:spPr>
        <a:xfrm>
          <a:off x="7810500" y="101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79544</xdr:rowOff>
    </xdr:from>
    <xdr:ext cx="378565" cy="259045"/>
    <xdr:sp macro="" textlink="">
      <xdr:nvSpPr>
        <xdr:cNvPr id="368" name="テキスト ボックス 367"/>
        <xdr:cNvSpPr txBox="1"/>
      </xdr:nvSpPr>
      <xdr:spPr>
        <a:xfrm>
          <a:off x="7672017" y="101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157924</xdr:rowOff>
    </xdr:from>
    <xdr:to>
      <xdr:col>10</xdr:col>
      <xdr:colOff>155575</xdr:colOff>
      <xdr:row>59</xdr:row>
      <xdr:rowOff>88074</xdr:rowOff>
    </xdr:to>
    <xdr:sp macro="" textlink="">
      <xdr:nvSpPr>
        <xdr:cNvPr id="369" name="円/楕円 368"/>
        <xdr:cNvSpPr/>
      </xdr:nvSpPr>
      <xdr:spPr>
        <a:xfrm>
          <a:off x="6921500" y="101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79201</xdr:rowOff>
    </xdr:from>
    <xdr:ext cx="378565" cy="259045"/>
    <xdr:sp macro="" textlink="">
      <xdr:nvSpPr>
        <xdr:cNvPr id="370" name="テキスト ボックス 369"/>
        <xdr:cNvSpPr txBox="1"/>
      </xdr:nvSpPr>
      <xdr:spPr>
        <a:xfrm>
          <a:off x="6783017" y="1019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58821</xdr:rowOff>
    </xdr:from>
    <xdr:to>
      <xdr:col>15</xdr:col>
      <xdr:colOff>180975</xdr:colOff>
      <xdr:row>78</xdr:row>
      <xdr:rowOff>97729</xdr:rowOff>
    </xdr:to>
    <xdr:cxnSp macro="">
      <xdr:nvCxnSpPr>
        <xdr:cNvPr id="397" name="直線コネクタ 396"/>
        <xdr:cNvCxnSpPr/>
      </xdr:nvCxnSpPr>
      <xdr:spPr>
        <a:xfrm flipV="1">
          <a:off x="9639300" y="13431921"/>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97729</xdr:rowOff>
    </xdr:from>
    <xdr:to>
      <xdr:col>14</xdr:col>
      <xdr:colOff>28575</xdr:colOff>
      <xdr:row>78</xdr:row>
      <xdr:rowOff>97775</xdr:rowOff>
    </xdr:to>
    <xdr:cxnSp macro="">
      <xdr:nvCxnSpPr>
        <xdr:cNvPr id="400" name="直線コネクタ 399"/>
        <xdr:cNvCxnSpPr/>
      </xdr:nvCxnSpPr>
      <xdr:spPr>
        <a:xfrm flipV="1">
          <a:off x="8750300" y="134708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97775</xdr:rowOff>
    </xdr:from>
    <xdr:to>
      <xdr:col>12</xdr:col>
      <xdr:colOff>511175</xdr:colOff>
      <xdr:row>78</xdr:row>
      <xdr:rowOff>101478</xdr:rowOff>
    </xdr:to>
    <xdr:cxnSp macro="">
      <xdr:nvCxnSpPr>
        <xdr:cNvPr id="403" name="直線コネクタ 402"/>
        <xdr:cNvCxnSpPr/>
      </xdr:nvCxnSpPr>
      <xdr:spPr>
        <a:xfrm flipV="1">
          <a:off x="7861300" y="13470875"/>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101478</xdr:rowOff>
    </xdr:from>
    <xdr:to>
      <xdr:col>11</xdr:col>
      <xdr:colOff>307975</xdr:colOff>
      <xdr:row>78</xdr:row>
      <xdr:rowOff>104862</xdr:rowOff>
    </xdr:to>
    <xdr:cxnSp macro="">
      <xdr:nvCxnSpPr>
        <xdr:cNvPr id="406" name="直線コネクタ 405"/>
        <xdr:cNvCxnSpPr/>
      </xdr:nvCxnSpPr>
      <xdr:spPr>
        <a:xfrm flipV="1">
          <a:off x="6972300" y="13474578"/>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8021</xdr:rowOff>
    </xdr:from>
    <xdr:to>
      <xdr:col>15</xdr:col>
      <xdr:colOff>231775</xdr:colOff>
      <xdr:row>78</xdr:row>
      <xdr:rowOff>109621</xdr:rowOff>
    </xdr:to>
    <xdr:sp macro="" textlink="">
      <xdr:nvSpPr>
        <xdr:cNvPr id="416" name="円/楕円 415"/>
        <xdr:cNvSpPr/>
      </xdr:nvSpPr>
      <xdr:spPr>
        <a:xfrm>
          <a:off x="104267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94398</xdr:rowOff>
    </xdr:from>
    <xdr:ext cx="469744" cy="259045"/>
    <xdr:sp macro="" textlink="">
      <xdr:nvSpPr>
        <xdr:cNvPr id="417" name="商工費該当値テキスト"/>
        <xdr:cNvSpPr txBox="1"/>
      </xdr:nvSpPr>
      <xdr:spPr>
        <a:xfrm>
          <a:off x="10528300" y="1329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46929</xdr:rowOff>
    </xdr:from>
    <xdr:to>
      <xdr:col>14</xdr:col>
      <xdr:colOff>79375</xdr:colOff>
      <xdr:row>78</xdr:row>
      <xdr:rowOff>148529</xdr:rowOff>
    </xdr:to>
    <xdr:sp macro="" textlink="">
      <xdr:nvSpPr>
        <xdr:cNvPr id="418" name="円/楕円 417"/>
        <xdr:cNvSpPr/>
      </xdr:nvSpPr>
      <xdr:spPr>
        <a:xfrm>
          <a:off x="9588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139656</xdr:rowOff>
    </xdr:from>
    <xdr:ext cx="378565" cy="259045"/>
    <xdr:sp macro="" textlink="">
      <xdr:nvSpPr>
        <xdr:cNvPr id="419" name="テキスト ボックス 418"/>
        <xdr:cNvSpPr txBox="1"/>
      </xdr:nvSpPr>
      <xdr:spPr>
        <a:xfrm>
          <a:off x="9450017" y="1351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46975</xdr:rowOff>
    </xdr:from>
    <xdr:to>
      <xdr:col>12</xdr:col>
      <xdr:colOff>561975</xdr:colOff>
      <xdr:row>78</xdr:row>
      <xdr:rowOff>148575</xdr:rowOff>
    </xdr:to>
    <xdr:sp macro="" textlink="">
      <xdr:nvSpPr>
        <xdr:cNvPr id="420" name="円/楕円 419"/>
        <xdr:cNvSpPr/>
      </xdr:nvSpPr>
      <xdr:spPr>
        <a:xfrm>
          <a:off x="8699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139702</xdr:rowOff>
    </xdr:from>
    <xdr:ext cx="378565" cy="259045"/>
    <xdr:sp macro="" textlink="">
      <xdr:nvSpPr>
        <xdr:cNvPr id="421" name="テキスト ボックス 420"/>
        <xdr:cNvSpPr txBox="1"/>
      </xdr:nvSpPr>
      <xdr:spPr>
        <a:xfrm>
          <a:off x="8561017" y="1351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50678</xdr:rowOff>
    </xdr:from>
    <xdr:to>
      <xdr:col>11</xdr:col>
      <xdr:colOff>358775</xdr:colOff>
      <xdr:row>78</xdr:row>
      <xdr:rowOff>152278</xdr:rowOff>
    </xdr:to>
    <xdr:sp macro="" textlink="">
      <xdr:nvSpPr>
        <xdr:cNvPr id="422" name="円/楕円 421"/>
        <xdr:cNvSpPr/>
      </xdr:nvSpPr>
      <xdr:spPr>
        <a:xfrm>
          <a:off x="7810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143405</xdr:rowOff>
    </xdr:from>
    <xdr:ext cx="378565" cy="259045"/>
    <xdr:sp macro="" textlink="">
      <xdr:nvSpPr>
        <xdr:cNvPr id="423" name="テキスト ボックス 422"/>
        <xdr:cNvSpPr txBox="1"/>
      </xdr:nvSpPr>
      <xdr:spPr>
        <a:xfrm>
          <a:off x="7672017" y="13516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54062</xdr:rowOff>
    </xdr:from>
    <xdr:to>
      <xdr:col>10</xdr:col>
      <xdr:colOff>155575</xdr:colOff>
      <xdr:row>78</xdr:row>
      <xdr:rowOff>155662</xdr:rowOff>
    </xdr:to>
    <xdr:sp macro="" textlink="">
      <xdr:nvSpPr>
        <xdr:cNvPr id="424" name="円/楕円 423"/>
        <xdr:cNvSpPr/>
      </xdr:nvSpPr>
      <xdr:spPr>
        <a:xfrm>
          <a:off x="6921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146789</xdr:rowOff>
    </xdr:from>
    <xdr:ext cx="378565" cy="259045"/>
    <xdr:sp macro="" textlink="">
      <xdr:nvSpPr>
        <xdr:cNvPr id="425" name="テキスト ボックス 424"/>
        <xdr:cNvSpPr txBox="1"/>
      </xdr:nvSpPr>
      <xdr:spPr>
        <a:xfrm>
          <a:off x="6783017" y="1351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93042</xdr:rowOff>
    </xdr:from>
    <xdr:to>
      <xdr:col>15</xdr:col>
      <xdr:colOff>180975</xdr:colOff>
      <xdr:row>97</xdr:row>
      <xdr:rowOff>137509</xdr:rowOff>
    </xdr:to>
    <xdr:cxnSp macro="">
      <xdr:nvCxnSpPr>
        <xdr:cNvPr id="452" name="直線コネクタ 451"/>
        <xdr:cNvCxnSpPr/>
      </xdr:nvCxnSpPr>
      <xdr:spPr>
        <a:xfrm flipV="1">
          <a:off x="9639300" y="16723692"/>
          <a:ext cx="838200" cy="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125284</xdr:rowOff>
    </xdr:from>
    <xdr:to>
      <xdr:col>14</xdr:col>
      <xdr:colOff>28575</xdr:colOff>
      <xdr:row>97</xdr:row>
      <xdr:rowOff>137509</xdr:rowOff>
    </xdr:to>
    <xdr:cxnSp macro="">
      <xdr:nvCxnSpPr>
        <xdr:cNvPr id="455" name="直線コネクタ 454"/>
        <xdr:cNvCxnSpPr/>
      </xdr:nvCxnSpPr>
      <xdr:spPr>
        <a:xfrm>
          <a:off x="8750300" y="16755934"/>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108620</xdr:rowOff>
    </xdr:from>
    <xdr:to>
      <xdr:col>12</xdr:col>
      <xdr:colOff>511175</xdr:colOff>
      <xdr:row>97</xdr:row>
      <xdr:rowOff>125284</xdr:rowOff>
    </xdr:to>
    <xdr:cxnSp macro="">
      <xdr:nvCxnSpPr>
        <xdr:cNvPr id="458" name="直線コネクタ 457"/>
        <xdr:cNvCxnSpPr/>
      </xdr:nvCxnSpPr>
      <xdr:spPr>
        <a:xfrm>
          <a:off x="7861300" y="16739270"/>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108620</xdr:rowOff>
    </xdr:from>
    <xdr:to>
      <xdr:col>11</xdr:col>
      <xdr:colOff>307975</xdr:colOff>
      <xdr:row>97</xdr:row>
      <xdr:rowOff>133308</xdr:rowOff>
    </xdr:to>
    <xdr:cxnSp macro="">
      <xdr:nvCxnSpPr>
        <xdr:cNvPr id="461" name="直線コネクタ 460"/>
        <xdr:cNvCxnSpPr/>
      </xdr:nvCxnSpPr>
      <xdr:spPr>
        <a:xfrm flipV="1">
          <a:off x="6972300" y="1673927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42242</xdr:rowOff>
    </xdr:from>
    <xdr:to>
      <xdr:col>15</xdr:col>
      <xdr:colOff>231775</xdr:colOff>
      <xdr:row>97</xdr:row>
      <xdr:rowOff>143842</xdr:rowOff>
    </xdr:to>
    <xdr:sp macro="" textlink="">
      <xdr:nvSpPr>
        <xdr:cNvPr id="471" name="円/楕円 470"/>
        <xdr:cNvSpPr/>
      </xdr:nvSpPr>
      <xdr:spPr>
        <a:xfrm>
          <a:off x="10426700" y="166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65119</xdr:rowOff>
    </xdr:from>
    <xdr:ext cx="534377" cy="259045"/>
    <xdr:sp macro="" textlink="">
      <xdr:nvSpPr>
        <xdr:cNvPr id="472" name="土木費該当値テキスト"/>
        <xdr:cNvSpPr txBox="1"/>
      </xdr:nvSpPr>
      <xdr:spPr>
        <a:xfrm>
          <a:off x="10528300" y="1652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86709</xdr:rowOff>
    </xdr:from>
    <xdr:to>
      <xdr:col>14</xdr:col>
      <xdr:colOff>79375</xdr:colOff>
      <xdr:row>98</xdr:row>
      <xdr:rowOff>16859</xdr:rowOff>
    </xdr:to>
    <xdr:sp macro="" textlink="">
      <xdr:nvSpPr>
        <xdr:cNvPr id="473" name="円/楕円 472"/>
        <xdr:cNvSpPr/>
      </xdr:nvSpPr>
      <xdr:spPr>
        <a:xfrm>
          <a:off x="9588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7986</xdr:rowOff>
    </xdr:from>
    <xdr:ext cx="534377" cy="259045"/>
    <xdr:sp macro="" textlink="">
      <xdr:nvSpPr>
        <xdr:cNvPr id="474" name="テキスト ボックス 473"/>
        <xdr:cNvSpPr txBox="1"/>
      </xdr:nvSpPr>
      <xdr:spPr>
        <a:xfrm>
          <a:off x="9372111" y="168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74484</xdr:rowOff>
    </xdr:from>
    <xdr:to>
      <xdr:col>12</xdr:col>
      <xdr:colOff>561975</xdr:colOff>
      <xdr:row>98</xdr:row>
      <xdr:rowOff>4634</xdr:rowOff>
    </xdr:to>
    <xdr:sp macro="" textlink="">
      <xdr:nvSpPr>
        <xdr:cNvPr id="475" name="円/楕円 474"/>
        <xdr:cNvSpPr/>
      </xdr:nvSpPr>
      <xdr:spPr>
        <a:xfrm>
          <a:off x="8699500" y="16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167211</xdr:rowOff>
    </xdr:from>
    <xdr:ext cx="534377" cy="259045"/>
    <xdr:sp macro="" textlink="">
      <xdr:nvSpPr>
        <xdr:cNvPr id="476" name="テキスト ボックス 475"/>
        <xdr:cNvSpPr txBox="1"/>
      </xdr:nvSpPr>
      <xdr:spPr>
        <a:xfrm>
          <a:off x="8483111" y="167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57820</xdr:rowOff>
    </xdr:from>
    <xdr:to>
      <xdr:col>11</xdr:col>
      <xdr:colOff>358775</xdr:colOff>
      <xdr:row>97</xdr:row>
      <xdr:rowOff>159420</xdr:rowOff>
    </xdr:to>
    <xdr:sp macro="" textlink="">
      <xdr:nvSpPr>
        <xdr:cNvPr id="477" name="円/楕円 476"/>
        <xdr:cNvSpPr/>
      </xdr:nvSpPr>
      <xdr:spPr>
        <a:xfrm>
          <a:off x="7810500" y="166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4497</xdr:rowOff>
    </xdr:from>
    <xdr:ext cx="534377" cy="259045"/>
    <xdr:sp macro="" textlink="">
      <xdr:nvSpPr>
        <xdr:cNvPr id="478" name="テキスト ボックス 477"/>
        <xdr:cNvSpPr txBox="1"/>
      </xdr:nvSpPr>
      <xdr:spPr>
        <a:xfrm>
          <a:off x="7594111" y="164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82508</xdr:rowOff>
    </xdr:from>
    <xdr:to>
      <xdr:col>10</xdr:col>
      <xdr:colOff>155575</xdr:colOff>
      <xdr:row>98</xdr:row>
      <xdr:rowOff>12658</xdr:rowOff>
    </xdr:to>
    <xdr:sp macro="" textlink="">
      <xdr:nvSpPr>
        <xdr:cNvPr id="479" name="円/楕円 478"/>
        <xdr:cNvSpPr/>
      </xdr:nvSpPr>
      <xdr:spPr>
        <a:xfrm>
          <a:off x="6921500" y="16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3785</xdr:rowOff>
    </xdr:from>
    <xdr:ext cx="534377" cy="259045"/>
    <xdr:sp macro="" textlink="">
      <xdr:nvSpPr>
        <xdr:cNvPr id="480" name="テキスト ボックス 479"/>
        <xdr:cNvSpPr txBox="1"/>
      </xdr:nvSpPr>
      <xdr:spPr>
        <a:xfrm>
          <a:off x="6705111" y="16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92780</xdr:rowOff>
    </xdr:from>
    <xdr:to>
      <xdr:col>23</xdr:col>
      <xdr:colOff>517525</xdr:colOff>
      <xdr:row>37</xdr:row>
      <xdr:rowOff>101352</xdr:rowOff>
    </xdr:to>
    <xdr:cxnSp macro="">
      <xdr:nvCxnSpPr>
        <xdr:cNvPr id="506" name="直線コネクタ 505"/>
        <xdr:cNvCxnSpPr/>
      </xdr:nvCxnSpPr>
      <xdr:spPr>
        <a:xfrm>
          <a:off x="15481300" y="643643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92780</xdr:rowOff>
    </xdr:from>
    <xdr:to>
      <xdr:col>22</xdr:col>
      <xdr:colOff>365125</xdr:colOff>
      <xdr:row>37</xdr:row>
      <xdr:rowOff>106325</xdr:rowOff>
    </xdr:to>
    <xdr:cxnSp macro="">
      <xdr:nvCxnSpPr>
        <xdr:cNvPr id="509" name="直線コネクタ 508"/>
        <xdr:cNvCxnSpPr/>
      </xdr:nvCxnSpPr>
      <xdr:spPr>
        <a:xfrm flipV="1">
          <a:off x="14592300" y="6436430"/>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106325</xdr:rowOff>
    </xdr:from>
    <xdr:to>
      <xdr:col>21</xdr:col>
      <xdr:colOff>161925</xdr:colOff>
      <xdr:row>37</xdr:row>
      <xdr:rowOff>120383</xdr:rowOff>
    </xdr:to>
    <xdr:cxnSp macro="">
      <xdr:nvCxnSpPr>
        <xdr:cNvPr id="512" name="直線コネクタ 511"/>
        <xdr:cNvCxnSpPr/>
      </xdr:nvCxnSpPr>
      <xdr:spPr>
        <a:xfrm flipV="1">
          <a:off x="13703300" y="6449975"/>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111754</xdr:rowOff>
    </xdr:from>
    <xdr:to>
      <xdr:col>19</xdr:col>
      <xdr:colOff>644525</xdr:colOff>
      <xdr:row>37</xdr:row>
      <xdr:rowOff>120383</xdr:rowOff>
    </xdr:to>
    <xdr:cxnSp macro="">
      <xdr:nvCxnSpPr>
        <xdr:cNvPr id="515" name="直線コネクタ 514"/>
        <xdr:cNvCxnSpPr/>
      </xdr:nvCxnSpPr>
      <xdr:spPr>
        <a:xfrm>
          <a:off x="12814300" y="6455404"/>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50552</xdr:rowOff>
    </xdr:from>
    <xdr:to>
      <xdr:col>23</xdr:col>
      <xdr:colOff>568325</xdr:colOff>
      <xdr:row>37</xdr:row>
      <xdr:rowOff>152152</xdr:rowOff>
    </xdr:to>
    <xdr:sp macro="" textlink="">
      <xdr:nvSpPr>
        <xdr:cNvPr id="525" name="円/楕円 524"/>
        <xdr:cNvSpPr/>
      </xdr:nvSpPr>
      <xdr:spPr>
        <a:xfrm>
          <a:off x="16268700" y="63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28979</xdr:rowOff>
    </xdr:from>
    <xdr:ext cx="534377" cy="259045"/>
    <xdr:sp macro="" textlink="">
      <xdr:nvSpPr>
        <xdr:cNvPr id="526" name="消防費該当値テキスト"/>
        <xdr:cNvSpPr txBox="1"/>
      </xdr:nvSpPr>
      <xdr:spPr>
        <a:xfrm>
          <a:off x="16370300" y="63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41980</xdr:rowOff>
    </xdr:from>
    <xdr:to>
      <xdr:col>22</xdr:col>
      <xdr:colOff>415925</xdr:colOff>
      <xdr:row>37</xdr:row>
      <xdr:rowOff>143580</xdr:rowOff>
    </xdr:to>
    <xdr:sp macro="" textlink="">
      <xdr:nvSpPr>
        <xdr:cNvPr id="527" name="円/楕円 526"/>
        <xdr:cNvSpPr/>
      </xdr:nvSpPr>
      <xdr:spPr>
        <a:xfrm>
          <a:off x="15430500" y="63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134707</xdr:rowOff>
    </xdr:from>
    <xdr:ext cx="534377" cy="259045"/>
    <xdr:sp macro="" textlink="">
      <xdr:nvSpPr>
        <xdr:cNvPr id="528" name="テキスト ボックス 527"/>
        <xdr:cNvSpPr txBox="1"/>
      </xdr:nvSpPr>
      <xdr:spPr>
        <a:xfrm>
          <a:off x="15214111" y="64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55525</xdr:rowOff>
    </xdr:from>
    <xdr:to>
      <xdr:col>21</xdr:col>
      <xdr:colOff>212725</xdr:colOff>
      <xdr:row>37</xdr:row>
      <xdr:rowOff>157125</xdr:rowOff>
    </xdr:to>
    <xdr:sp macro="" textlink="">
      <xdr:nvSpPr>
        <xdr:cNvPr id="529" name="円/楕円 528"/>
        <xdr:cNvSpPr/>
      </xdr:nvSpPr>
      <xdr:spPr>
        <a:xfrm>
          <a:off x="14541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148252</xdr:rowOff>
    </xdr:from>
    <xdr:ext cx="534377" cy="259045"/>
    <xdr:sp macro="" textlink="">
      <xdr:nvSpPr>
        <xdr:cNvPr id="530" name="テキスト ボックス 529"/>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69583</xdr:rowOff>
    </xdr:from>
    <xdr:to>
      <xdr:col>20</xdr:col>
      <xdr:colOff>9525</xdr:colOff>
      <xdr:row>37</xdr:row>
      <xdr:rowOff>171183</xdr:rowOff>
    </xdr:to>
    <xdr:sp macro="" textlink="">
      <xdr:nvSpPr>
        <xdr:cNvPr id="531" name="円/楕円 530"/>
        <xdr:cNvSpPr/>
      </xdr:nvSpPr>
      <xdr:spPr>
        <a:xfrm>
          <a:off x="136525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162310</xdr:rowOff>
    </xdr:from>
    <xdr:ext cx="534377" cy="259045"/>
    <xdr:sp macro="" textlink="">
      <xdr:nvSpPr>
        <xdr:cNvPr id="532" name="テキスト ボックス 531"/>
        <xdr:cNvSpPr txBox="1"/>
      </xdr:nvSpPr>
      <xdr:spPr>
        <a:xfrm>
          <a:off x="13436111" y="65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60954</xdr:rowOff>
    </xdr:from>
    <xdr:to>
      <xdr:col>18</xdr:col>
      <xdr:colOff>492125</xdr:colOff>
      <xdr:row>37</xdr:row>
      <xdr:rowOff>162554</xdr:rowOff>
    </xdr:to>
    <xdr:sp macro="" textlink="">
      <xdr:nvSpPr>
        <xdr:cNvPr id="533" name="円/楕円 532"/>
        <xdr:cNvSpPr/>
      </xdr:nvSpPr>
      <xdr:spPr>
        <a:xfrm>
          <a:off x="12763500" y="64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153681</xdr:rowOff>
    </xdr:from>
    <xdr:ext cx="534377" cy="259045"/>
    <xdr:sp macro="" textlink="">
      <xdr:nvSpPr>
        <xdr:cNvPr id="534" name="テキスト ボックス 533"/>
        <xdr:cNvSpPr txBox="1"/>
      </xdr:nvSpPr>
      <xdr:spPr>
        <a:xfrm>
          <a:off x="12547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131585</xdr:rowOff>
    </xdr:from>
    <xdr:to>
      <xdr:col>23</xdr:col>
      <xdr:colOff>517525</xdr:colOff>
      <xdr:row>58</xdr:row>
      <xdr:rowOff>43917</xdr:rowOff>
    </xdr:to>
    <xdr:cxnSp macro="">
      <xdr:nvCxnSpPr>
        <xdr:cNvPr id="564" name="直線コネクタ 563"/>
        <xdr:cNvCxnSpPr/>
      </xdr:nvCxnSpPr>
      <xdr:spPr>
        <a:xfrm flipV="1">
          <a:off x="15481300" y="9046985"/>
          <a:ext cx="838200" cy="94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81750</xdr:rowOff>
    </xdr:from>
    <xdr:to>
      <xdr:col>22</xdr:col>
      <xdr:colOff>365125</xdr:colOff>
      <xdr:row>58</xdr:row>
      <xdr:rowOff>43917</xdr:rowOff>
    </xdr:to>
    <xdr:cxnSp macro="">
      <xdr:nvCxnSpPr>
        <xdr:cNvPr id="567" name="直線コネクタ 566"/>
        <xdr:cNvCxnSpPr/>
      </xdr:nvCxnSpPr>
      <xdr:spPr>
        <a:xfrm>
          <a:off x="14592300" y="9854400"/>
          <a:ext cx="8890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81750</xdr:rowOff>
    </xdr:from>
    <xdr:to>
      <xdr:col>21</xdr:col>
      <xdr:colOff>161925</xdr:colOff>
      <xdr:row>58</xdr:row>
      <xdr:rowOff>37268</xdr:rowOff>
    </xdr:to>
    <xdr:cxnSp macro="">
      <xdr:nvCxnSpPr>
        <xdr:cNvPr id="570" name="直線コネクタ 569"/>
        <xdr:cNvCxnSpPr/>
      </xdr:nvCxnSpPr>
      <xdr:spPr>
        <a:xfrm flipV="1">
          <a:off x="13703300" y="9854400"/>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13436</xdr:rowOff>
    </xdr:from>
    <xdr:to>
      <xdr:col>19</xdr:col>
      <xdr:colOff>644525</xdr:colOff>
      <xdr:row>58</xdr:row>
      <xdr:rowOff>37268</xdr:rowOff>
    </xdr:to>
    <xdr:cxnSp macro="">
      <xdr:nvCxnSpPr>
        <xdr:cNvPr id="573" name="直線コネクタ 572"/>
        <xdr:cNvCxnSpPr/>
      </xdr:nvCxnSpPr>
      <xdr:spPr>
        <a:xfrm>
          <a:off x="12814300" y="9957536"/>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80785</xdr:rowOff>
    </xdr:from>
    <xdr:to>
      <xdr:col>23</xdr:col>
      <xdr:colOff>568325</xdr:colOff>
      <xdr:row>53</xdr:row>
      <xdr:rowOff>10935</xdr:rowOff>
    </xdr:to>
    <xdr:sp macro="" textlink="">
      <xdr:nvSpPr>
        <xdr:cNvPr id="583" name="円/楕円 582"/>
        <xdr:cNvSpPr/>
      </xdr:nvSpPr>
      <xdr:spPr>
        <a:xfrm>
          <a:off x="16268700" y="89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103662</xdr:rowOff>
    </xdr:from>
    <xdr:ext cx="534377" cy="259045"/>
    <xdr:sp macro="" textlink="">
      <xdr:nvSpPr>
        <xdr:cNvPr id="584" name="教育費該当値テキスト"/>
        <xdr:cNvSpPr txBox="1"/>
      </xdr:nvSpPr>
      <xdr:spPr>
        <a:xfrm>
          <a:off x="16370300" y="8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164567</xdr:rowOff>
    </xdr:from>
    <xdr:to>
      <xdr:col>22</xdr:col>
      <xdr:colOff>415925</xdr:colOff>
      <xdr:row>58</xdr:row>
      <xdr:rowOff>94717</xdr:rowOff>
    </xdr:to>
    <xdr:sp macro="" textlink="">
      <xdr:nvSpPr>
        <xdr:cNvPr id="585" name="円/楕円 584"/>
        <xdr:cNvSpPr/>
      </xdr:nvSpPr>
      <xdr:spPr>
        <a:xfrm>
          <a:off x="15430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85844</xdr:rowOff>
    </xdr:from>
    <xdr:ext cx="534377" cy="259045"/>
    <xdr:sp macro="" textlink="">
      <xdr:nvSpPr>
        <xdr:cNvPr id="586" name="テキスト ボックス 585"/>
        <xdr:cNvSpPr txBox="1"/>
      </xdr:nvSpPr>
      <xdr:spPr>
        <a:xfrm>
          <a:off x="15214111" y="100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30950</xdr:rowOff>
    </xdr:from>
    <xdr:to>
      <xdr:col>21</xdr:col>
      <xdr:colOff>212725</xdr:colOff>
      <xdr:row>57</xdr:row>
      <xdr:rowOff>132550</xdr:rowOff>
    </xdr:to>
    <xdr:sp macro="" textlink="">
      <xdr:nvSpPr>
        <xdr:cNvPr id="587" name="円/楕円 586"/>
        <xdr:cNvSpPr/>
      </xdr:nvSpPr>
      <xdr:spPr>
        <a:xfrm>
          <a:off x="14541500" y="98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123677</xdr:rowOff>
    </xdr:from>
    <xdr:ext cx="534377" cy="259045"/>
    <xdr:sp macro="" textlink="">
      <xdr:nvSpPr>
        <xdr:cNvPr id="588" name="テキスト ボックス 587"/>
        <xdr:cNvSpPr txBox="1"/>
      </xdr:nvSpPr>
      <xdr:spPr>
        <a:xfrm>
          <a:off x="14325111" y="98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157918</xdr:rowOff>
    </xdr:from>
    <xdr:to>
      <xdr:col>20</xdr:col>
      <xdr:colOff>9525</xdr:colOff>
      <xdr:row>58</xdr:row>
      <xdr:rowOff>88068</xdr:rowOff>
    </xdr:to>
    <xdr:sp macro="" textlink="">
      <xdr:nvSpPr>
        <xdr:cNvPr id="589" name="円/楕円 588"/>
        <xdr:cNvSpPr/>
      </xdr:nvSpPr>
      <xdr:spPr>
        <a:xfrm>
          <a:off x="13652500" y="99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79195</xdr:rowOff>
    </xdr:from>
    <xdr:ext cx="534377" cy="259045"/>
    <xdr:sp macro="" textlink="">
      <xdr:nvSpPr>
        <xdr:cNvPr id="590" name="テキスト ボックス 589"/>
        <xdr:cNvSpPr txBox="1"/>
      </xdr:nvSpPr>
      <xdr:spPr>
        <a:xfrm>
          <a:off x="13436111" y="100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134086</xdr:rowOff>
    </xdr:from>
    <xdr:to>
      <xdr:col>18</xdr:col>
      <xdr:colOff>492125</xdr:colOff>
      <xdr:row>58</xdr:row>
      <xdr:rowOff>64236</xdr:rowOff>
    </xdr:to>
    <xdr:sp macro="" textlink="">
      <xdr:nvSpPr>
        <xdr:cNvPr id="591" name="円/楕円 590"/>
        <xdr:cNvSpPr/>
      </xdr:nvSpPr>
      <xdr:spPr>
        <a:xfrm>
          <a:off x="12763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55363</xdr:rowOff>
    </xdr:from>
    <xdr:ext cx="534377" cy="259045"/>
    <xdr:sp macro="" textlink="">
      <xdr:nvSpPr>
        <xdr:cNvPr id="592" name="テキスト ボックス 591"/>
        <xdr:cNvSpPr txBox="1"/>
      </xdr:nvSpPr>
      <xdr:spPr>
        <a:xfrm>
          <a:off x="12547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100904</xdr:rowOff>
    </xdr:from>
    <xdr:to>
      <xdr:col>23</xdr:col>
      <xdr:colOff>517525</xdr:colOff>
      <xdr:row>97</xdr:row>
      <xdr:rowOff>110945</xdr:rowOff>
    </xdr:to>
    <xdr:cxnSp macro="">
      <xdr:nvCxnSpPr>
        <xdr:cNvPr id="680" name="直線コネクタ 679"/>
        <xdr:cNvCxnSpPr/>
      </xdr:nvCxnSpPr>
      <xdr:spPr>
        <a:xfrm flipV="1">
          <a:off x="15481300" y="16731554"/>
          <a:ext cx="8382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110945</xdr:rowOff>
    </xdr:from>
    <xdr:to>
      <xdr:col>22</xdr:col>
      <xdr:colOff>365125</xdr:colOff>
      <xdr:row>97</xdr:row>
      <xdr:rowOff>116922</xdr:rowOff>
    </xdr:to>
    <xdr:cxnSp macro="">
      <xdr:nvCxnSpPr>
        <xdr:cNvPr id="683" name="直線コネクタ 682"/>
        <xdr:cNvCxnSpPr/>
      </xdr:nvCxnSpPr>
      <xdr:spPr>
        <a:xfrm flipV="1">
          <a:off x="14592300" y="16741595"/>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108283</xdr:rowOff>
    </xdr:from>
    <xdr:to>
      <xdr:col>21</xdr:col>
      <xdr:colOff>161925</xdr:colOff>
      <xdr:row>97</xdr:row>
      <xdr:rowOff>116922</xdr:rowOff>
    </xdr:to>
    <xdr:cxnSp macro="">
      <xdr:nvCxnSpPr>
        <xdr:cNvPr id="686" name="直線コネクタ 685"/>
        <xdr:cNvCxnSpPr/>
      </xdr:nvCxnSpPr>
      <xdr:spPr>
        <a:xfrm>
          <a:off x="13703300" y="16738933"/>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84248</xdr:rowOff>
    </xdr:from>
    <xdr:to>
      <xdr:col>19</xdr:col>
      <xdr:colOff>644525</xdr:colOff>
      <xdr:row>97</xdr:row>
      <xdr:rowOff>108283</xdr:rowOff>
    </xdr:to>
    <xdr:cxnSp macro="">
      <xdr:nvCxnSpPr>
        <xdr:cNvPr id="689" name="直線コネクタ 688"/>
        <xdr:cNvCxnSpPr/>
      </xdr:nvCxnSpPr>
      <xdr:spPr>
        <a:xfrm>
          <a:off x="12814300" y="16714898"/>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50104</xdr:rowOff>
    </xdr:from>
    <xdr:to>
      <xdr:col>23</xdr:col>
      <xdr:colOff>568325</xdr:colOff>
      <xdr:row>97</xdr:row>
      <xdr:rowOff>151704</xdr:rowOff>
    </xdr:to>
    <xdr:sp macro="" textlink="">
      <xdr:nvSpPr>
        <xdr:cNvPr id="699" name="円/楕円 698"/>
        <xdr:cNvSpPr/>
      </xdr:nvSpPr>
      <xdr:spPr>
        <a:xfrm>
          <a:off x="16268700" y="166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28531</xdr:rowOff>
    </xdr:from>
    <xdr:ext cx="534377" cy="259045"/>
    <xdr:sp macro="" textlink="">
      <xdr:nvSpPr>
        <xdr:cNvPr id="700" name="公債費該当値テキスト"/>
        <xdr:cNvSpPr txBox="1"/>
      </xdr:nvSpPr>
      <xdr:spPr>
        <a:xfrm>
          <a:off x="16370300" y="166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60145</xdr:rowOff>
    </xdr:from>
    <xdr:to>
      <xdr:col>22</xdr:col>
      <xdr:colOff>415925</xdr:colOff>
      <xdr:row>97</xdr:row>
      <xdr:rowOff>161745</xdr:rowOff>
    </xdr:to>
    <xdr:sp macro="" textlink="">
      <xdr:nvSpPr>
        <xdr:cNvPr id="701" name="円/楕円 700"/>
        <xdr:cNvSpPr/>
      </xdr:nvSpPr>
      <xdr:spPr>
        <a:xfrm>
          <a:off x="15430500" y="166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152872</xdr:rowOff>
    </xdr:from>
    <xdr:ext cx="534377" cy="259045"/>
    <xdr:sp macro="" textlink="">
      <xdr:nvSpPr>
        <xdr:cNvPr id="702" name="テキスト ボックス 701"/>
        <xdr:cNvSpPr txBox="1"/>
      </xdr:nvSpPr>
      <xdr:spPr>
        <a:xfrm>
          <a:off x="15214111" y="167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66122</xdr:rowOff>
    </xdr:from>
    <xdr:to>
      <xdr:col>21</xdr:col>
      <xdr:colOff>212725</xdr:colOff>
      <xdr:row>97</xdr:row>
      <xdr:rowOff>167722</xdr:rowOff>
    </xdr:to>
    <xdr:sp macro="" textlink="">
      <xdr:nvSpPr>
        <xdr:cNvPr id="703" name="円/楕円 702"/>
        <xdr:cNvSpPr/>
      </xdr:nvSpPr>
      <xdr:spPr>
        <a:xfrm>
          <a:off x="14541500" y="166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158849</xdr:rowOff>
    </xdr:from>
    <xdr:ext cx="534377" cy="259045"/>
    <xdr:sp macro="" textlink="">
      <xdr:nvSpPr>
        <xdr:cNvPr id="704" name="テキスト ボックス 703"/>
        <xdr:cNvSpPr txBox="1"/>
      </xdr:nvSpPr>
      <xdr:spPr>
        <a:xfrm>
          <a:off x="14325111" y="167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57483</xdr:rowOff>
    </xdr:from>
    <xdr:to>
      <xdr:col>20</xdr:col>
      <xdr:colOff>9525</xdr:colOff>
      <xdr:row>97</xdr:row>
      <xdr:rowOff>159083</xdr:rowOff>
    </xdr:to>
    <xdr:sp macro="" textlink="">
      <xdr:nvSpPr>
        <xdr:cNvPr id="705" name="円/楕円 704"/>
        <xdr:cNvSpPr/>
      </xdr:nvSpPr>
      <xdr:spPr>
        <a:xfrm>
          <a:off x="13652500" y="166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150210</xdr:rowOff>
    </xdr:from>
    <xdr:ext cx="534377" cy="259045"/>
    <xdr:sp macro="" textlink="">
      <xdr:nvSpPr>
        <xdr:cNvPr id="706" name="テキスト ボックス 705"/>
        <xdr:cNvSpPr txBox="1"/>
      </xdr:nvSpPr>
      <xdr:spPr>
        <a:xfrm>
          <a:off x="13436111" y="167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33448</xdr:rowOff>
    </xdr:from>
    <xdr:to>
      <xdr:col>18</xdr:col>
      <xdr:colOff>492125</xdr:colOff>
      <xdr:row>97</xdr:row>
      <xdr:rowOff>135048</xdr:rowOff>
    </xdr:to>
    <xdr:sp macro="" textlink="">
      <xdr:nvSpPr>
        <xdr:cNvPr id="707" name="円/楕円 706"/>
        <xdr:cNvSpPr/>
      </xdr:nvSpPr>
      <xdr:spPr>
        <a:xfrm>
          <a:off x="12763500" y="166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126175</xdr:rowOff>
    </xdr:from>
    <xdr:ext cx="534377" cy="259045"/>
    <xdr:sp macro="" textlink="">
      <xdr:nvSpPr>
        <xdr:cNvPr id="708" name="テキスト ボックス 707"/>
        <xdr:cNvSpPr txBox="1"/>
      </xdr:nvSpPr>
      <xdr:spPr>
        <a:xfrm>
          <a:off x="12547111" y="167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86208</xdr:rowOff>
    </xdr:from>
    <xdr:to>
      <xdr:col>32</xdr:col>
      <xdr:colOff>186689</xdr:colOff>
      <xdr:row>38</xdr:row>
      <xdr:rowOff>139700</xdr:rowOff>
    </xdr:to>
    <xdr:cxnSp macro="">
      <xdr:nvCxnSpPr>
        <xdr:cNvPr id="730" name="直線コネクタ 729"/>
        <xdr:cNvCxnSpPr/>
      </xdr:nvCxnSpPr>
      <xdr:spPr>
        <a:xfrm flipV="1">
          <a:off x="22159595" y="6086958"/>
          <a:ext cx="1269" cy="56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1617</xdr:rowOff>
    </xdr:from>
    <xdr:ext cx="249299" cy="259045"/>
    <xdr:sp macro="" textlink="">
      <xdr:nvSpPr>
        <xdr:cNvPr id="731" name="諸支出金最小値テキスト"/>
        <xdr:cNvSpPr txBox="1"/>
      </xdr:nvSpPr>
      <xdr:spPr>
        <a:xfrm>
          <a:off x="22212300" y="66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32885</xdr:rowOff>
    </xdr:from>
    <xdr:ext cx="469744" cy="259045"/>
    <xdr:sp macro="" textlink="">
      <xdr:nvSpPr>
        <xdr:cNvPr id="733" name="諸支出金最大値テキスト"/>
        <xdr:cNvSpPr txBox="1"/>
      </xdr:nvSpPr>
      <xdr:spPr>
        <a:xfrm>
          <a:off x="22212300" y="58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35</xdr:row>
      <xdr:rowOff>86208</xdr:rowOff>
    </xdr:from>
    <xdr:to>
      <xdr:col>32</xdr:col>
      <xdr:colOff>276225</xdr:colOff>
      <xdr:row>35</xdr:row>
      <xdr:rowOff>86208</xdr:rowOff>
    </xdr:to>
    <xdr:cxnSp macro="">
      <xdr:nvCxnSpPr>
        <xdr:cNvPr id="734" name="直線コネクタ 733"/>
        <xdr:cNvCxnSpPr/>
      </xdr:nvCxnSpPr>
      <xdr:spPr>
        <a:xfrm>
          <a:off x="22072600" y="60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24714</xdr:rowOff>
    </xdr:from>
    <xdr:to>
      <xdr:col>32</xdr:col>
      <xdr:colOff>187325</xdr:colOff>
      <xdr:row>38</xdr:row>
      <xdr:rowOff>139700</xdr:rowOff>
    </xdr:to>
    <xdr:cxnSp macro="">
      <xdr:nvCxnSpPr>
        <xdr:cNvPr id="735" name="直線コネクタ 734"/>
        <xdr:cNvCxnSpPr/>
      </xdr:nvCxnSpPr>
      <xdr:spPr>
        <a:xfrm>
          <a:off x="21323300" y="6368364"/>
          <a:ext cx="8382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90517</xdr:rowOff>
    </xdr:from>
    <xdr:ext cx="313932" cy="259045"/>
    <xdr:sp macro="" textlink="">
      <xdr:nvSpPr>
        <xdr:cNvPr id="736" name="諸支出金平均値テキスト"/>
        <xdr:cNvSpPr txBox="1"/>
      </xdr:nvSpPr>
      <xdr:spPr>
        <a:xfrm>
          <a:off x="22212300" y="64341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67640</xdr:rowOff>
    </xdr:from>
    <xdr:to>
      <xdr:col>32</xdr:col>
      <xdr:colOff>238125</xdr:colOff>
      <xdr:row>38</xdr:row>
      <xdr:rowOff>169240</xdr:rowOff>
    </xdr:to>
    <xdr:sp macro="" textlink="">
      <xdr:nvSpPr>
        <xdr:cNvPr id="737" name="フローチャート : 判断 736"/>
        <xdr:cNvSpPr/>
      </xdr:nvSpPr>
      <xdr:spPr>
        <a:xfrm>
          <a:off x="221107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24714</xdr:rowOff>
    </xdr:from>
    <xdr:to>
      <xdr:col>31</xdr:col>
      <xdr:colOff>34925</xdr:colOff>
      <xdr:row>38</xdr:row>
      <xdr:rowOff>138785</xdr:rowOff>
    </xdr:to>
    <xdr:cxnSp macro="">
      <xdr:nvCxnSpPr>
        <xdr:cNvPr id="738" name="直線コネクタ 737"/>
        <xdr:cNvCxnSpPr/>
      </xdr:nvCxnSpPr>
      <xdr:spPr>
        <a:xfrm flipV="1">
          <a:off x="20434300" y="6368364"/>
          <a:ext cx="8890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55982</xdr:rowOff>
    </xdr:from>
    <xdr:to>
      <xdr:col>31</xdr:col>
      <xdr:colOff>85725</xdr:colOff>
      <xdr:row>38</xdr:row>
      <xdr:rowOff>157582</xdr:rowOff>
    </xdr:to>
    <xdr:sp macro="" textlink="">
      <xdr:nvSpPr>
        <xdr:cNvPr id="739" name="フローチャート : 判断 738"/>
        <xdr:cNvSpPr/>
      </xdr:nvSpPr>
      <xdr:spPr>
        <a:xfrm>
          <a:off x="21272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148709</xdr:rowOff>
    </xdr:from>
    <xdr:ext cx="378565" cy="259045"/>
    <xdr:sp macro="" textlink="">
      <xdr:nvSpPr>
        <xdr:cNvPr id="740" name="テキスト ボックス 739"/>
        <xdr:cNvSpPr txBox="1"/>
      </xdr:nvSpPr>
      <xdr:spPr>
        <a:xfrm>
          <a:off x="21134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17856</xdr:rowOff>
    </xdr:from>
    <xdr:to>
      <xdr:col>29</xdr:col>
      <xdr:colOff>517525</xdr:colOff>
      <xdr:row>38</xdr:row>
      <xdr:rowOff>138785</xdr:rowOff>
    </xdr:to>
    <xdr:cxnSp macro="">
      <xdr:nvCxnSpPr>
        <xdr:cNvPr id="741" name="直線コネクタ 740"/>
        <xdr:cNvCxnSpPr/>
      </xdr:nvCxnSpPr>
      <xdr:spPr>
        <a:xfrm>
          <a:off x="19545300" y="6361506"/>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58954</xdr:rowOff>
    </xdr:from>
    <xdr:to>
      <xdr:col>29</xdr:col>
      <xdr:colOff>568325</xdr:colOff>
      <xdr:row>38</xdr:row>
      <xdr:rowOff>160554</xdr:rowOff>
    </xdr:to>
    <xdr:sp macro="" textlink="">
      <xdr:nvSpPr>
        <xdr:cNvPr id="742" name="フローチャート : 判断 741"/>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5630</xdr:rowOff>
    </xdr:from>
    <xdr:ext cx="378565" cy="259045"/>
    <xdr:sp macro="" textlink="">
      <xdr:nvSpPr>
        <xdr:cNvPr id="743" name="テキスト ボックス 742"/>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144044</xdr:rowOff>
    </xdr:from>
    <xdr:to>
      <xdr:col>28</xdr:col>
      <xdr:colOff>314325</xdr:colOff>
      <xdr:row>37</xdr:row>
      <xdr:rowOff>17856</xdr:rowOff>
    </xdr:to>
    <xdr:cxnSp macro="">
      <xdr:nvCxnSpPr>
        <xdr:cNvPr id="744" name="直線コネクタ 743"/>
        <xdr:cNvCxnSpPr/>
      </xdr:nvCxnSpPr>
      <xdr:spPr>
        <a:xfrm>
          <a:off x="18656300" y="5458994"/>
          <a:ext cx="889000" cy="90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34951</xdr:rowOff>
    </xdr:from>
    <xdr:to>
      <xdr:col>28</xdr:col>
      <xdr:colOff>365125</xdr:colOff>
      <xdr:row>38</xdr:row>
      <xdr:rowOff>136551</xdr:rowOff>
    </xdr:to>
    <xdr:sp macro="" textlink="">
      <xdr:nvSpPr>
        <xdr:cNvPr id="745" name="フローチャート : 判断 744"/>
        <xdr:cNvSpPr/>
      </xdr:nvSpPr>
      <xdr:spPr>
        <a:xfrm>
          <a:off x="19494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127678</xdr:rowOff>
    </xdr:from>
    <xdr:ext cx="378565" cy="259045"/>
    <xdr:sp macro="" textlink="">
      <xdr:nvSpPr>
        <xdr:cNvPr id="746" name="テキスト ボックス 745"/>
        <xdr:cNvSpPr txBox="1"/>
      </xdr:nvSpPr>
      <xdr:spPr>
        <a:xfrm>
          <a:off x="19356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26264</xdr:rowOff>
    </xdr:from>
    <xdr:to>
      <xdr:col>27</xdr:col>
      <xdr:colOff>161925</xdr:colOff>
      <xdr:row>38</xdr:row>
      <xdr:rowOff>127864</xdr:rowOff>
    </xdr:to>
    <xdr:sp macro="" textlink="">
      <xdr:nvSpPr>
        <xdr:cNvPr id="747" name="フローチャート : 判断 746"/>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118991</xdr:rowOff>
    </xdr:from>
    <xdr:ext cx="378565" cy="259045"/>
    <xdr:sp macro="" textlink="">
      <xdr:nvSpPr>
        <xdr:cNvPr id="748" name="テキスト ボックス 747"/>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46067</xdr:rowOff>
    </xdr:from>
    <xdr:ext cx="249299" cy="259045"/>
    <xdr:sp macro="" textlink="">
      <xdr:nvSpPr>
        <xdr:cNvPr id="755" name="諸支出金該当値テキスト"/>
        <xdr:cNvSpPr txBox="1"/>
      </xdr:nvSpPr>
      <xdr:spPr>
        <a:xfrm>
          <a:off x="22212300" y="65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145364</xdr:rowOff>
    </xdr:from>
    <xdr:to>
      <xdr:col>31</xdr:col>
      <xdr:colOff>85725</xdr:colOff>
      <xdr:row>37</xdr:row>
      <xdr:rowOff>75514</xdr:rowOff>
    </xdr:to>
    <xdr:sp macro="" textlink="">
      <xdr:nvSpPr>
        <xdr:cNvPr id="756" name="円/楕円 755"/>
        <xdr:cNvSpPr/>
      </xdr:nvSpPr>
      <xdr:spPr>
        <a:xfrm>
          <a:off x="21272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92041</xdr:rowOff>
    </xdr:from>
    <xdr:ext cx="469744" cy="259045"/>
    <xdr:sp macro="" textlink="">
      <xdr:nvSpPr>
        <xdr:cNvPr id="757" name="テキスト ボックス 756"/>
        <xdr:cNvSpPr txBox="1"/>
      </xdr:nvSpPr>
      <xdr:spPr>
        <a:xfrm>
          <a:off x="21088427"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58" name="円/楕円 757"/>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9262</xdr:rowOff>
    </xdr:from>
    <xdr:ext cx="249299" cy="259045"/>
    <xdr:sp macro="" textlink="">
      <xdr:nvSpPr>
        <xdr:cNvPr id="759" name="テキスト ボックス 758"/>
        <xdr:cNvSpPr txBox="1"/>
      </xdr:nvSpPr>
      <xdr:spPr>
        <a:xfrm>
          <a:off x="20309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138506</xdr:rowOff>
    </xdr:from>
    <xdr:to>
      <xdr:col>28</xdr:col>
      <xdr:colOff>365125</xdr:colOff>
      <xdr:row>37</xdr:row>
      <xdr:rowOff>68656</xdr:rowOff>
    </xdr:to>
    <xdr:sp macro="" textlink="">
      <xdr:nvSpPr>
        <xdr:cNvPr id="760" name="円/楕円 759"/>
        <xdr:cNvSpPr/>
      </xdr:nvSpPr>
      <xdr:spPr>
        <a:xfrm>
          <a:off x="19494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85183</xdr:rowOff>
    </xdr:from>
    <xdr:ext cx="469744" cy="259045"/>
    <xdr:sp macro="" textlink="">
      <xdr:nvSpPr>
        <xdr:cNvPr id="761" name="テキスト ボックス 760"/>
        <xdr:cNvSpPr txBox="1"/>
      </xdr:nvSpPr>
      <xdr:spPr>
        <a:xfrm>
          <a:off x="19310427" y="60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93244</xdr:rowOff>
    </xdr:from>
    <xdr:to>
      <xdr:col>27</xdr:col>
      <xdr:colOff>161925</xdr:colOff>
      <xdr:row>32</xdr:row>
      <xdr:rowOff>23394</xdr:rowOff>
    </xdr:to>
    <xdr:sp macro="" textlink="">
      <xdr:nvSpPr>
        <xdr:cNvPr id="762" name="円/楕円 761"/>
        <xdr:cNvSpPr/>
      </xdr:nvSpPr>
      <xdr:spPr>
        <a:xfrm>
          <a:off x="18605500" y="54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39921</xdr:rowOff>
    </xdr:from>
    <xdr:ext cx="469744" cy="259045"/>
    <xdr:sp macro="" textlink="">
      <xdr:nvSpPr>
        <xdr:cNvPr id="763" name="テキスト ボックス 762"/>
        <xdr:cNvSpPr txBox="1"/>
      </xdr:nvSpPr>
      <xdr:spPr>
        <a:xfrm>
          <a:off x="18421427" y="51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ja-JP" altLang="ja-JP" sz="1300">
              <a:solidFill>
                <a:schemeClr val="dk1"/>
              </a:solidFill>
              <a:effectLst/>
              <a:latin typeface="+mn-lt"/>
              <a:ea typeface="+mn-ea"/>
              <a:cs typeface="+mn-cs"/>
            </a:rPr>
            <a:t>総務費については、平成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年度に修正申告された法人税が減額更正されたことによって、法人市民税に多額の還付金が生じたため、前年度から一人当たり</a:t>
          </a:r>
          <a:r>
            <a:rPr kumimoji="1" lang="en-US" altLang="ja-JP" sz="1300">
              <a:solidFill>
                <a:schemeClr val="dk1"/>
              </a:solidFill>
              <a:effectLst/>
              <a:latin typeface="+mn-lt"/>
              <a:ea typeface="+mn-ea"/>
              <a:cs typeface="+mn-cs"/>
            </a:rPr>
            <a:t>1,194</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民生費については、子ども・子育て支援新制度に係る保育関連経費や待機児童解消のための民間保育園誘致に係る補助金の増加、国民健康保険特別会計保険基盤安定繰出金の増加によって、前年度から一人当たり</a:t>
          </a:r>
          <a:r>
            <a:rPr kumimoji="1" lang="en-US" altLang="ja-JP" sz="1300">
              <a:solidFill>
                <a:schemeClr val="dk1"/>
              </a:solidFill>
              <a:effectLst/>
              <a:latin typeface="+mn-lt"/>
              <a:ea typeface="+mn-ea"/>
              <a:cs typeface="+mn-cs"/>
            </a:rPr>
            <a:t>4,498</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。労働費については、埼玉県緊急雇用創出基金を活用した事業が終了したことにより、前年度から一人当たり</a:t>
          </a:r>
          <a:r>
            <a:rPr kumimoji="1" lang="en-US" altLang="ja-JP" sz="1300">
              <a:solidFill>
                <a:schemeClr val="dk1"/>
              </a:solidFill>
              <a:effectLst/>
              <a:latin typeface="+mn-lt"/>
              <a:ea typeface="+mn-ea"/>
              <a:cs typeface="+mn-cs"/>
            </a:rPr>
            <a:t>925</a:t>
          </a:r>
          <a:r>
            <a:rPr kumimoji="1" lang="ja-JP" altLang="ja-JP" sz="1300">
              <a:solidFill>
                <a:schemeClr val="dk1"/>
              </a:solidFill>
              <a:effectLst/>
              <a:latin typeface="+mn-lt"/>
              <a:ea typeface="+mn-ea"/>
              <a:cs typeface="+mn-cs"/>
            </a:rPr>
            <a:t>円下降とな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。土木費については、市施行の和光市駅北口地域土地区画整理事業の進捗による移転補償費の増加や、道路整備に伴う用地取得費の増加によって、前年度から一人当たり</a:t>
          </a:r>
          <a:r>
            <a:rPr kumimoji="1" lang="en-US" altLang="ja-JP" sz="1300">
              <a:solidFill>
                <a:schemeClr val="dk1"/>
              </a:solidFill>
              <a:effectLst/>
              <a:latin typeface="+mn-lt"/>
              <a:ea typeface="+mn-ea"/>
              <a:cs typeface="+mn-cs"/>
            </a:rPr>
            <a:t>9,726</a:t>
          </a:r>
          <a:r>
            <a:rPr kumimoji="1" lang="ja-JP" altLang="ja-JP" sz="1300">
              <a:solidFill>
                <a:schemeClr val="dk1"/>
              </a:solidFill>
              <a:effectLst/>
              <a:latin typeface="+mn-lt"/>
              <a:ea typeface="+mn-ea"/>
              <a:cs typeface="+mn-cs"/>
            </a:rPr>
            <a:t>円増加し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年度に開校した小学校建設に係る本体・外構工事等により、教育費は一人当たり</a:t>
          </a:r>
          <a:r>
            <a:rPr kumimoji="1" lang="en-US" altLang="ja-JP" sz="1300">
              <a:latin typeface="+mn-lt"/>
            </a:rPr>
            <a:t>49,398</a:t>
          </a:r>
          <a:r>
            <a:rPr kumimoji="1" lang="ja-JP" altLang="en-US" sz="1300">
              <a:latin typeface="ＭＳ Ｐゴシック"/>
            </a:rPr>
            <a:t>円増加した。結果として、</a:t>
          </a:r>
          <a:r>
            <a:rPr kumimoji="1" lang="ja-JP" altLang="ja-JP" sz="1300">
              <a:solidFill>
                <a:schemeClr val="dk1"/>
              </a:solidFill>
              <a:effectLst/>
              <a:latin typeface="+mn-lt"/>
              <a:ea typeface="+mn-ea"/>
              <a:cs typeface="+mn-cs"/>
            </a:rPr>
            <a:t>歳出総額は前年度から</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7,676</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千円増加した</a:t>
          </a:r>
          <a:r>
            <a:rPr kumimoji="1" lang="en-US" altLang="ja-JP" sz="1300">
              <a:solidFill>
                <a:schemeClr val="dk1"/>
              </a:solidFill>
              <a:effectLst/>
              <a:latin typeface="+mn-lt"/>
              <a:ea typeface="+mn-ea"/>
              <a:cs typeface="+mn-cs"/>
            </a:rPr>
            <a:t>287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783</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千円とな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残高について、平成22年度に残高が約4億6千万円まで著しく減少したものの、概ね10億円まで基金残高が回復している。一般的に標準財政規模比は5％～10％が適正といわれており、本市の比率も標準的な水準まで回復したと考えられる。より安定的な財政運営を行えるよう、財政調整基金残高の確保に努める。</a:t>
          </a:r>
          <a:endParaRPr lang="ja-JP" altLang="ja-JP" sz="1300">
            <a:effectLst/>
          </a:endParaRPr>
        </a:p>
        <a:p>
          <a:r>
            <a:rPr lang="ja-JP" altLang="ja-JP" sz="1300">
              <a:solidFill>
                <a:schemeClr val="dk1"/>
              </a:solidFill>
              <a:effectLst/>
              <a:latin typeface="+mn-lt"/>
              <a:ea typeface="+mn-ea"/>
              <a:cs typeface="+mn-cs"/>
            </a:rPr>
            <a:t>　実質単年度収支について、前年度は</a:t>
          </a:r>
          <a:r>
            <a:rPr lang="ja-JP" altLang="en-US" sz="1300">
              <a:solidFill>
                <a:schemeClr val="dk1"/>
              </a:solidFill>
              <a:effectLst/>
              <a:latin typeface="+mn-lt"/>
              <a:ea typeface="+mn-ea"/>
              <a:cs typeface="+mn-cs"/>
            </a:rPr>
            <a:t>黒字</a:t>
          </a:r>
          <a:r>
            <a:rPr lang="ja-JP" altLang="ja-JP" sz="1300">
              <a:solidFill>
                <a:schemeClr val="dk1"/>
              </a:solidFill>
              <a:effectLst/>
              <a:latin typeface="+mn-lt"/>
              <a:ea typeface="+mn-ea"/>
              <a:cs typeface="+mn-cs"/>
            </a:rPr>
            <a:t>だったものの、平成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a:t>
          </a:r>
          <a:r>
            <a:rPr lang="ja-JP" altLang="en-US" sz="1300">
              <a:solidFill>
                <a:schemeClr val="dk1"/>
              </a:solidFill>
              <a:effectLst/>
              <a:latin typeface="+mn-lt"/>
              <a:ea typeface="+mn-ea"/>
              <a:cs typeface="+mn-cs"/>
            </a:rPr>
            <a:t>赤字となった</a:t>
          </a:r>
          <a:r>
            <a:rPr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300">
              <a:solidFill>
                <a:schemeClr val="dk1"/>
              </a:solidFill>
              <a:effectLst/>
              <a:latin typeface="+mn-lt"/>
              <a:ea typeface="+mn-ea"/>
              <a:cs typeface="+mn-cs"/>
            </a:rPr>
            <a:t>連結実質赤字比率について、平成2</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年度は、一般会計では実質収支が前年度と比較して</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千万円増加した1</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億</a:t>
          </a:r>
          <a:r>
            <a:rPr lang="en-US" altLang="ja-JP" sz="1300">
              <a:solidFill>
                <a:schemeClr val="dk1"/>
              </a:solidFill>
              <a:effectLst/>
              <a:latin typeface="+mn-lt"/>
              <a:ea typeface="+mn-ea"/>
              <a:cs typeface="+mn-cs"/>
            </a:rPr>
            <a:t>3,552</a:t>
          </a:r>
          <a:r>
            <a:rPr lang="ja-JP" altLang="ja-JP" sz="1300">
              <a:solidFill>
                <a:schemeClr val="dk1"/>
              </a:solidFill>
              <a:effectLst/>
              <a:latin typeface="+mn-lt"/>
              <a:ea typeface="+mn-ea"/>
              <a:cs typeface="+mn-cs"/>
            </a:rPr>
            <a:t>万円となった。</a:t>
          </a:r>
          <a:endParaRPr lang="ja-JP" altLang="ja-JP" sz="1300">
            <a:effectLst/>
          </a:endParaRPr>
        </a:p>
        <a:p>
          <a:r>
            <a:rPr lang="ja-JP" altLang="ja-JP" sz="1300">
              <a:solidFill>
                <a:schemeClr val="dk1"/>
              </a:solidFill>
              <a:effectLst/>
              <a:latin typeface="+mn-lt"/>
              <a:ea typeface="+mn-ea"/>
              <a:cs typeface="+mn-cs"/>
            </a:rPr>
            <a:t>　平成2</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年度は全会計が黒字となっており、今後も健全な財政運営を維持するように努める。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実質公債費比率の分子は、平成2</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年度は前年度と比較して</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6,427</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千円増加した</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7,673</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千円となった。算定対象となる元利償還金等が</a:t>
          </a:r>
          <a:r>
            <a:rPr kumimoji="1" lang="en-US" altLang="ja-JP" sz="1300">
              <a:solidFill>
                <a:schemeClr val="dk1"/>
              </a:solidFill>
              <a:effectLst/>
              <a:latin typeface="+mn-lt"/>
              <a:ea typeface="+mn-ea"/>
              <a:cs typeface="+mn-cs"/>
            </a:rPr>
            <a:t>2,048</a:t>
          </a:r>
          <a:r>
            <a:rPr kumimoji="1" lang="ja-JP" altLang="ja-JP" sz="1300">
              <a:solidFill>
                <a:schemeClr val="dk1"/>
              </a:solidFill>
              <a:effectLst/>
              <a:latin typeface="+mn-lt"/>
              <a:ea typeface="+mn-ea"/>
              <a:cs typeface="+mn-cs"/>
            </a:rPr>
            <a:t>万円</a:t>
          </a:r>
          <a:r>
            <a:rPr kumimoji="1" lang="en-US" altLang="ja-JP" sz="1300">
              <a:solidFill>
                <a:schemeClr val="dk1"/>
              </a:solidFill>
              <a:effectLst/>
              <a:latin typeface="+mn-lt"/>
              <a:ea typeface="+mn-ea"/>
              <a:cs typeface="+mn-cs"/>
            </a:rPr>
            <a:t>9</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増加となったことに加え</a:t>
          </a:r>
          <a:r>
            <a:rPr kumimoji="1" lang="ja-JP" altLang="ja-JP" sz="1300">
              <a:solidFill>
                <a:schemeClr val="dk1"/>
              </a:solidFill>
              <a:effectLst/>
              <a:latin typeface="+mn-lt"/>
              <a:ea typeface="+mn-ea"/>
              <a:cs typeface="+mn-cs"/>
            </a:rPr>
            <a:t>、この元利償還金等から控除となる基準財政需要額参入経費が</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4,378</a:t>
          </a:r>
          <a:r>
            <a:rPr kumimoji="1" lang="ja-JP" altLang="en-US"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減少したことが、</a:t>
          </a:r>
          <a:r>
            <a:rPr lang="ja-JP" altLang="ja-JP" sz="1300">
              <a:solidFill>
                <a:schemeClr val="dk1"/>
              </a:solidFill>
              <a:effectLst/>
              <a:latin typeface="+mn-lt"/>
              <a:ea typeface="+mn-ea"/>
              <a:cs typeface="+mn-cs"/>
            </a:rPr>
            <a:t>分子が増加した要因である。</a:t>
          </a:r>
          <a:endParaRPr lang="ja-JP" altLang="ja-JP" sz="1300">
            <a:effectLst/>
          </a:endParaRPr>
        </a:p>
        <a:p>
          <a:r>
            <a:rPr lang="ja-JP" altLang="ja-JP" sz="1300">
              <a:solidFill>
                <a:schemeClr val="dk1"/>
              </a:solidFill>
              <a:effectLst/>
              <a:latin typeface="+mn-lt"/>
              <a:ea typeface="+mn-ea"/>
              <a:cs typeface="+mn-cs"/>
            </a:rPr>
            <a:t>　経年では分子はほぼ横ばいに推移しているが、今後も将来</a:t>
          </a:r>
          <a:r>
            <a:rPr lang="ja-JP" altLang="en-US" sz="1300">
              <a:solidFill>
                <a:schemeClr val="dk1"/>
              </a:solidFill>
              <a:effectLst/>
              <a:latin typeface="+mn-lt"/>
              <a:ea typeface="+mn-ea"/>
              <a:cs typeface="+mn-cs"/>
            </a:rPr>
            <a:t>世代</a:t>
          </a:r>
          <a:r>
            <a:rPr lang="ja-JP" altLang="ja-JP" sz="1300">
              <a:solidFill>
                <a:schemeClr val="dk1"/>
              </a:solidFill>
              <a:effectLst/>
              <a:latin typeface="+mn-lt"/>
              <a:ea typeface="+mn-ea"/>
              <a:cs typeface="+mn-cs"/>
            </a:rPr>
            <a:t>に過度な負担を残さないよう、計画的かつ安定的な財政運営に努める。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将来負担比率の分子は、前年度から</a:t>
          </a:r>
          <a:r>
            <a:rPr lang="en-US" altLang="ja-JP" sz="1300">
              <a:solidFill>
                <a:schemeClr val="dk1"/>
              </a:solidFill>
              <a:effectLst/>
              <a:latin typeface="+mn-lt"/>
              <a:ea typeface="+mn-ea"/>
              <a:cs typeface="+mn-cs"/>
            </a:rPr>
            <a:t>31</a:t>
          </a:r>
          <a:r>
            <a:rPr lang="ja-JP" altLang="en-US" sz="1300">
              <a:solidFill>
                <a:schemeClr val="dk1"/>
              </a:solidFill>
              <a:effectLst/>
              <a:latin typeface="+mn-lt"/>
              <a:ea typeface="+mn-ea"/>
              <a:cs typeface="+mn-cs"/>
            </a:rPr>
            <a:t>億</a:t>
          </a:r>
          <a:r>
            <a:rPr lang="en-US" altLang="ja-JP" sz="1300">
              <a:solidFill>
                <a:schemeClr val="dk1"/>
              </a:solidFill>
              <a:effectLst/>
              <a:latin typeface="+mn-lt"/>
              <a:ea typeface="+mn-ea"/>
              <a:cs typeface="+mn-cs"/>
            </a:rPr>
            <a:t>7,205</a:t>
          </a:r>
          <a:r>
            <a:rPr lang="ja-JP" altLang="en-US" sz="1300">
              <a:solidFill>
                <a:schemeClr val="dk1"/>
              </a:solidFill>
              <a:effectLst/>
              <a:latin typeface="+mn-lt"/>
              <a:ea typeface="+mn-ea"/>
              <a:cs typeface="+mn-cs"/>
            </a:rPr>
            <a:t>万増加している。これは</a:t>
          </a:r>
          <a:r>
            <a:rPr lang="ja-JP" altLang="ja-JP" sz="1300">
              <a:solidFill>
                <a:schemeClr val="dk1"/>
              </a:solidFill>
              <a:effectLst/>
              <a:latin typeface="+mn-lt"/>
              <a:ea typeface="+mn-ea"/>
              <a:cs typeface="+mn-cs"/>
            </a:rPr>
            <a:t>地方債現在高が</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億</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千万円増加した</a:t>
          </a:r>
          <a:r>
            <a:rPr lang="ja-JP" altLang="en-US" sz="1300">
              <a:solidFill>
                <a:schemeClr val="dk1"/>
              </a:solidFill>
              <a:effectLst/>
              <a:latin typeface="+mn-lt"/>
              <a:ea typeface="+mn-ea"/>
              <a:cs typeface="+mn-cs"/>
            </a:rPr>
            <a:t>こと</a:t>
          </a:r>
          <a:r>
            <a:rPr lang="ja-JP" altLang="ja-JP" sz="1300">
              <a:solidFill>
                <a:schemeClr val="dk1"/>
              </a:solidFill>
              <a:effectLst/>
              <a:latin typeface="+mn-lt"/>
              <a:ea typeface="+mn-ea"/>
              <a:cs typeface="+mn-cs"/>
            </a:rPr>
            <a:t>によ</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将来負担額</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増加</a:t>
          </a:r>
          <a:r>
            <a:rPr lang="ja-JP" altLang="en-US" sz="1300">
              <a:solidFill>
                <a:schemeClr val="dk1"/>
              </a:solidFill>
              <a:effectLst/>
              <a:latin typeface="+mn-lt"/>
              <a:ea typeface="+mn-ea"/>
              <a:cs typeface="+mn-cs"/>
            </a:rPr>
            <a:t>と、充当可能基金が</a:t>
          </a:r>
          <a:r>
            <a:rPr lang="en-US" altLang="ja-JP" sz="1300">
              <a:solidFill>
                <a:schemeClr val="dk1"/>
              </a:solidFill>
              <a:effectLst/>
              <a:latin typeface="+mn-lt"/>
              <a:ea typeface="+mn-ea"/>
              <a:cs typeface="+mn-cs"/>
            </a:rPr>
            <a:t>10</a:t>
          </a:r>
          <a:r>
            <a:rPr lang="ja-JP" altLang="en-US" sz="1300">
              <a:solidFill>
                <a:schemeClr val="dk1"/>
              </a:solidFill>
              <a:effectLst/>
              <a:latin typeface="+mn-lt"/>
              <a:ea typeface="+mn-ea"/>
              <a:cs typeface="+mn-cs"/>
            </a:rPr>
            <a:t>億円減少したことが主な要因である。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将来負担比率は前年度と比較して</a:t>
          </a:r>
          <a:r>
            <a:rPr lang="en-US" altLang="ja-JP" sz="1300">
              <a:solidFill>
                <a:schemeClr val="dk1"/>
              </a:solidFill>
              <a:effectLst/>
              <a:latin typeface="+mn-lt"/>
              <a:ea typeface="+mn-ea"/>
              <a:cs typeface="+mn-cs"/>
            </a:rPr>
            <a:t>22.3</a:t>
          </a:r>
          <a:r>
            <a:rPr lang="ja-JP" altLang="ja-JP" sz="1300">
              <a:solidFill>
                <a:schemeClr val="dk1"/>
              </a:solidFill>
              <a:effectLst/>
              <a:latin typeface="+mn-lt"/>
              <a:ea typeface="+mn-ea"/>
              <a:cs typeface="+mn-cs"/>
            </a:rPr>
            <a:t>％上昇した</a:t>
          </a:r>
          <a:r>
            <a:rPr lang="en-US" altLang="ja-JP" sz="1300">
              <a:solidFill>
                <a:schemeClr val="dk1"/>
              </a:solidFill>
              <a:effectLst/>
              <a:latin typeface="+mn-lt"/>
              <a:ea typeface="+mn-ea"/>
              <a:cs typeface="+mn-cs"/>
            </a:rPr>
            <a:t>57.9</a:t>
          </a:r>
          <a:r>
            <a:rPr lang="ja-JP" altLang="ja-JP" sz="1300">
              <a:solidFill>
                <a:schemeClr val="dk1"/>
              </a:solidFill>
              <a:effectLst/>
              <a:latin typeface="+mn-lt"/>
              <a:ea typeface="+mn-ea"/>
              <a:cs typeface="+mn-cs"/>
            </a:rPr>
            <a:t>％とな</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将来</a:t>
          </a:r>
          <a:r>
            <a:rPr lang="ja-JP" altLang="en-US" sz="1300">
              <a:solidFill>
                <a:schemeClr val="dk1"/>
              </a:solidFill>
              <a:effectLst/>
              <a:latin typeface="+mn-lt"/>
              <a:ea typeface="+mn-ea"/>
              <a:cs typeface="+mn-cs"/>
            </a:rPr>
            <a:t>世代</a:t>
          </a:r>
          <a:r>
            <a:rPr lang="ja-JP" altLang="ja-JP" sz="1300">
              <a:solidFill>
                <a:schemeClr val="dk1"/>
              </a:solidFill>
              <a:effectLst/>
              <a:latin typeface="+mn-lt"/>
              <a:ea typeface="+mn-ea"/>
              <a:cs typeface="+mn-cs"/>
            </a:rPr>
            <a:t>に過度な負担を残さないよう</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計画的かつ安定的な財政運営に行い、将来負担の低減に努める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80,615
78,628
11.04
30,196,271
28,707,835
1,335,523
14,608,086
17,401,597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30196271</v>
      </c>
      <c r="BO4" s="409"/>
      <c r="BP4" s="409"/>
      <c r="BQ4" s="409"/>
      <c r="BR4" s="409"/>
      <c r="BS4" s="409"/>
      <c r="BT4" s="409"/>
      <c r="BU4" s="410"/>
      <c r="BV4" s="408">
        <v>24753587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8.9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28707835</v>
      </c>
      <c r="BO5" s="414"/>
      <c r="BP5" s="414"/>
      <c r="BQ5" s="414"/>
      <c r="BR5" s="414"/>
      <c r="BS5" s="414"/>
      <c r="BT5" s="414"/>
      <c r="BU5" s="415"/>
      <c r="BV5" s="413">
        <v>23331073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1488436</v>
      </c>
      <c r="BO6" s="414"/>
      <c r="BP6" s="414"/>
      <c r="BQ6" s="414"/>
      <c r="BR6" s="414"/>
      <c r="BS6" s="414"/>
      <c r="BT6" s="414"/>
      <c r="BU6" s="415"/>
      <c r="BV6" s="413">
        <v>1422514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85.5</v>
      </c>
      <c r="CU6" s="560"/>
      <c r="CV6" s="560"/>
      <c r="CW6" s="560"/>
      <c r="CX6" s="560"/>
      <c r="CY6" s="560"/>
      <c r="CZ6" s="560"/>
      <c r="DA6" s="561"/>
      <c r="DB6" s="559">
        <v>89.3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152913</v>
      </c>
      <c r="BO7" s="414"/>
      <c r="BP7" s="414"/>
      <c r="BQ7" s="414"/>
      <c r="BR7" s="414"/>
      <c r="BS7" s="414"/>
      <c r="BT7" s="414"/>
      <c r="BU7" s="415"/>
      <c r="BV7" s="413">
        <v>157350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14608086</v>
      </c>
      <c r="CU7" s="414"/>
      <c r="CV7" s="414"/>
      <c r="CW7" s="414"/>
      <c r="CX7" s="414"/>
      <c r="CY7" s="414"/>
      <c r="CZ7" s="414"/>
      <c r="DA7" s="415"/>
      <c r="DB7" s="413">
        <v>14285890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1335523</v>
      </c>
      <c r="BO8" s="414"/>
      <c r="BP8" s="414"/>
      <c r="BQ8" s="414"/>
      <c r="BR8" s="414"/>
      <c r="BS8" s="414"/>
      <c r="BT8" s="414"/>
      <c r="BU8" s="415"/>
      <c r="BV8" s="413">
        <v>1265164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v>
      </c>
      <c r="CU8" s="523"/>
      <c r="CV8" s="523"/>
      <c r="CW8" s="523"/>
      <c r="CX8" s="523"/>
      <c r="CY8" s="523"/>
      <c r="CZ8" s="523"/>
      <c r="DA8" s="524"/>
      <c r="DB8" s="522">
        <v>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80826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70359</v>
      </c>
      <c r="BO9" s="414"/>
      <c r="BP9" s="414"/>
      <c r="BQ9" s="414"/>
      <c r="BR9" s="414"/>
      <c r="BS9" s="414"/>
      <c r="BT9" s="414"/>
      <c r="BU9" s="415"/>
      <c r="BV9" s="413">
        <v>186263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80745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558199</v>
      </c>
      <c r="BO10" s="414"/>
      <c r="BP10" s="414"/>
      <c r="BQ10" s="414"/>
      <c r="BR10" s="414"/>
      <c r="BS10" s="414"/>
      <c r="BT10" s="414"/>
      <c r="BU10" s="415"/>
      <c r="BV10" s="413">
        <v>720570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80615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1099556</v>
      </c>
      <c r="BO12" s="414"/>
      <c r="BP12" s="414"/>
      <c r="BQ12" s="414"/>
      <c r="BR12" s="414"/>
      <c r="BS12" s="414"/>
      <c r="BT12" s="414"/>
      <c r="BU12" s="415"/>
      <c r="BV12" s="413">
        <v>396239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78628</v>
      </c>
      <c r="S13" s="515"/>
      <c r="T13" s="515"/>
      <c r="U13" s="515"/>
      <c r="V13" s="516"/>
      <c r="W13" s="502" t="s">
        <v>121</v>
      </c>
      <c r="X13" s="426"/>
      <c r="Y13" s="426"/>
      <c r="Z13" s="426"/>
      <c r="AA13" s="426"/>
      <c r="AB13" s="427"/>
      <c r="AC13" s="389">
        <v>320</v>
      </c>
      <c r="AD13" s="390"/>
      <c r="AE13" s="390"/>
      <c r="AF13" s="390"/>
      <c r="AG13" s="391"/>
      <c r="AH13" s="389">
        <v>380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-470998</v>
      </c>
      <c r="BO13" s="414"/>
      <c r="BP13" s="414"/>
      <c r="BQ13" s="414"/>
      <c r="BR13" s="414"/>
      <c r="BS13" s="414"/>
      <c r="BT13" s="414"/>
      <c r="BU13" s="415"/>
      <c r="BV13" s="413">
        <v>510594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2.7</v>
      </c>
      <c r="CU13" s="384"/>
      <c r="CV13" s="384"/>
      <c r="CW13" s="384"/>
      <c r="CX13" s="384"/>
      <c r="CY13" s="384"/>
      <c r="CZ13" s="384"/>
      <c r="DA13" s="385"/>
      <c r="DB13" s="383">
        <v>2.8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79992</v>
      </c>
      <c r="S14" s="515"/>
      <c r="T14" s="515"/>
      <c r="U14" s="515"/>
      <c r="V14" s="516"/>
      <c r="W14" s="517"/>
      <c r="X14" s="429"/>
      <c r="Y14" s="429"/>
      <c r="Z14" s="429"/>
      <c r="AA14" s="429"/>
      <c r="AB14" s="430"/>
      <c r="AC14" s="507">
        <v>0.8</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57.9</v>
      </c>
      <c r="CU14" s="486"/>
      <c r="CV14" s="486"/>
      <c r="CW14" s="486"/>
      <c r="CX14" s="486"/>
      <c r="CY14" s="486"/>
      <c r="CZ14" s="486"/>
      <c r="DA14" s="487"/>
      <c r="DB14" s="518">
        <v>35.6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78044</v>
      </c>
      <c r="S15" s="515"/>
      <c r="T15" s="515"/>
      <c r="U15" s="515"/>
      <c r="V15" s="516"/>
      <c r="W15" s="502" t="s">
        <v>128</v>
      </c>
      <c r="X15" s="426"/>
      <c r="Y15" s="426"/>
      <c r="Z15" s="426"/>
      <c r="AA15" s="426"/>
      <c r="AB15" s="427"/>
      <c r="AC15" s="389">
        <v>6770</v>
      </c>
      <c r="AD15" s="390"/>
      <c r="AE15" s="390"/>
      <c r="AF15" s="390"/>
      <c r="AG15" s="391"/>
      <c r="AH15" s="389">
        <v>7832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11238927</v>
      </c>
      <c r="BO15" s="409"/>
      <c r="BP15" s="409"/>
      <c r="BQ15" s="409"/>
      <c r="BR15" s="409"/>
      <c r="BS15" s="409"/>
      <c r="BT15" s="409"/>
      <c r="BU15" s="410"/>
      <c r="BV15" s="408">
        <v>10869986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17.600000000000001</v>
      </c>
      <c r="AD16" s="508"/>
      <c r="AE16" s="508"/>
      <c r="AF16" s="508"/>
      <c r="AG16" s="509"/>
      <c r="AH16" s="507">
        <v>19.5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11264624</v>
      </c>
      <c r="BO16" s="414"/>
      <c r="BP16" s="414"/>
      <c r="BQ16" s="414"/>
      <c r="BR16" s="414"/>
      <c r="BS16" s="414"/>
      <c r="BT16" s="414"/>
      <c r="BU16" s="415"/>
      <c r="BV16" s="413">
        <v>10897718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31442</v>
      </c>
      <c r="AD17" s="390"/>
      <c r="AE17" s="390"/>
      <c r="AF17" s="390"/>
      <c r="AG17" s="391"/>
      <c r="AH17" s="389">
        <v>30833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14498004</v>
      </c>
      <c r="BO17" s="414"/>
      <c r="BP17" s="414"/>
      <c r="BQ17" s="414"/>
      <c r="BR17" s="414"/>
      <c r="BS17" s="414"/>
      <c r="BT17" s="414"/>
      <c r="BU17" s="415"/>
      <c r="BV17" s="413">
        <v>14128647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11.04</v>
      </c>
      <c r="M18" s="478"/>
      <c r="N18" s="478"/>
      <c r="O18" s="478"/>
      <c r="P18" s="478"/>
      <c r="Q18" s="478"/>
      <c r="R18" s="479"/>
      <c r="S18" s="479"/>
      <c r="T18" s="479"/>
      <c r="U18" s="479"/>
      <c r="V18" s="480"/>
      <c r="W18" s="494"/>
      <c r="X18" s="495"/>
      <c r="Y18" s="495"/>
      <c r="Z18" s="495"/>
      <c r="AA18" s="495"/>
      <c r="AB18" s="503"/>
      <c r="AC18" s="377">
        <v>81.599999999999994</v>
      </c>
      <c r="AD18" s="378"/>
      <c r="AE18" s="378"/>
      <c r="AF18" s="378"/>
      <c r="AG18" s="481"/>
      <c r="AH18" s="377">
        <v>76.900000000000006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13296136</v>
      </c>
      <c r="BO18" s="414"/>
      <c r="BP18" s="414"/>
      <c r="BQ18" s="414"/>
      <c r="BR18" s="414"/>
      <c r="BS18" s="414"/>
      <c r="BT18" s="414"/>
      <c r="BU18" s="415"/>
      <c r="BV18" s="413">
        <v>13147012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7321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19214181</v>
      </c>
      <c r="BO19" s="414"/>
      <c r="BP19" s="414"/>
      <c r="BQ19" s="414"/>
      <c r="BR19" s="414"/>
      <c r="BS19" s="414"/>
      <c r="BT19" s="414"/>
      <c r="BU19" s="415"/>
      <c r="BV19" s="413">
        <v>17984312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36898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17401597</v>
      </c>
      <c r="BO23" s="414"/>
      <c r="BP23" s="414"/>
      <c r="BQ23" s="414"/>
      <c r="BR23" s="414"/>
      <c r="BS23" s="414"/>
      <c r="BT23" s="414"/>
      <c r="BU23" s="415"/>
      <c r="BV23" s="413">
        <v>15474190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6616</v>
      </c>
      <c r="R24" s="390"/>
      <c r="S24" s="390"/>
      <c r="T24" s="390"/>
      <c r="U24" s="390"/>
      <c r="V24" s="391"/>
      <c r="W24" s="455"/>
      <c r="X24" s="446"/>
      <c r="Y24" s="447"/>
      <c r="Z24" s="386" t="s">
        <v>152</v>
      </c>
      <c r="AA24" s="387"/>
      <c r="AB24" s="387"/>
      <c r="AC24" s="387"/>
      <c r="AD24" s="387"/>
      <c r="AE24" s="387"/>
      <c r="AF24" s="387"/>
      <c r="AG24" s="388"/>
      <c r="AH24" s="389">
        <v>362</v>
      </c>
      <c r="AI24" s="390"/>
      <c r="AJ24" s="390"/>
      <c r="AK24" s="390"/>
      <c r="AL24" s="391"/>
      <c r="AM24" s="389">
        <v>1104462</v>
      </c>
      <c r="AN24" s="390"/>
      <c r="AO24" s="390"/>
      <c r="AP24" s="390"/>
      <c r="AQ24" s="390"/>
      <c r="AR24" s="391"/>
      <c r="AS24" s="389">
        <v>3051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10759796</v>
      </c>
      <c r="BO24" s="414"/>
      <c r="BP24" s="414"/>
      <c r="BQ24" s="414"/>
      <c r="BR24" s="414"/>
      <c r="BS24" s="414"/>
      <c r="BT24" s="414"/>
      <c r="BU24" s="415"/>
      <c r="BV24" s="413">
        <v>11310366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6435</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194222</v>
      </c>
      <c r="BO25" s="409"/>
      <c r="BP25" s="409"/>
      <c r="BQ25" s="409"/>
      <c r="BR25" s="409"/>
      <c r="BS25" s="409"/>
      <c r="BT25" s="409"/>
      <c r="BU25" s="410"/>
      <c r="BV25" s="408">
        <v>269996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6147</v>
      </c>
      <c r="R26" s="390"/>
      <c r="S26" s="390"/>
      <c r="T26" s="390"/>
      <c r="U26" s="390"/>
      <c r="V26" s="391"/>
      <c r="W26" s="455"/>
      <c r="X26" s="446"/>
      <c r="Y26" s="447"/>
      <c r="Z26" s="386" t="s">
        <v>158</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4170</v>
      </c>
      <c r="R27" s="390"/>
      <c r="S27" s="390"/>
      <c r="T27" s="390"/>
      <c r="U27" s="390"/>
      <c r="V27" s="391"/>
      <c r="W27" s="455"/>
      <c r="X27" s="446"/>
      <c r="Y27" s="447"/>
      <c r="Z27" s="386" t="s">
        <v>161</v>
      </c>
      <c r="AA27" s="387"/>
      <c r="AB27" s="387"/>
      <c r="AC27" s="387"/>
      <c r="AD27" s="387"/>
      <c r="AE27" s="387"/>
      <c r="AF27" s="387"/>
      <c r="AG27" s="388"/>
      <c r="AH27" s="389">
        <v>5</v>
      </c>
      <c r="AI27" s="390"/>
      <c r="AJ27" s="390"/>
      <c r="AK27" s="390"/>
      <c r="AL27" s="391"/>
      <c r="AM27" s="389">
        <v>19115</v>
      </c>
      <c r="AN27" s="390"/>
      <c r="AO27" s="390"/>
      <c r="AP27" s="390"/>
      <c r="AQ27" s="390"/>
      <c r="AR27" s="391"/>
      <c r="AS27" s="389">
        <v>3823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3720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875896</v>
      </c>
      <c r="BO28" s="409"/>
      <c r="BP28" s="409"/>
      <c r="BQ28" s="409"/>
      <c r="BR28" s="409"/>
      <c r="BS28" s="409"/>
      <c r="BT28" s="409"/>
      <c r="BU28" s="410"/>
      <c r="BV28" s="408">
        <v>1417253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16</v>
      </c>
      <c r="M29" s="390"/>
      <c r="N29" s="390"/>
      <c r="O29" s="390"/>
      <c r="P29" s="391"/>
      <c r="Q29" s="389">
        <v>3470</v>
      </c>
      <c r="R29" s="390"/>
      <c r="S29" s="390"/>
      <c r="T29" s="390"/>
      <c r="U29" s="390"/>
      <c r="V29" s="391"/>
      <c r="W29" s="456"/>
      <c r="X29" s="457"/>
      <c r="Y29" s="458"/>
      <c r="Z29" s="386" t="s">
        <v>168</v>
      </c>
      <c r="AA29" s="387"/>
      <c r="AB29" s="387"/>
      <c r="AC29" s="387"/>
      <c r="AD29" s="387"/>
      <c r="AE29" s="387"/>
      <c r="AF29" s="387"/>
      <c r="AG29" s="388"/>
      <c r="AH29" s="389">
        <v>367</v>
      </c>
      <c r="AI29" s="390"/>
      <c r="AJ29" s="390"/>
      <c r="AK29" s="390"/>
      <c r="AL29" s="391"/>
      <c r="AM29" s="389">
        <v>1123577</v>
      </c>
      <c r="AN29" s="390"/>
      <c r="AO29" s="390"/>
      <c r="AP29" s="390"/>
      <c r="AQ29" s="390"/>
      <c r="AR29" s="391"/>
      <c r="AS29" s="389">
        <v>3062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6009</v>
      </c>
      <c r="BO29" s="414"/>
      <c r="BP29" s="414"/>
      <c r="BQ29" s="414"/>
      <c r="BR29" s="414"/>
      <c r="BS29" s="414"/>
      <c r="BT29" s="414"/>
      <c r="BU29" s="415"/>
      <c r="BV29" s="413">
        <v>5996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700802</v>
      </c>
      <c r="BO30" s="417"/>
      <c r="BP30" s="417"/>
      <c r="BQ30" s="417"/>
      <c r="BR30" s="417"/>
      <c r="BS30" s="417"/>
      <c r="BT30" s="417"/>
      <c r="BU30" s="418"/>
      <c r="BV30" s="416">
        <v>1262032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水道事業特別会計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朝霞地区一部事務組合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和光市文化振興公社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和光都市計画事業和光市駅北口土地区画整理事業特別会計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下水道事業特別会計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和光市学校給食協会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f t="shared" si="3"/>
        <v>16</v>
      </c>
      <c r="CP36" s="373"/>
      <c r="CQ36" s="372" t="str">
        <f>IF('各会計、関係団体の財政状況及び健全化判断比率'!BS9="","",'各会計、関係団体の財政状況及び健全化判断比率'!BS9)</f>
        <v>和光市土地開発公社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埼玉県市町村総合事務組合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彩の国さいたま人づくり広域連合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3" workbookViewId="0">
      <selection activeCell="AZ40" sqref="AZ40:BF4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14303757</v>
      </c>
      <c r="S5" s="669"/>
      <c r="T5" s="669"/>
      <c r="U5" s="669"/>
      <c r="V5" s="669"/>
      <c r="W5" s="669"/>
      <c r="X5" s="669"/>
      <c r="Y5" s="716"/>
      <c r="Z5" s="729">
        <v>47.4</v>
      </c>
      <c r="AA5" s="729"/>
      <c r="AB5" s="729"/>
      <c r="AC5" s="729"/>
      <c r="AD5" s="730">
        <v>13455143</v>
      </c>
      <c r="AE5" s="730"/>
      <c r="AF5" s="730"/>
      <c r="AG5" s="730"/>
      <c r="AH5" s="730"/>
      <c r="AI5" s="730"/>
      <c r="AJ5" s="730"/>
      <c r="AK5" s="730"/>
      <c r="AL5" s="717">
        <v>86.6</v>
      </c>
      <c r="AM5" s="686"/>
      <c r="AN5" s="686"/>
      <c r="AO5" s="718"/>
      <c r="AP5" s="705" t="s">
        <v>207</v>
      </c>
      <c r="AQ5" s="706"/>
      <c r="AR5" s="706"/>
      <c r="AS5" s="706"/>
      <c r="AT5" s="706"/>
      <c r="AU5" s="706"/>
      <c r="AV5" s="706"/>
      <c r="AW5" s="706"/>
      <c r="AX5" s="706"/>
      <c r="AY5" s="706"/>
      <c r="AZ5" s="706"/>
      <c r="BA5" s="706"/>
      <c r="BB5" s="706"/>
      <c r="BC5" s="706"/>
      <c r="BD5" s="706"/>
      <c r="BE5" s="706"/>
      <c r="BF5" s="707"/>
      <c r="BG5" s="618">
        <v>13455143</v>
      </c>
      <c r="BH5" s="619"/>
      <c r="BI5" s="619"/>
      <c r="BJ5" s="619"/>
      <c r="BK5" s="619"/>
      <c r="BL5" s="619"/>
      <c r="BM5" s="619"/>
      <c r="BN5" s="620"/>
      <c r="BO5" s="671">
        <v>94.1</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121688</v>
      </c>
      <c r="S6" s="619"/>
      <c r="T6" s="619"/>
      <c r="U6" s="619"/>
      <c r="V6" s="619"/>
      <c r="W6" s="619"/>
      <c r="X6" s="619"/>
      <c r="Y6" s="620"/>
      <c r="Z6" s="671">
        <v>0.4</v>
      </c>
      <c r="AA6" s="671"/>
      <c r="AB6" s="671"/>
      <c r="AC6" s="671"/>
      <c r="AD6" s="672">
        <v>121688</v>
      </c>
      <c r="AE6" s="672"/>
      <c r="AF6" s="672"/>
      <c r="AG6" s="672"/>
      <c r="AH6" s="672"/>
      <c r="AI6" s="672"/>
      <c r="AJ6" s="672"/>
      <c r="AK6" s="672"/>
      <c r="AL6" s="641">
        <v>0.8</v>
      </c>
      <c r="AM6" s="673"/>
      <c r="AN6" s="673"/>
      <c r="AO6" s="674"/>
      <c r="AP6" s="615" t="s">
        <v>213</v>
      </c>
      <c r="AQ6" s="616"/>
      <c r="AR6" s="616"/>
      <c r="AS6" s="616"/>
      <c r="AT6" s="616"/>
      <c r="AU6" s="616"/>
      <c r="AV6" s="616"/>
      <c r="AW6" s="616"/>
      <c r="AX6" s="616"/>
      <c r="AY6" s="616"/>
      <c r="AZ6" s="616"/>
      <c r="BA6" s="616"/>
      <c r="BB6" s="616"/>
      <c r="BC6" s="616"/>
      <c r="BD6" s="616"/>
      <c r="BE6" s="616"/>
      <c r="BF6" s="617"/>
      <c r="BG6" s="618">
        <v>13455143</v>
      </c>
      <c r="BH6" s="619"/>
      <c r="BI6" s="619"/>
      <c r="BJ6" s="619"/>
      <c r="BK6" s="619"/>
      <c r="BL6" s="619"/>
      <c r="BM6" s="619"/>
      <c r="BN6" s="620"/>
      <c r="BO6" s="671">
        <v>94.1</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220497</v>
      </c>
      <c r="CS6" s="619"/>
      <c r="CT6" s="619"/>
      <c r="CU6" s="619"/>
      <c r="CV6" s="619"/>
      <c r="CW6" s="619"/>
      <c r="CX6" s="619"/>
      <c r="CY6" s="620"/>
      <c r="CZ6" s="671">
        <v>0.8</v>
      </c>
      <c r="DA6" s="671"/>
      <c r="DB6" s="671"/>
      <c r="DC6" s="671"/>
      <c r="DD6" s="624" t="s">
        <v>208</v>
      </c>
      <c r="DE6" s="619"/>
      <c r="DF6" s="619"/>
      <c r="DG6" s="619"/>
      <c r="DH6" s="619"/>
      <c r="DI6" s="619"/>
      <c r="DJ6" s="619"/>
      <c r="DK6" s="619"/>
      <c r="DL6" s="619"/>
      <c r="DM6" s="619"/>
      <c r="DN6" s="619"/>
      <c r="DO6" s="619"/>
      <c r="DP6" s="620"/>
      <c r="DQ6" s="624">
        <v>220497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21866</v>
      </c>
      <c r="S7" s="619"/>
      <c r="T7" s="619"/>
      <c r="U7" s="619"/>
      <c r="V7" s="619"/>
      <c r="W7" s="619"/>
      <c r="X7" s="619"/>
      <c r="Y7" s="620"/>
      <c r="Z7" s="671">
        <v>0.1</v>
      </c>
      <c r="AA7" s="671"/>
      <c r="AB7" s="671"/>
      <c r="AC7" s="671"/>
      <c r="AD7" s="672">
        <v>21866</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6843528</v>
      </c>
      <c r="BH7" s="619"/>
      <c r="BI7" s="619"/>
      <c r="BJ7" s="619"/>
      <c r="BK7" s="619"/>
      <c r="BL7" s="619"/>
      <c r="BM7" s="619"/>
      <c r="BN7" s="620"/>
      <c r="BO7" s="671">
        <v>47.8</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3346024</v>
      </c>
      <c r="CS7" s="619"/>
      <c r="CT7" s="619"/>
      <c r="CU7" s="619"/>
      <c r="CV7" s="619"/>
      <c r="CW7" s="619"/>
      <c r="CX7" s="619"/>
      <c r="CY7" s="620"/>
      <c r="CZ7" s="671">
        <v>11.7</v>
      </c>
      <c r="DA7" s="671"/>
      <c r="DB7" s="671"/>
      <c r="DC7" s="671"/>
      <c r="DD7" s="624">
        <v>88390</v>
      </c>
      <c r="DE7" s="619"/>
      <c r="DF7" s="619"/>
      <c r="DG7" s="619"/>
      <c r="DH7" s="619"/>
      <c r="DI7" s="619"/>
      <c r="DJ7" s="619"/>
      <c r="DK7" s="619"/>
      <c r="DL7" s="619"/>
      <c r="DM7" s="619"/>
      <c r="DN7" s="619"/>
      <c r="DO7" s="619"/>
      <c r="DP7" s="620"/>
      <c r="DQ7" s="624">
        <v>2954652</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88711</v>
      </c>
      <c r="S8" s="619"/>
      <c r="T8" s="619"/>
      <c r="U8" s="619"/>
      <c r="V8" s="619"/>
      <c r="W8" s="619"/>
      <c r="X8" s="619"/>
      <c r="Y8" s="620"/>
      <c r="Z8" s="671">
        <v>0.3</v>
      </c>
      <c r="AA8" s="671"/>
      <c r="AB8" s="671"/>
      <c r="AC8" s="671"/>
      <c r="AD8" s="672">
        <v>88711</v>
      </c>
      <c r="AE8" s="672"/>
      <c r="AF8" s="672"/>
      <c r="AG8" s="672"/>
      <c r="AH8" s="672"/>
      <c r="AI8" s="672"/>
      <c r="AJ8" s="672"/>
      <c r="AK8" s="672"/>
      <c r="AL8" s="641">
        <v>0.6</v>
      </c>
      <c r="AM8" s="673"/>
      <c r="AN8" s="673"/>
      <c r="AO8" s="674"/>
      <c r="AP8" s="615" t="s">
        <v>219</v>
      </c>
      <c r="AQ8" s="616"/>
      <c r="AR8" s="616"/>
      <c r="AS8" s="616"/>
      <c r="AT8" s="616"/>
      <c r="AU8" s="616"/>
      <c r="AV8" s="616"/>
      <c r="AW8" s="616"/>
      <c r="AX8" s="616"/>
      <c r="AY8" s="616"/>
      <c r="AZ8" s="616"/>
      <c r="BA8" s="616"/>
      <c r="BB8" s="616"/>
      <c r="BC8" s="616"/>
      <c r="BD8" s="616"/>
      <c r="BE8" s="616"/>
      <c r="BF8" s="617"/>
      <c r="BG8" s="618">
        <v>151613</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10266908</v>
      </c>
      <c r="CS8" s="619"/>
      <c r="CT8" s="619"/>
      <c r="CU8" s="619"/>
      <c r="CV8" s="619"/>
      <c r="CW8" s="619"/>
      <c r="CX8" s="619"/>
      <c r="CY8" s="620"/>
      <c r="CZ8" s="671">
        <v>35.799999999999997</v>
      </c>
      <c r="DA8" s="671"/>
      <c r="DB8" s="671"/>
      <c r="DC8" s="671"/>
      <c r="DD8" s="624">
        <v>236682</v>
      </c>
      <c r="DE8" s="619"/>
      <c r="DF8" s="619"/>
      <c r="DG8" s="619"/>
      <c r="DH8" s="619"/>
      <c r="DI8" s="619"/>
      <c r="DJ8" s="619"/>
      <c r="DK8" s="619"/>
      <c r="DL8" s="619"/>
      <c r="DM8" s="619"/>
      <c r="DN8" s="619"/>
      <c r="DO8" s="619"/>
      <c r="DP8" s="620"/>
      <c r="DQ8" s="624">
        <v>5303489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89989</v>
      </c>
      <c r="S9" s="619"/>
      <c r="T9" s="619"/>
      <c r="U9" s="619"/>
      <c r="V9" s="619"/>
      <c r="W9" s="619"/>
      <c r="X9" s="619"/>
      <c r="Y9" s="620"/>
      <c r="Z9" s="671">
        <v>0.3</v>
      </c>
      <c r="AA9" s="671"/>
      <c r="AB9" s="671"/>
      <c r="AC9" s="671"/>
      <c r="AD9" s="672">
        <v>89989</v>
      </c>
      <c r="AE9" s="672"/>
      <c r="AF9" s="672"/>
      <c r="AG9" s="672"/>
      <c r="AH9" s="672"/>
      <c r="AI9" s="672"/>
      <c r="AJ9" s="672"/>
      <c r="AK9" s="672"/>
      <c r="AL9" s="641">
        <v>0.6</v>
      </c>
      <c r="AM9" s="673"/>
      <c r="AN9" s="673"/>
      <c r="AO9" s="674"/>
      <c r="AP9" s="615" t="s">
        <v>222</v>
      </c>
      <c r="AQ9" s="616"/>
      <c r="AR9" s="616"/>
      <c r="AS9" s="616"/>
      <c r="AT9" s="616"/>
      <c r="AU9" s="616"/>
      <c r="AV9" s="616"/>
      <c r="AW9" s="616"/>
      <c r="AX9" s="616"/>
      <c r="AY9" s="616"/>
      <c r="AZ9" s="616"/>
      <c r="BA9" s="616"/>
      <c r="BB9" s="616"/>
      <c r="BC9" s="616"/>
      <c r="BD9" s="616"/>
      <c r="BE9" s="616"/>
      <c r="BF9" s="617"/>
      <c r="BG9" s="618">
        <v>6192021</v>
      </c>
      <c r="BH9" s="619"/>
      <c r="BI9" s="619"/>
      <c r="BJ9" s="619"/>
      <c r="BK9" s="619"/>
      <c r="BL9" s="619"/>
      <c r="BM9" s="619"/>
      <c r="BN9" s="620"/>
      <c r="BO9" s="671">
        <v>43.3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1829635</v>
      </c>
      <c r="CS9" s="619"/>
      <c r="CT9" s="619"/>
      <c r="CU9" s="619"/>
      <c r="CV9" s="619"/>
      <c r="CW9" s="619"/>
      <c r="CX9" s="619"/>
      <c r="CY9" s="620"/>
      <c r="CZ9" s="671">
        <v>6.4</v>
      </c>
      <c r="DA9" s="671"/>
      <c r="DB9" s="671"/>
      <c r="DC9" s="671"/>
      <c r="DD9" s="624">
        <v>87137</v>
      </c>
      <c r="DE9" s="619"/>
      <c r="DF9" s="619"/>
      <c r="DG9" s="619"/>
      <c r="DH9" s="619"/>
      <c r="DI9" s="619"/>
      <c r="DJ9" s="619"/>
      <c r="DK9" s="619"/>
      <c r="DL9" s="619"/>
      <c r="DM9" s="619"/>
      <c r="DN9" s="619"/>
      <c r="DO9" s="619"/>
      <c r="DP9" s="620"/>
      <c r="DQ9" s="624">
        <v>1517983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1269585</v>
      </c>
      <c r="S10" s="619"/>
      <c r="T10" s="619"/>
      <c r="U10" s="619"/>
      <c r="V10" s="619"/>
      <c r="W10" s="619"/>
      <c r="X10" s="619"/>
      <c r="Y10" s="620"/>
      <c r="Z10" s="671">
        <v>4.2</v>
      </c>
      <c r="AA10" s="671"/>
      <c r="AB10" s="671"/>
      <c r="AC10" s="671"/>
      <c r="AD10" s="672">
        <v>1269585</v>
      </c>
      <c r="AE10" s="672"/>
      <c r="AF10" s="672"/>
      <c r="AG10" s="672"/>
      <c r="AH10" s="672"/>
      <c r="AI10" s="672"/>
      <c r="AJ10" s="672"/>
      <c r="AK10" s="672"/>
      <c r="AL10" s="641">
        <v>8.1999999999999993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172864</v>
      </c>
      <c r="BH10" s="619"/>
      <c r="BI10" s="619"/>
      <c r="BJ10" s="619"/>
      <c r="BK10" s="619"/>
      <c r="BL10" s="619"/>
      <c r="BM10" s="619"/>
      <c r="BN10" s="620"/>
      <c r="BO10" s="671">
        <v>1.2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63792</v>
      </c>
      <c r="CS10" s="619"/>
      <c r="CT10" s="619"/>
      <c r="CU10" s="619"/>
      <c r="CV10" s="619"/>
      <c r="CW10" s="619"/>
      <c r="CX10" s="619"/>
      <c r="CY10" s="620"/>
      <c r="CZ10" s="671">
        <v>0.2</v>
      </c>
      <c r="DA10" s="671"/>
      <c r="DB10" s="671"/>
      <c r="DC10" s="671"/>
      <c r="DD10" s="624">
        <v>2662</v>
      </c>
      <c r="DE10" s="619"/>
      <c r="DF10" s="619"/>
      <c r="DG10" s="619"/>
      <c r="DH10" s="619"/>
      <c r="DI10" s="619"/>
      <c r="DJ10" s="619"/>
      <c r="DK10" s="619"/>
      <c r="DL10" s="619"/>
      <c r="DM10" s="619"/>
      <c r="DN10" s="619"/>
      <c r="DO10" s="619"/>
      <c r="DP10" s="620"/>
      <c r="DQ10" s="624">
        <v>61373</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1498</v>
      </c>
      <c r="S11" s="619"/>
      <c r="T11" s="619"/>
      <c r="U11" s="619"/>
      <c r="V11" s="619"/>
      <c r="W11" s="619"/>
      <c r="X11" s="619"/>
      <c r="Y11" s="620"/>
      <c r="Z11" s="671">
        <v>0</v>
      </c>
      <c r="AA11" s="671"/>
      <c r="AB11" s="671"/>
      <c r="AC11" s="671"/>
      <c r="AD11" s="672">
        <v>1498</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327030</v>
      </c>
      <c r="BH11" s="619"/>
      <c r="BI11" s="619"/>
      <c r="BJ11" s="619"/>
      <c r="BK11" s="619"/>
      <c r="BL11" s="619"/>
      <c r="BM11" s="619"/>
      <c r="BN11" s="620"/>
      <c r="BO11" s="671">
        <v>2.2999999999999998</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46580</v>
      </c>
      <c r="CS11" s="619"/>
      <c r="CT11" s="619"/>
      <c r="CU11" s="619"/>
      <c r="CV11" s="619"/>
      <c r="CW11" s="619"/>
      <c r="CX11" s="619"/>
      <c r="CY11" s="620"/>
      <c r="CZ11" s="671">
        <v>0.2</v>
      </c>
      <c r="DA11" s="671"/>
      <c r="DB11" s="671"/>
      <c r="DC11" s="671"/>
      <c r="DD11" s="624" t="s">
        <v>109</v>
      </c>
      <c r="DE11" s="619"/>
      <c r="DF11" s="619"/>
      <c r="DG11" s="619"/>
      <c r="DH11" s="619"/>
      <c r="DI11" s="619"/>
      <c r="DJ11" s="619"/>
      <c r="DK11" s="619"/>
      <c r="DL11" s="619"/>
      <c r="DM11" s="619"/>
      <c r="DN11" s="619"/>
      <c r="DO11" s="619"/>
      <c r="DP11" s="620"/>
      <c r="DQ11" s="624">
        <v>40795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6055162</v>
      </c>
      <c r="BH12" s="619"/>
      <c r="BI12" s="619"/>
      <c r="BJ12" s="619"/>
      <c r="BK12" s="619"/>
      <c r="BL12" s="619"/>
      <c r="BM12" s="619"/>
      <c r="BN12" s="620"/>
      <c r="BO12" s="671">
        <v>42.3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142624</v>
      </c>
      <c r="CS12" s="619"/>
      <c r="CT12" s="619"/>
      <c r="CU12" s="619"/>
      <c r="CV12" s="619"/>
      <c r="CW12" s="619"/>
      <c r="CX12" s="619"/>
      <c r="CY12" s="620"/>
      <c r="CZ12" s="671">
        <v>0.5</v>
      </c>
      <c r="DA12" s="671"/>
      <c r="DB12" s="671"/>
      <c r="DC12" s="671"/>
      <c r="DD12" s="624" t="s">
        <v>109</v>
      </c>
      <c r="DE12" s="619"/>
      <c r="DF12" s="619"/>
      <c r="DG12" s="619"/>
      <c r="DH12" s="619"/>
      <c r="DI12" s="619"/>
      <c r="DJ12" s="619"/>
      <c r="DK12" s="619"/>
      <c r="DL12" s="619"/>
      <c r="DM12" s="619"/>
      <c r="DN12" s="619"/>
      <c r="DO12" s="619"/>
      <c r="DP12" s="620"/>
      <c r="DQ12" s="624">
        <v>109091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36758</v>
      </c>
      <c r="S13" s="619"/>
      <c r="T13" s="619"/>
      <c r="U13" s="619"/>
      <c r="V13" s="619"/>
      <c r="W13" s="619"/>
      <c r="X13" s="619"/>
      <c r="Y13" s="620"/>
      <c r="Z13" s="671">
        <v>0.1</v>
      </c>
      <c r="AA13" s="671"/>
      <c r="AB13" s="671"/>
      <c r="AC13" s="671"/>
      <c r="AD13" s="672">
        <v>36758</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5927159</v>
      </c>
      <c r="BH13" s="619"/>
      <c r="BI13" s="619"/>
      <c r="BJ13" s="619"/>
      <c r="BK13" s="619"/>
      <c r="BL13" s="619"/>
      <c r="BM13" s="619"/>
      <c r="BN13" s="620"/>
      <c r="BO13" s="671">
        <v>41.4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3845713</v>
      </c>
      <c r="CS13" s="619"/>
      <c r="CT13" s="619"/>
      <c r="CU13" s="619"/>
      <c r="CV13" s="619"/>
      <c r="CW13" s="619"/>
      <c r="CX13" s="619"/>
      <c r="CY13" s="620"/>
      <c r="CZ13" s="671">
        <v>13.4</v>
      </c>
      <c r="DA13" s="671"/>
      <c r="DB13" s="671"/>
      <c r="DC13" s="671"/>
      <c r="DD13" s="624">
        <v>2522770</v>
      </c>
      <c r="DE13" s="619"/>
      <c r="DF13" s="619"/>
      <c r="DG13" s="619"/>
      <c r="DH13" s="619"/>
      <c r="DI13" s="619"/>
      <c r="DJ13" s="619"/>
      <c r="DK13" s="619"/>
      <c r="DL13" s="619"/>
      <c r="DM13" s="619"/>
      <c r="DN13" s="619"/>
      <c r="DO13" s="619"/>
      <c r="DP13" s="620"/>
      <c r="DQ13" s="624">
        <v>2208249</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45226</v>
      </c>
      <c r="BH14" s="619"/>
      <c r="BI14" s="619"/>
      <c r="BJ14" s="619"/>
      <c r="BK14" s="619"/>
      <c r="BL14" s="619"/>
      <c r="BM14" s="619"/>
      <c r="BN14" s="620"/>
      <c r="BO14" s="671">
        <v>0.3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940837</v>
      </c>
      <c r="CS14" s="619"/>
      <c r="CT14" s="619"/>
      <c r="CU14" s="619"/>
      <c r="CV14" s="619"/>
      <c r="CW14" s="619"/>
      <c r="CX14" s="619"/>
      <c r="CY14" s="620"/>
      <c r="CZ14" s="671">
        <v>3.3</v>
      </c>
      <c r="DA14" s="671"/>
      <c r="DB14" s="671"/>
      <c r="DC14" s="671"/>
      <c r="DD14" s="624">
        <v>47089</v>
      </c>
      <c r="DE14" s="619"/>
      <c r="DF14" s="619"/>
      <c r="DG14" s="619"/>
      <c r="DH14" s="619"/>
      <c r="DI14" s="619"/>
      <c r="DJ14" s="619"/>
      <c r="DK14" s="619"/>
      <c r="DL14" s="619"/>
      <c r="DM14" s="619"/>
      <c r="DN14" s="619"/>
      <c r="DO14" s="619"/>
      <c r="DP14" s="620"/>
      <c r="DQ14" s="624">
        <v>929637</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65063</v>
      </c>
      <c r="S15" s="619"/>
      <c r="T15" s="619"/>
      <c r="U15" s="619"/>
      <c r="V15" s="619"/>
      <c r="W15" s="619"/>
      <c r="X15" s="619"/>
      <c r="Y15" s="620"/>
      <c r="Z15" s="671">
        <v>0.2</v>
      </c>
      <c r="AA15" s="671"/>
      <c r="AB15" s="671"/>
      <c r="AC15" s="671"/>
      <c r="AD15" s="672">
        <v>65063</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511227</v>
      </c>
      <c r="BH15" s="619"/>
      <c r="BI15" s="619"/>
      <c r="BJ15" s="619"/>
      <c r="BK15" s="619"/>
      <c r="BL15" s="619"/>
      <c r="BM15" s="619"/>
      <c r="BN15" s="620"/>
      <c r="BO15" s="671">
        <v>3.6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6322272</v>
      </c>
      <c r="CS15" s="619"/>
      <c r="CT15" s="619"/>
      <c r="CU15" s="619"/>
      <c r="CV15" s="619"/>
      <c r="CW15" s="619"/>
      <c r="CX15" s="619"/>
      <c r="CY15" s="620"/>
      <c r="CZ15" s="671">
        <v>22</v>
      </c>
      <c r="DA15" s="671"/>
      <c r="DB15" s="671"/>
      <c r="DC15" s="671"/>
      <c r="DD15" s="624">
        <v>4376917</v>
      </c>
      <c r="DE15" s="619"/>
      <c r="DF15" s="619"/>
      <c r="DG15" s="619"/>
      <c r="DH15" s="619"/>
      <c r="DI15" s="619"/>
      <c r="DJ15" s="619"/>
      <c r="DK15" s="619"/>
      <c r="DL15" s="619"/>
      <c r="DM15" s="619"/>
      <c r="DN15" s="619"/>
      <c r="DO15" s="619"/>
      <c r="DP15" s="620"/>
      <c r="DQ15" s="624">
        <v>2697026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198144</v>
      </c>
      <c r="S16" s="619"/>
      <c r="T16" s="619"/>
      <c r="U16" s="619"/>
      <c r="V16" s="619"/>
      <c r="W16" s="619"/>
      <c r="X16" s="619"/>
      <c r="Y16" s="620"/>
      <c r="Z16" s="671">
        <v>0.7</v>
      </c>
      <c r="AA16" s="671"/>
      <c r="AB16" s="671"/>
      <c r="AC16" s="671"/>
      <c r="AD16" s="672">
        <v>28666</v>
      </c>
      <c r="AE16" s="672"/>
      <c r="AF16" s="672"/>
      <c r="AG16" s="672"/>
      <c r="AH16" s="672"/>
      <c r="AI16" s="672"/>
      <c r="AJ16" s="672"/>
      <c r="AK16" s="672"/>
      <c r="AL16" s="641">
        <v>0.2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28666</v>
      </c>
      <c r="S17" s="619"/>
      <c r="T17" s="619"/>
      <c r="U17" s="619"/>
      <c r="V17" s="619"/>
      <c r="W17" s="619"/>
      <c r="X17" s="619"/>
      <c r="Y17" s="620"/>
      <c r="Z17" s="671">
        <v>0.1</v>
      </c>
      <c r="AA17" s="671"/>
      <c r="AB17" s="671"/>
      <c r="AC17" s="671"/>
      <c r="AD17" s="672">
        <v>28666</v>
      </c>
      <c r="AE17" s="672"/>
      <c r="AF17" s="672"/>
      <c r="AG17" s="672"/>
      <c r="AH17" s="672"/>
      <c r="AI17" s="672"/>
      <c r="AJ17" s="672"/>
      <c r="AK17" s="672"/>
      <c r="AL17" s="641">
        <v>0.2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1682953</v>
      </c>
      <c r="CS17" s="619"/>
      <c r="CT17" s="619"/>
      <c r="CU17" s="619"/>
      <c r="CV17" s="619"/>
      <c r="CW17" s="619"/>
      <c r="CX17" s="619"/>
      <c r="CY17" s="620"/>
      <c r="CZ17" s="671">
        <v>5.9</v>
      </c>
      <c r="DA17" s="671"/>
      <c r="DB17" s="671"/>
      <c r="DC17" s="671"/>
      <c r="DD17" s="624" t="s">
        <v>109</v>
      </c>
      <c r="DE17" s="619"/>
      <c r="DF17" s="619"/>
      <c r="DG17" s="619"/>
      <c r="DH17" s="619"/>
      <c r="DI17" s="619"/>
      <c r="DJ17" s="619"/>
      <c r="DK17" s="619"/>
      <c r="DL17" s="619"/>
      <c r="DM17" s="619"/>
      <c r="DN17" s="619"/>
      <c r="DO17" s="619"/>
      <c r="DP17" s="620"/>
      <c r="DQ17" s="624">
        <v>1682953</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169389</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89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848614</v>
      </c>
      <c r="BH19" s="619"/>
      <c r="BI19" s="619"/>
      <c r="BJ19" s="619"/>
      <c r="BK19" s="619"/>
      <c r="BL19" s="619"/>
      <c r="BM19" s="619"/>
      <c r="BN19" s="620"/>
      <c r="BO19" s="671">
        <v>5.9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16197059</v>
      </c>
      <c r="S20" s="619"/>
      <c r="T20" s="619"/>
      <c r="U20" s="619"/>
      <c r="V20" s="619"/>
      <c r="W20" s="619"/>
      <c r="X20" s="619"/>
      <c r="Y20" s="620"/>
      <c r="Z20" s="671">
        <v>53.6</v>
      </c>
      <c r="AA20" s="671"/>
      <c r="AB20" s="671"/>
      <c r="AC20" s="671"/>
      <c r="AD20" s="672">
        <v>15178967</v>
      </c>
      <c r="AE20" s="672"/>
      <c r="AF20" s="672"/>
      <c r="AG20" s="672"/>
      <c r="AH20" s="672"/>
      <c r="AI20" s="672"/>
      <c r="AJ20" s="672"/>
      <c r="AK20" s="672"/>
      <c r="AL20" s="641">
        <v>97.7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848614</v>
      </c>
      <c r="BH20" s="619"/>
      <c r="BI20" s="619"/>
      <c r="BJ20" s="619"/>
      <c r="BK20" s="619"/>
      <c r="BL20" s="619"/>
      <c r="BM20" s="619"/>
      <c r="BN20" s="620"/>
      <c r="BO20" s="671">
        <v>5.9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28707835</v>
      </c>
      <c r="CS20" s="619"/>
      <c r="CT20" s="619"/>
      <c r="CU20" s="619"/>
      <c r="CV20" s="619"/>
      <c r="CW20" s="619"/>
      <c r="CX20" s="619"/>
      <c r="CY20" s="620"/>
      <c r="CZ20" s="671">
        <v>100</v>
      </c>
      <c r="DA20" s="671"/>
      <c r="DB20" s="671"/>
      <c r="DC20" s="671"/>
      <c r="DD20" s="624">
        <v>7361647</v>
      </c>
      <c r="DE20" s="619"/>
      <c r="DF20" s="619"/>
      <c r="DG20" s="619"/>
      <c r="DH20" s="619"/>
      <c r="DI20" s="619"/>
      <c r="DJ20" s="619"/>
      <c r="DK20" s="619"/>
      <c r="DL20" s="619"/>
      <c r="DM20" s="619"/>
      <c r="DN20" s="619"/>
      <c r="DO20" s="619"/>
      <c r="DP20" s="620"/>
      <c r="DQ20" s="624">
        <v>17725745</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10522</v>
      </c>
      <c r="S21" s="619"/>
      <c r="T21" s="619"/>
      <c r="U21" s="619"/>
      <c r="V21" s="619"/>
      <c r="W21" s="619"/>
      <c r="X21" s="619"/>
      <c r="Y21" s="620"/>
      <c r="Z21" s="671">
        <v>0</v>
      </c>
      <c r="AA21" s="671"/>
      <c r="AB21" s="671"/>
      <c r="AC21" s="671"/>
      <c r="AD21" s="672">
        <v>10522</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309884</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537620</v>
      </c>
      <c r="S23" s="619"/>
      <c r="T23" s="619"/>
      <c r="U23" s="619"/>
      <c r="V23" s="619"/>
      <c r="W23" s="619"/>
      <c r="X23" s="619"/>
      <c r="Y23" s="620"/>
      <c r="Z23" s="671">
        <v>1.8</v>
      </c>
      <c r="AA23" s="671"/>
      <c r="AB23" s="671"/>
      <c r="AC23" s="671"/>
      <c r="AD23" s="672">
        <v>58906</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848614</v>
      </c>
      <c r="BH23" s="619"/>
      <c r="BI23" s="619"/>
      <c r="BJ23" s="619"/>
      <c r="BK23" s="619"/>
      <c r="BL23" s="619"/>
      <c r="BM23" s="619"/>
      <c r="BN23" s="620"/>
      <c r="BO23" s="671">
        <v>5.9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121719</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11545761</v>
      </c>
      <c r="CS24" s="669"/>
      <c r="CT24" s="669"/>
      <c r="CU24" s="669"/>
      <c r="CV24" s="669"/>
      <c r="CW24" s="669"/>
      <c r="CX24" s="669"/>
      <c r="CY24" s="716"/>
      <c r="CZ24" s="720">
        <v>40.200000000000003</v>
      </c>
      <c r="DA24" s="721"/>
      <c r="DB24" s="721"/>
      <c r="DC24" s="722"/>
      <c r="DD24" s="715">
        <v>6997573</v>
      </c>
      <c r="DE24" s="669"/>
      <c r="DF24" s="669"/>
      <c r="DG24" s="669"/>
      <c r="DH24" s="669"/>
      <c r="DI24" s="669"/>
      <c r="DJ24" s="669"/>
      <c r="DK24" s="716"/>
      <c r="DL24" s="715">
        <v>6987287</v>
      </c>
      <c r="DM24" s="669"/>
      <c r="DN24" s="669"/>
      <c r="DO24" s="669"/>
      <c r="DP24" s="669"/>
      <c r="DQ24" s="669"/>
      <c r="DR24" s="669"/>
      <c r="DS24" s="669"/>
      <c r="DT24" s="669"/>
      <c r="DU24" s="669"/>
      <c r="DV24" s="716"/>
      <c r="DW24" s="717">
        <v>44.7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4445786</v>
      </c>
      <c r="S25" s="619"/>
      <c r="T25" s="619"/>
      <c r="U25" s="619"/>
      <c r="V25" s="619"/>
      <c r="W25" s="619"/>
      <c r="X25" s="619"/>
      <c r="Y25" s="620"/>
      <c r="Z25" s="671">
        <v>14.7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3588748</v>
      </c>
      <c r="CS25" s="637"/>
      <c r="CT25" s="637"/>
      <c r="CU25" s="637"/>
      <c r="CV25" s="637"/>
      <c r="CW25" s="637"/>
      <c r="CX25" s="637"/>
      <c r="CY25" s="638"/>
      <c r="CZ25" s="621">
        <v>12.5</v>
      </c>
      <c r="DA25" s="639"/>
      <c r="DB25" s="639"/>
      <c r="DC25" s="640"/>
      <c r="DD25" s="624">
        <v>3276891</v>
      </c>
      <c r="DE25" s="637"/>
      <c r="DF25" s="637"/>
      <c r="DG25" s="637"/>
      <c r="DH25" s="637"/>
      <c r="DI25" s="637"/>
      <c r="DJ25" s="637"/>
      <c r="DK25" s="638"/>
      <c r="DL25" s="624">
        <v>3266641</v>
      </c>
      <c r="DM25" s="637"/>
      <c r="DN25" s="637"/>
      <c r="DO25" s="637"/>
      <c r="DP25" s="637"/>
      <c r="DQ25" s="637"/>
      <c r="DR25" s="637"/>
      <c r="DS25" s="637"/>
      <c r="DT25" s="637"/>
      <c r="DU25" s="637"/>
      <c r="DV25" s="638"/>
      <c r="DW25" s="641">
        <v>20.9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35677</v>
      </c>
      <c r="S26" s="619"/>
      <c r="T26" s="619"/>
      <c r="U26" s="619"/>
      <c r="V26" s="619"/>
      <c r="W26" s="619"/>
      <c r="X26" s="619"/>
      <c r="Y26" s="620"/>
      <c r="Z26" s="671">
        <v>0.1</v>
      </c>
      <c r="AA26" s="671"/>
      <c r="AB26" s="671"/>
      <c r="AC26" s="671"/>
      <c r="AD26" s="672">
        <v>35677</v>
      </c>
      <c r="AE26" s="672"/>
      <c r="AF26" s="672"/>
      <c r="AG26" s="672"/>
      <c r="AH26" s="672"/>
      <c r="AI26" s="672"/>
      <c r="AJ26" s="672"/>
      <c r="AK26" s="672"/>
      <c r="AL26" s="641">
        <v>0.2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2196981</v>
      </c>
      <c r="CS26" s="619"/>
      <c r="CT26" s="619"/>
      <c r="CU26" s="619"/>
      <c r="CV26" s="619"/>
      <c r="CW26" s="619"/>
      <c r="CX26" s="619"/>
      <c r="CY26" s="620"/>
      <c r="CZ26" s="621">
        <v>7.7</v>
      </c>
      <c r="DA26" s="639"/>
      <c r="DB26" s="639"/>
      <c r="DC26" s="640"/>
      <c r="DD26" s="624">
        <v>1942997</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1420421</v>
      </c>
      <c r="S27" s="619"/>
      <c r="T27" s="619"/>
      <c r="U27" s="619"/>
      <c r="V27" s="619"/>
      <c r="W27" s="619"/>
      <c r="X27" s="619"/>
      <c r="Y27" s="620"/>
      <c r="Z27" s="671">
        <v>4.7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14303757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6274060</v>
      </c>
      <c r="CS27" s="637"/>
      <c r="CT27" s="637"/>
      <c r="CU27" s="637"/>
      <c r="CV27" s="637"/>
      <c r="CW27" s="637"/>
      <c r="CX27" s="637"/>
      <c r="CY27" s="638"/>
      <c r="CZ27" s="621">
        <v>21.9</v>
      </c>
      <c r="DA27" s="639"/>
      <c r="DB27" s="639"/>
      <c r="DC27" s="640"/>
      <c r="DD27" s="624">
        <v>2037729</v>
      </c>
      <c r="DE27" s="637"/>
      <c r="DF27" s="637"/>
      <c r="DG27" s="637"/>
      <c r="DH27" s="637"/>
      <c r="DI27" s="637"/>
      <c r="DJ27" s="637"/>
      <c r="DK27" s="638"/>
      <c r="DL27" s="624">
        <v>2037693</v>
      </c>
      <c r="DM27" s="637"/>
      <c r="DN27" s="637"/>
      <c r="DO27" s="637"/>
      <c r="DP27" s="637"/>
      <c r="DQ27" s="637"/>
      <c r="DR27" s="637"/>
      <c r="DS27" s="637"/>
      <c r="DT27" s="637"/>
      <c r="DU27" s="637"/>
      <c r="DV27" s="638"/>
      <c r="DW27" s="641">
        <v>13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21611</v>
      </c>
      <c r="S28" s="619"/>
      <c r="T28" s="619"/>
      <c r="U28" s="619"/>
      <c r="V28" s="619"/>
      <c r="W28" s="619"/>
      <c r="X28" s="619"/>
      <c r="Y28" s="620"/>
      <c r="Z28" s="671">
        <v>0.1</v>
      </c>
      <c r="AA28" s="671"/>
      <c r="AB28" s="671"/>
      <c r="AC28" s="671"/>
      <c r="AD28" s="672">
        <v>14816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1682953</v>
      </c>
      <c r="CS28" s="619"/>
      <c r="CT28" s="619"/>
      <c r="CU28" s="619"/>
      <c r="CV28" s="619"/>
      <c r="CW28" s="619"/>
      <c r="CX28" s="619"/>
      <c r="CY28" s="620"/>
      <c r="CZ28" s="621">
        <v>5.9</v>
      </c>
      <c r="DA28" s="639"/>
      <c r="DB28" s="639"/>
      <c r="DC28" s="640"/>
      <c r="DD28" s="624">
        <v>1682953</v>
      </c>
      <c r="DE28" s="619"/>
      <c r="DF28" s="619"/>
      <c r="DG28" s="619"/>
      <c r="DH28" s="619"/>
      <c r="DI28" s="619"/>
      <c r="DJ28" s="619"/>
      <c r="DK28" s="620"/>
      <c r="DL28" s="624">
        <v>1682953</v>
      </c>
      <c r="DM28" s="619"/>
      <c r="DN28" s="619"/>
      <c r="DO28" s="619"/>
      <c r="DP28" s="619"/>
      <c r="DQ28" s="619"/>
      <c r="DR28" s="619"/>
      <c r="DS28" s="619"/>
      <c r="DT28" s="619"/>
      <c r="DU28" s="619"/>
      <c r="DV28" s="620"/>
      <c r="DW28" s="641">
        <v>10.8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11460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1674549</v>
      </c>
      <c r="CS29" s="637"/>
      <c r="CT29" s="637"/>
      <c r="CU29" s="637"/>
      <c r="CV29" s="637"/>
      <c r="CW29" s="637"/>
      <c r="CX29" s="637"/>
      <c r="CY29" s="638"/>
      <c r="CZ29" s="621">
        <v>5.8</v>
      </c>
      <c r="DA29" s="639"/>
      <c r="DB29" s="639"/>
      <c r="DC29" s="640"/>
      <c r="DD29" s="624">
        <v>1674549</v>
      </c>
      <c r="DE29" s="637"/>
      <c r="DF29" s="637"/>
      <c r="DG29" s="637"/>
      <c r="DH29" s="637"/>
      <c r="DI29" s="637"/>
      <c r="DJ29" s="637"/>
      <c r="DK29" s="638"/>
      <c r="DL29" s="624">
        <v>1674549</v>
      </c>
      <c r="DM29" s="637"/>
      <c r="DN29" s="637"/>
      <c r="DO29" s="637"/>
      <c r="DP29" s="637"/>
      <c r="DQ29" s="637"/>
      <c r="DR29" s="637"/>
      <c r="DS29" s="637"/>
      <c r="DT29" s="637"/>
      <c r="DU29" s="637"/>
      <c r="DV29" s="638"/>
      <c r="DW29" s="641">
        <v>10.7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1859855</v>
      </c>
      <c r="S30" s="619"/>
      <c r="T30" s="619"/>
      <c r="U30" s="619"/>
      <c r="V30" s="619"/>
      <c r="W30" s="619"/>
      <c r="X30" s="619"/>
      <c r="Y30" s="620"/>
      <c r="Z30" s="671">
        <v>6.2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99.1</v>
      </c>
      <c r="BH30" s="685"/>
      <c r="BI30" s="685"/>
      <c r="BJ30" s="685"/>
      <c r="BK30" s="685"/>
      <c r="BL30" s="685"/>
      <c r="BM30" s="686">
        <v>96.1</v>
      </c>
      <c r="BN30" s="685"/>
      <c r="BO30" s="685"/>
      <c r="BP30" s="685"/>
      <c r="BQ30" s="687"/>
      <c r="BR30" s="684">
        <v>99</v>
      </c>
      <c r="BS30" s="685"/>
      <c r="BT30" s="685"/>
      <c r="BU30" s="685"/>
      <c r="BV30" s="685"/>
      <c r="BW30" s="685"/>
      <c r="BX30" s="686">
        <v>94.9</v>
      </c>
      <c r="BY30" s="685"/>
      <c r="BZ30" s="685"/>
      <c r="CA30" s="685"/>
      <c r="CB30" s="687"/>
      <c r="CD30" s="690"/>
      <c r="CE30" s="691"/>
      <c r="CF30" s="655" t="s">
        <v>291</v>
      </c>
      <c r="CG30" s="652"/>
      <c r="CH30" s="652"/>
      <c r="CI30" s="652"/>
      <c r="CJ30" s="652"/>
      <c r="CK30" s="652"/>
      <c r="CL30" s="652"/>
      <c r="CM30" s="652"/>
      <c r="CN30" s="652"/>
      <c r="CO30" s="652"/>
      <c r="CP30" s="652"/>
      <c r="CQ30" s="653"/>
      <c r="CR30" s="618">
        <v>1505009</v>
      </c>
      <c r="CS30" s="619"/>
      <c r="CT30" s="619"/>
      <c r="CU30" s="619"/>
      <c r="CV30" s="619"/>
      <c r="CW30" s="619"/>
      <c r="CX30" s="619"/>
      <c r="CY30" s="620"/>
      <c r="CZ30" s="621">
        <v>5.2</v>
      </c>
      <c r="DA30" s="639"/>
      <c r="DB30" s="639"/>
      <c r="DC30" s="640"/>
      <c r="DD30" s="624">
        <v>1505009</v>
      </c>
      <c r="DE30" s="619"/>
      <c r="DF30" s="619"/>
      <c r="DG30" s="619"/>
      <c r="DH30" s="619"/>
      <c r="DI30" s="619"/>
      <c r="DJ30" s="619"/>
      <c r="DK30" s="620"/>
      <c r="DL30" s="624">
        <v>1505009</v>
      </c>
      <c r="DM30" s="619"/>
      <c r="DN30" s="619"/>
      <c r="DO30" s="619"/>
      <c r="DP30" s="619"/>
      <c r="DQ30" s="619"/>
      <c r="DR30" s="619"/>
      <c r="DS30" s="619"/>
      <c r="DT30" s="619"/>
      <c r="DU30" s="619"/>
      <c r="DV30" s="620"/>
      <c r="DW30" s="641">
        <v>9.6</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1422514</v>
      </c>
      <c r="S31" s="619"/>
      <c r="T31" s="619"/>
      <c r="U31" s="619"/>
      <c r="V31" s="619"/>
      <c r="W31" s="619"/>
      <c r="X31" s="619"/>
      <c r="Y31" s="620"/>
      <c r="Z31" s="671">
        <v>4.7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v>
      </c>
      <c r="BN31" s="683"/>
      <c r="BO31" s="683"/>
      <c r="BP31" s="683"/>
      <c r="BQ31" s="647"/>
      <c r="BR31" s="682">
        <v>98.7</v>
      </c>
      <c r="BS31" s="637"/>
      <c r="BT31" s="637"/>
      <c r="BU31" s="637"/>
      <c r="BV31" s="637"/>
      <c r="BW31" s="637"/>
      <c r="BX31" s="673">
        <v>94</v>
      </c>
      <c r="BY31" s="683"/>
      <c r="BZ31" s="683"/>
      <c r="CA31" s="683"/>
      <c r="CB31" s="647"/>
      <c r="CD31" s="690"/>
      <c r="CE31" s="691"/>
      <c r="CF31" s="655" t="s">
        <v>295</v>
      </c>
      <c r="CG31" s="652"/>
      <c r="CH31" s="652"/>
      <c r="CI31" s="652"/>
      <c r="CJ31" s="652"/>
      <c r="CK31" s="652"/>
      <c r="CL31" s="652"/>
      <c r="CM31" s="652"/>
      <c r="CN31" s="652"/>
      <c r="CO31" s="652"/>
      <c r="CP31" s="652"/>
      <c r="CQ31" s="653"/>
      <c r="CR31" s="618">
        <v>169540</v>
      </c>
      <c r="CS31" s="637"/>
      <c r="CT31" s="637"/>
      <c r="CU31" s="637"/>
      <c r="CV31" s="637"/>
      <c r="CW31" s="637"/>
      <c r="CX31" s="637"/>
      <c r="CY31" s="638"/>
      <c r="CZ31" s="621">
        <v>0.6</v>
      </c>
      <c r="DA31" s="639"/>
      <c r="DB31" s="639"/>
      <c r="DC31" s="640"/>
      <c r="DD31" s="624">
        <v>169540</v>
      </c>
      <c r="DE31" s="637"/>
      <c r="DF31" s="637"/>
      <c r="DG31" s="637"/>
      <c r="DH31" s="637"/>
      <c r="DI31" s="637"/>
      <c r="DJ31" s="637"/>
      <c r="DK31" s="638"/>
      <c r="DL31" s="624">
        <v>169540</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369727</v>
      </c>
      <c r="S32" s="619"/>
      <c r="T32" s="619"/>
      <c r="U32" s="619"/>
      <c r="V32" s="619"/>
      <c r="W32" s="619"/>
      <c r="X32" s="619"/>
      <c r="Y32" s="620"/>
      <c r="Z32" s="671">
        <v>1.2</v>
      </c>
      <c r="AA32" s="671"/>
      <c r="AB32" s="671"/>
      <c r="AC32" s="671"/>
      <c r="AD32" s="672">
        <v>244421</v>
      </c>
      <c r="AE32" s="672"/>
      <c r="AF32" s="672"/>
      <c r="AG32" s="672"/>
      <c r="AH32" s="672"/>
      <c r="AI32" s="672"/>
      <c r="AJ32" s="672"/>
      <c r="AK32" s="672"/>
      <c r="AL32" s="641">
        <v>1.6</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v>
      </c>
      <c r="BN32" s="603"/>
      <c r="BO32" s="603"/>
      <c r="BP32" s="603"/>
      <c r="BQ32" s="660"/>
      <c r="BR32" s="681">
        <v>99.3</v>
      </c>
      <c r="BS32" s="603"/>
      <c r="BT32" s="603"/>
      <c r="BU32" s="603"/>
      <c r="BV32" s="603"/>
      <c r="BW32" s="603"/>
      <c r="BX32" s="666">
        <v>95.3</v>
      </c>
      <c r="BY32" s="603"/>
      <c r="BZ32" s="603"/>
      <c r="CA32" s="603"/>
      <c r="CB32" s="660"/>
      <c r="CD32" s="692"/>
      <c r="CE32" s="693"/>
      <c r="CF32" s="655" t="s">
        <v>298</v>
      </c>
      <c r="CG32" s="652"/>
      <c r="CH32" s="652"/>
      <c r="CI32" s="652"/>
      <c r="CJ32" s="652"/>
      <c r="CK32" s="652"/>
      <c r="CL32" s="652"/>
      <c r="CM32" s="652"/>
      <c r="CN32" s="652"/>
      <c r="CO32" s="652"/>
      <c r="CP32" s="652"/>
      <c r="CQ32" s="653"/>
      <c r="CR32" s="618">
        <v>8404</v>
      </c>
      <c r="CS32" s="619"/>
      <c r="CT32" s="619"/>
      <c r="CU32" s="619"/>
      <c r="CV32" s="619"/>
      <c r="CW32" s="619"/>
      <c r="CX32" s="619"/>
      <c r="CY32" s="620"/>
      <c r="CZ32" s="621">
        <v>0</v>
      </c>
      <c r="DA32" s="639"/>
      <c r="DB32" s="639"/>
      <c r="DC32" s="640"/>
      <c r="DD32" s="624">
        <v>8404</v>
      </c>
      <c r="DE32" s="619"/>
      <c r="DF32" s="619"/>
      <c r="DG32" s="619"/>
      <c r="DH32" s="619"/>
      <c r="DI32" s="619"/>
      <c r="DJ32" s="619"/>
      <c r="DK32" s="620"/>
      <c r="DL32" s="624">
        <v>8404</v>
      </c>
      <c r="DM32" s="619"/>
      <c r="DN32" s="619"/>
      <c r="DO32" s="619"/>
      <c r="DP32" s="619"/>
      <c r="DQ32" s="619"/>
      <c r="DR32" s="619"/>
      <c r="DS32" s="619"/>
      <c r="DT32" s="619"/>
      <c r="DU32" s="619"/>
      <c r="DV32" s="620"/>
      <c r="DW32" s="641">
        <v>0.1</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3432416</v>
      </c>
      <c r="S33" s="619"/>
      <c r="T33" s="619"/>
      <c r="U33" s="619"/>
      <c r="V33" s="619"/>
      <c r="W33" s="619"/>
      <c r="X33" s="619"/>
      <c r="Y33" s="620"/>
      <c r="Z33" s="671">
        <v>11.4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9800427</v>
      </c>
      <c r="CS33" s="637"/>
      <c r="CT33" s="637"/>
      <c r="CU33" s="637"/>
      <c r="CV33" s="637"/>
      <c r="CW33" s="637"/>
      <c r="CX33" s="637"/>
      <c r="CY33" s="638"/>
      <c r="CZ33" s="621">
        <v>34.1</v>
      </c>
      <c r="DA33" s="639"/>
      <c r="DB33" s="639"/>
      <c r="DC33" s="640"/>
      <c r="DD33" s="624">
        <v>8639445</v>
      </c>
      <c r="DE33" s="637"/>
      <c r="DF33" s="637"/>
      <c r="DG33" s="637"/>
      <c r="DH33" s="637"/>
      <c r="DI33" s="637"/>
      <c r="DJ33" s="637"/>
      <c r="DK33" s="638"/>
      <c r="DL33" s="624">
        <v>6308849</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4731133</v>
      </c>
      <c r="CS34" s="619"/>
      <c r="CT34" s="619"/>
      <c r="CU34" s="619"/>
      <c r="CV34" s="619"/>
      <c r="CW34" s="619"/>
      <c r="CX34" s="619"/>
      <c r="CY34" s="620"/>
      <c r="CZ34" s="621">
        <v>16.5</v>
      </c>
      <c r="DA34" s="639"/>
      <c r="DB34" s="639"/>
      <c r="DC34" s="640"/>
      <c r="DD34" s="624">
        <v>4056187</v>
      </c>
      <c r="DE34" s="619"/>
      <c r="DF34" s="619"/>
      <c r="DG34" s="619"/>
      <c r="DH34" s="619"/>
      <c r="DI34" s="619"/>
      <c r="DJ34" s="619"/>
      <c r="DK34" s="620"/>
      <c r="DL34" s="624">
        <v>3886544</v>
      </c>
      <c r="DM34" s="619"/>
      <c r="DN34" s="619"/>
      <c r="DO34" s="619"/>
      <c r="DP34" s="619"/>
      <c r="DQ34" s="619"/>
      <c r="DR34" s="619"/>
      <c r="DS34" s="619"/>
      <c r="DT34" s="619"/>
      <c r="DU34" s="619"/>
      <c r="DV34" s="620"/>
      <c r="DW34" s="641">
        <v>24.9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81416</v>
      </c>
      <c r="S35" s="619"/>
      <c r="T35" s="619"/>
      <c r="U35" s="619"/>
      <c r="V35" s="619"/>
      <c r="W35" s="619"/>
      <c r="X35" s="619"/>
      <c r="Y35" s="620"/>
      <c r="Z35" s="671">
        <v>0.3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2422028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509508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61919</v>
      </c>
      <c r="CS35" s="637"/>
      <c r="CT35" s="637"/>
      <c r="CU35" s="637"/>
      <c r="CV35" s="637"/>
      <c r="CW35" s="637"/>
      <c r="CX35" s="637"/>
      <c r="CY35" s="638"/>
      <c r="CZ35" s="621">
        <v>0.2</v>
      </c>
      <c r="DA35" s="639"/>
      <c r="DB35" s="639"/>
      <c r="DC35" s="640"/>
      <c r="DD35" s="624">
        <v>59658</v>
      </c>
      <c r="DE35" s="637"/>
      <c r="DF35" s="637"/>
      <c r="DG35" s="637"/>
      <c r="DH35" s="637"/>
      <c r="DI35" s="637"/>
      <c r="DJ35" s="637"/>
      <c r="DK35" s="638"/>
      <c r="DL35" s="624">
        <v>59658</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30196271</v>
      </c>
      <c r="S36" s="659"/>
      <c r="T36" s="659"/>
      <c r="U36" s="659"/>
      <c r="V36" s="659"/>
      <c r="W36" s="659"/>
      <c r="X36" s="659"/>
      <c r="Y36" s="662"/>
      <c r="Z36" s="663">
        <v>100</v>
      </c>
      <c r="AA36" s="663"/>
      <c r="AB36" s="663"/>
      <c r="AC36" s="663"/>
      <c r="AD36" s="664">
        <v>15543309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413032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9752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2280789</v>
      </c>
      <c r="CS36" s="619"/>
      <c r="CT36" s="619"/>
      <c r="CU36" s="619"/>
      <c r="CV36" s="619"/>
      <c r="CW36" s="619"/>
      <c r="CX36" s="619"/>
      <c r="CY36" s="620"/>
      <c r="CZ36" s="621">
        <v>7.9</v>
      </c>
      <c r="DA36" s="639"/>
      <c r="DB36" s="639"/>
      <c r="DC36" s="640"/>
      <c r="DD36" s="624">
        <v>2038388</v>
      </c>
      <c r="DE36" s="619"/>
      <c r="DF36" s="619"/>
      <c r="DG36" s="619"/>
      <c r="DH36" s="619"/>
      <c r="DI36" s="619"/>
      <c r="DJ36" s="619"/>
      <c r="DK36" s="620"/>
      <c r="DL36" s="624">
        <v>1350840</v>
      </c>
      <c r="DM36" s="619"/>
      <c r="DN36" s="619"/>
      <c r="DO36" s="619"/>
      <c r="DP36" s="619"/>
      <c r="DQ36" s="619"/>
      <c r="DR36" s="619"/>
      <c r="DS36" s="619"/>
      <c r="DT36" s="619"/>
      <c r="DU36" s="619"/>
      <c r="DV36" s="620"/>
      <c r="DW36" s="641">
        <v>8.6</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71286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10872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854852</v>
      </c>
      <c r="CS37" s="637"/>
      <c r="CT37" s="637"/>
      <c r="CU37" s="637"/>
      <c r="CV37" s="637"/>
      <c r="CW37" s="637"/>
      <c r="CX37" s="637"/>
      <c r="CY37" s="638"/>
      <c r="CZ37" s="621">
        <v>3</v>
      </c>
      <c r="DA37" s="639"/>
      <c r="DB37" s="639"/>
      <c r="DC37" s="640"/>
      <c r="DD37" s="624">
        <v>854852</v>
      </c>
      <c r="DE37" s="637"/>
      <c r="DF37" s="637"/>
      <c r="DG37" s="637"/>
      <c r="DH37" s="637"/>
      <c r="DI37" s="637"/>
      <c r="DJ37" s="637"/>
      <c r="DK37" s="638"/>
      <c r="DL37" s="624">
        <v>854852</v>
      </c>
      <c r="DM37" s="637"/>
      <c r="DN37" s="637"/>
      <c r="DO37" s="637"/>
      <c r="DP37" s="637"/>
      <c r="DQ37" s="637"/>
      <c r="DR37" s="637"/>
      <c r="DS37" s="637"/>
      <c r="DT37" s="637"/>
      <c r="DU37" s="637"/>
      <c r="DV37" s="638"/>
      <c r="DW37" s="641">
        <v>5.5</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2904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17061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2006092</v>
      </c>
      <c r="CS38" s="619"/>
      <c r="CT38" s="619"/>
      <c r="CU38" s="619"/>
      <c r="CV38" s="619"/>
      <c r="CW38" s="619"/>
      <c r="CX38" s="619"/>
      <c r="CY38" s="620"/>
      <c r="CZ38" s="621">
        <v>7</v>
      </c>
      <c r="DA38" s="639"/>
      <c r="DB38" s="639"/>
      <c r="DC38" s="640"/>
      <c r="DD38" s="624">
        <v>1777921</v>
      </c>
      <c r="DE38" s="619"/>
      <c r="DF38" s="619"/>
      <c r="DG38" s="619"/>
      <c r="DH38" s="619"/>
      <c r="DI38" s="619"/>
      <c r="DJ38" s="619"/>
      <c r="DK38" s="620"/>
      <c r="DL38" s="624">
        <v>1011807</v>
      </c>
      <c r="DM38" s="619"/>
      <c r="DN38" s="619"/>
      <c r="DO38" s="619"/>
      <c r="DP38" s="619"/>
      <c r="DQ38" s="619"/>
      <c r="DR38" s="619"/>
      <c r="DS38" s="619"/>
      <c r="DT38" s="619"/>
      <c r="DU38" s="619"/>
      <c r="DV38" s="620"/>
      <c r="DW38" s="641">
        <v>6.5</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720494</v>
      </c>
      <c r="CS39" s="637"/>
      <c r="CT39" s="637"/>
      <c r="CU39" s="637"/>
      <c r="CV39" s="637"/>
      <c r="CW39" s="637"/>
      <c r="CX39" s="637"/>
      <c r="CY39" s="638"/>
      <c r="CZ39" s="621">
        <v>2.5</v>
      </c>
      <c r="DA39" s="639"/>
      <c r="DB39" s="639"/>
      <c r="DC39" s="640"/>
      <c r="DD39" s="624">
        <v>707291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789337</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1145469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254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7361647</v>
      </c>
      <c r="CS42" s="619"/>
      <c r="CT42" s="619"/>
      <c r="CU42" s="619"/>
      <c r="CV42" s="619"/>
      <c r="CW42" s="619"/>
      <c r="CX42" s="619"/>
      <c r="CY42" s="620"/>
      <c r="CZ42" s="621">
        <v>25.6</v>
      </c>
      <c r="DA42" s="622"/>
      <c r="DB42" s="622"/>
      <c r="DC42" s="623"/>
      <c r="DD42" s="624">
        <v>2088727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42226</v>
      </c>
      <c r="CS43" s="637"/>
      <c r="CT43" s="637"/>
      <c r="CU43" s="637"/>
      <c r="CV43" s="637"/>
      <c r="CW43" s="637"/>
      <c r="CX43" s="637"/>
      <c r="CY43" s="638"/>
      <c r="CZ43" s="621">
        <v>0.1</v>
      </c>
      <c r="DA43" s="639"/>
      <c r="DB43" s="639"/>
      <c r="DC43" s="640"/>
      <c r="DD43" s="624">
        <v>42226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7361647</v>
      </c>
      <c r="CS44" s="619"/>
      <c r="CT44" s="619"/>
      <c r="CU44" s="619"/>
      <c r="CV44" s="619"/>
      <c r="CW44" s="619"/>
      <c r="CX44" s="619"/>
      <c r="CY44" s="620"/>
      <c r="CZ44" s="621">
        <v>25.6</v>
      </c>
      <c r="DA44" s="622"/>
      <c r="DB44" s="622"/>
      <c r="DC44" s="623"/>
      <c r="DD44" s="624">
        <v>2088727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2209250</v>
      </c>
      <c r="CS45" s="637"/>
      <c r="CT45" s="637"/>
      <c r="CU45" s="637"/>
      <c r="CV45" s="637"/>
      <c r="CW45" s="637"/>
      <c r="CX45" s="637"/>
      <c r="CY45" s="638"/>
      <c r="CZ45" s="621">
        <v>7.7</v>
      </c>
      <c r="DA45" s="639"/>
      <c r="DB45" s="639"/>
      <c r="DC45" s="640"/>
      <c r="DD45" s="624">
        <v>157143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5152397</v>
      </c>
      <c r="CS46" s="619"/>
      <c r="CT46" s="619"/>
      <c r="CU46" s="619"/>
      <c r="CV46" s="619"/>
      <c r="CW46" s="619"/>
      <c r="CX46" s="619"/>
      <c r="CY46" s="620"/>
      <c r="CZ46" s="621">
        <v>17.899999999999999</v>
      </c>
      <c r="DA46" s="622"/>
      <c r="DB46" s="622"/>
      <c r="DC46" s="623"/>
      <c r="DD46" s="624">
        <v>1931584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28707835</v>
      </c>
      <c r="CS49" s="603"/>
      <c r="CT49" s="603"/>
      <c r="CU49" s="603"/>
      <c r="CV49" s="603"/>
      <c r="CW49" s="603"/>
      <c r="CX49" s="603"/>
      <c r="CY49" s="604"/>
      <c r="CZ49" s="605">
        <v>100</v>
      </c>
      <c r="DA49" s="606"/>
      <c r="DB49" s="606"/>
      <c r="DC49" s="607"/>
      <c r="DD49" s="608">
        <v>17725745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7" sqref="AF7:AJ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8" t="s">
        <v>341</v>
      </c>
      <c r="DK2" s="1129"/>
      <c r="DL2" s="1129"/>
      <c r="DM2" s="1129"/>
      <c r="DN2" s="1129"/>
      <c r="DO2" s="1130"/>
      <c r="DP2" s="200"/>
      <c r="DQ2" s="1128" t="s">
        <v>342</v>
      </c>
      <c r="DR2" s="1129"/>
      <c r="DS2" s="1129"/>
      <c r="DT2" s="1129"/>
      <c r="DU2" s="1129"/>
      <c r="DV2" s="1129"/>
      <c r="DW2" s="1129"/>
      <c r="DX2" s="1129"/>
      <c r="DY2" s="1129"/>
      <c r="DZ2" s="113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6" t="s">
        <v>345</v>
      </c>
      <c r="B5" s="1027"/>
      <c r="C5" s="1027"/>
      <c r="D5" s="1027"/>
      <c r="E5" s="1027"/>
      <c r="F5" s="1027"/>
      <c r="G5" s="1027"/>
      <c r="H5" s="1027"/>
      <c r="I5" s="1027"/>
      <c r="J5" s="1027"/>
      <c r="K5" s="1027"/>
      <c r="L5" s="1027"/>
      <c r="M5" s="1027"/>
      <c r="N5" s="1027"/>
      <c r="O5" s="1027"/>
      <c r="P5" s="1028"/>
      <c r="Q5" s="1032" t="s">
        <v>346</v>
      </c>
      <c r="R5" s="1033"/>
      <c r="S5" s="1033"/>
      <c r="T5" s="1033"/>
      <c r="U5" s="1034"/>
      <c r="V5" s="1032" t="s">
        <v>347</v>
      </c>
      <c r="W5" s="1033"/>
      <c r="X5" s="1033"/>
      <c r="Y5" s="1033"/>
      <c r="Z5" s="1034"/>
      <c r="AA5" s="1032" t="s">
        <v>348</v>
      </c>
      <c r="AB5" s="1033"/>
      <c r="AC5" s="1033"/>
      <c r="AD5" s="1033"/>
      <c r="AE5" s="1033"/>
      <c r="AF5" s="1131" t="s">
        <v>349</v>
      </c>
      <c r="AG5" s="1033"/>
      <c r="AH5" s="1033"/>
      <c r="AI5" s="1033"/>
      <c r="AJ5" s="1048"/>
      <c r="AK5" s="1033" t="s">
        <v>350</v>
      </c>
      <c r="AL5" s="1033"/>
      <c r="AM5" s="1033"/>
      <c r="AN5" s="1033"/>
      <c r="AO5" s="1034"/>
      <c r="AP5" s="1032" t="s">
        <v>351</v>
      </c>
      <c r="AQ5" s="1033"/>
      <c r="AR5" s="1033"/>
      <c r="AS5" s="1033"/>
      <c r="AT5" s="1034"/>
      <c r="AU5" s="1032" t="s">
        <v>352</v>
      </c>
      <c r="AV5" s="1033"/>
      <c r="AW5" s="1033"/>
      <c r="AX5" s="1033"/>
      <c r="AY5" s="1048"/>
      <c r="AZ5" s="207"/>
      <c r="BA5" s="207"/>
      <c r="BB5" s="207"/>
      <c r="BC5" s="207"/>
      <c r="BD5" s="207"/>
      <c r="BE5" s="208"/>
      <c r="BF5" s="208"/>
      <c r="BG5" s="208"/>
      <c r="BH5" s="208"/>
      <c r="BI5" s="208"/>
      <c r="BJ5" s="208"/>
      <c r="BK5" s="208"/>
      <c r="BL5" s="208"/>
      <c r="BM5" s="208"/>
      <c r="BN5" s="208"/>
      <c r="BO5" s="208"/>
      <c r="BP5" s="208"/>
      <c r="BQ5" s="1026" t="s">
        <v>353</v>
      </c>
      <c r="BR5" s="1027"/>
      <c r="BS5" s="1027"/>
      <c r="BT5" s="1027"/>
      <c r="BU5" s="1027"/>
      <c r="BV5" s="1027"/>
      <c r="BW5" s="1027"/>
      <c r="BX5" s="1027"/>
      <c r="BY5" s="1027"/>
      <c r="BZ5" s="1027"/>
      <c r="CA5" s="1027"/>
      <c r="CB5" s="1027"/>
      <c r="CC5" s="1027"/>
      <c r="CD5" s="1027"/>
      <c r="CE5" s="1027"/>
      <c r="CF5" s="1027"/>
      <c r="CG5" s="1028"/>
      <c r="CH5" s="1032" t="s">
        <v>354</v>
      </c>
      <c r="CI5" s="1033"/>
      <c r="CJ5" s="1033"/>
      <c r="CK5" s="1033"/>
      <c r="CL5" s="1034"/>
      <c r="CM5" s="1032" t="s">
        <v>355</v>
      </c>
      <c r="CN5" s="1033"/>
      <c r="CO5" s="1033"/>
      <c r="CP5" s="1033"/>
      <c r="CQ5" s="1034"/>
      <c r="CR5" s="1032" t="s">
        <v>356</v>
      </c>
      <c r="CS5" s="1033"/>
      <c r="CT5" s="1033"/>
      <c r="CU5" s="1033"/>
      <c r="CV5" s="1034"/>
      <c r="CW5" s="1032" t="s">
        <v>357</v>
      </c>
      <c r="CX5" s="1033"/>
      <c r="CY5" s="1033"/>
      <c r="CZ5" s="1033"/>
      <c r="DA5" s="1034"/>
      <c r="DB5" s="1032" t="s">
        <v>358</v>
      </c>
      <c r="DC5" s="1033"/>
      <c r="DD5" s="1033"/>
      <c r="DE5" s="1033"/>
      <c r="DF5" s="1034"/>
      <c r="DG5" s="1116" t="s">
        <v>359</v>
      </c>
      <c r="DH5" s="1117"/>
      <c r="DI5" s="1117"/>
      <c r="DJ5" s="1117"/>
      <c r="DK5" s="1118"/>
      <c r="DL5" s="1116" t="s">
        <v>360</v>
      </c>
      <c r="DM5" s="1117"/>
      <c r="DN5" s="1117"/>
      <c r="DO5" s="1117"/>
      <c r="DP5" s="1118"/>
      <c r="DQ5" s="1032" t="s">
        <v>361</v>
      </c>
      <c r="DR5" s="1033"/>
      <c r="DS5" s="1033"/>
      <c r="DT5" s="1033"/>
      <c r="DU5" s="1034"/>
      <c r="DV5" s="1032" t="s">
        <v>352</v>
      </c>
      <c r="DW5" s="1033"/>
      <c r="DX5" s="1033"/>
      <c r="DY5" s="1033"/>
      <c r="DZ5" s="1048"/>
      <c r="EA5" s="205"/>
    </row>
    <row r="6" spans="1:131" s="206"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32"/>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9"/>
      <c r="DH6" s="1120"/>
      <c r="DI6" s="1120"/>
      <c r="DJ6" s="1120"/>
      <c r="DK6" s="1121"/>
      <c r="DL6" s="1119"/>
      <c r="DM6" s="1120"/>
      <c r="DN6" s="1120"/>
      <c r="DO6" s="1120"/>
      <c r="DP6" s="1121"/>
      <c r="DQ6" s="1035"/>
      <c r="DR6" s="1036"/>
      <c r="DS6" s="1036"/>
      <c r="DT6" s="1036"/>
      <c r="DU6" s="1037"/>
      <c r="DV6" s="1035"/>
      <c r="DW6" s="1036"/>
      <c r="DX6" s="1036"/>
      <c r="DY6" s="1036"/>
      <c r="DZ6" s="1049"/>
      <c r="EA6" s="205"/>
    </row>
    <row r="7" spans="1:131" s="206" customFormat="1" ht="26.25" customHeight="1" thickTop="1" x14ac:dyDescent="0.15">
      <c r="A7" s="209">
        <v>1</v>
      </c>
      <c r="B7" s="1016" t="s">
        <v>362</v>
      </c>
      <c r="C7" s="1017"/>
      <c r="D7" s="1017"/>
      <c r="E7" s="1017"/>
      <c r="F7" s="1017"/>
      <c r="G7" s="1017"/>
      <c r="H7" s="1017"/>
      <c r="I7" s="1017"/>
      <c r="J7" s="1017"/>
      <c r="K7" s="1017"/>
      <c r="L7" s="1017"/>
      <c r="M7" s="1017"/>
      <c r="N7" s="1017"/>
      <c r="O7" s="1017"/>
      <c r="P7" s="1018"/>
      <c r="Q7" s="1122">
        <v>29708</v>
      </c>
      <c r="R7" s="1123"/>
      <c r="S7" s="1123"/>
      <c r="T7" s="1123"/>
      <c r="U7" s="1123"/>
      <c r="V7" s="1123">
        <v>28282</v>
      </c>
      <c r="W7" s="1123"/>
      <c r="X7" s="1123"/>
      <c r="Y7" s="1123"/>
      <c r="Z7" s="1123"/>
      <c r="AA7" s="1123">
        <v>1426</v>
      </c>
      <c r="AB7" s="1123"/>
      <c r="AC7" s="1123"/>
      <c r="AD7" s="1123"/>
      <c r="AE7" s="1124"/>
      <c r="AF7" s="1125">
        <v>1312</v>
      </c>
      <c r="AG7" s="1126"/>
      <c r="AH7" s="1126"/>
      <c r="AI7" s="1126"/>
      <c r="AJ7" s="1127"/>
      <c r="AK7" s="1114">
        <v>37</v>
      </c>
      <c r="AL7" s="1115"/>
      <c r="AM7" s="1115"/>
      <c r="AN7" s="1115"/>
      <c r="AO7" s="1115"/>
      <c r="AP7" s="1115">
        <v>17324</v>
      </c>
      <c r="AQ7" s="1115"/>
      <c r="AR7" s="1115"/>
      <c r="AS7" s="1115"/>
      <c r="AT7" s="1115"/>
      <c r="AU7" s="1014"/>
      <c r="AV7" s="1014"/>
      <c r="AW7" s="1014"/>
      <c r="AX7" s="1014"/>
      <c r="AY7" s="1015"/>
      <c r="AZ7" s="203"/>
      <c r="BA7" s="203"/>
      <c r="BB7" s="203"/>
      <c r="BC7" s="203"/>
      <c r="BD7" s="203"/>
      <c r="BE7" s="204"/>
      <c r="BF7" s="204"/>
      <c r="BG7" s="204"/>
      <c r="BH7" s="204"/>
      <c r="BI7" s="204"/>
      <c r="BJ7" s="204"/>
      <c r="BK7" s="204"/>
      <c r="BL7" s="204"/>
      <c r="BM7" s="204"/>
      <c r="BN7" s="204"/>
      <c r="BO7" s="204"/>
      <c r="BP7" s="204"/>
      <c r="BQ7" s="210">
        <v>1</v>
      </c>
      <c r="BR7" s="211"/>
      <c r="BS7" s="1016" t="s">
        <v>543</v>
      </c>
      <c r="BT7" s="1017"/>
      <c r="BU7" s="1017"/>
      <c r="BV7" s="1017"/>
      <c r="BW7" s="1017"/>
      <c r="BX7" s="1017"/>
      <c r="BY7" s="1017"/>
      <c r="BZ7" s="1017"/>
      <c r="CA7" s="1017"/>
      <c r="CB7" s="1017"/>
      <c r="CC7" s="1017"/>
      <c r="CD7" s="1017"/>
      <c r="CE7" s="1017"/>
      <c r="CF7" s="1017"/>
      <c r="CG7" s="1018"/>
      <c r="CH7" s="1111">
        <v>9</v>
      </c>
      <c r="CI7" s="1112"/>
      <c r="CJ7" s="1112"/>
      <c r="CK7" s="1112"/>
      <c r="CL7" s="1113"/>
      <c r="CM7" s="1111">
        <v>207</v>
      </c>
      <c r="CN7" s="1112"/>
      <c r="CO7" s="1112"/>
      <c r="CP7" s="1112"/>
      <c r="CQ7" s="1113"/>
      <c r="CR7" s="1111">
        <v>100</v>
      </c>
      <c r="CS7" s="1112"/>
      <c r="CT7" s="1112"/>
      <c r="CU7" s="1112"/>
      <c r="CV7" s="1113"/>
      <c r="CW7" s="1111">
        <v>10</v>
      </c>
      <c r="CX7" s="1112"/>
      <c r="CY7" s="1112"/>
      <c r="CZ7" s="1112"/>
      <c r="DA7" s="1113"/>
      <c r="DB7" s="1111" t="s">
        <v>477</v>
      </c>
      <c r="DC7" s="1112"/>
      <c r="DD7" s="1112"/>
      <c r="DE7" s="1112"/>
      <c r="DF7" s="1113"/>
      <c r="DG7" s="1111" t="s">
        <v>477</v>
      </c>
      <c r="DH7" s="1112"/>
      <c r="DI7" s="1112"/>
      <c r="DJ7" s="1112"/>
      <c r="DK7" s="1113"/>
      <c r="DL7" s="1111" t="s">
        <v>477</v>
      </c>
      <c r="DM7" s="1112"/>
      <c r="DN7" s="1112"/>
      <c r="DO7" s="1112"/>
      <c r="DP7" s="1113"/>
      <c r="DQ7" s="1111" t="s">
        <v>477</v>
      </c>
      <c r="DR7" s="1112"/>
      <c r="DS7" s="1112"/>
      <c r="DT7" s="1112"/>
      <c r="DU7" s="1113"/>
      <c r="DV7" s="1133"/>
      <c r="DW7" s="1134"/>
      <c r="DX7" s="1134"/>
      <c r="DY7" s="1134"/>
      <c r="DZ7" s="1135"/>
      <c r="EA7" s="205"/>
    </row>
    <row r="8" spans="1:131" s="206" customFormat="1" ht="26.25" customHeight="1" x14ac:dyDescent="0.15">
      <c r="A8" s="212">
        <v>2</v>
      </c>
      <c r="B8" s="1008" t="s">
        <v>363</v>
      </c>
      <c r="C8" s="1009"/>
      <c r="D8" s="1009"/>
      <c r="E8" s="1009"/>
      <c r="F8" s="1009"/>
      <c r="G8" s="1009"/>
      <c r="H8" s="1009"/>
      <c r="I8" s="1009"/>
      <c r="J8" s="1009"/>
      <c r="K8" s="1009"/>
      <c r="L8" s="1009"/>
      <c r="M8" s="1009"/>
      <c r="N8" s="1009"/>
      <c r="O8" s="1009"/>
      <c r="P8" s="1010"/>
      <c r="Q8" s="1071">
        <v>829</v>
      </c>
      <c r="R8" s="1072"/>
      <c r="S8" s="1072"/>
      <c r="T8" s="1072"/>
      <c r="U8" s="1072"/>
      <c r="V8" s="1072">
        <v>767</v>
      </c>
      <c r="W8" s="1072"/>
      <c r="X8" s="1072"/>
      <c r="Y8" s="1072"/>
      <c r="Z8" s="1072"/>
      <c r="AA8" s="1072">
        <v>62</v>
      </c>
      <c r="AB8" s="1072"/>
      <c r="AC8" s="1072"/>
      <c r="AD8" s="1072"/>
      <c r="AE8" s="1073"/>
      <c r="AF8" s="1050">
        <v>23</v>
      </c>
      <c r="AG8" s="1051"/>
      <c r="AH8" s="1051"/>
      <c r="AI8" s="1051"/>
      <c r="AJ8" s="1052"/>
      <c r="AK8" s="1109">
        <v>300</v>
      </c>
      <c r="AL8" s="1110"/>
      <c r="AM8" s="1110"/>
      <c r="AN8" s="1110"/>
      <c r="AO8" s="1110"/>
      <c r="AP8" s="1110">
        <v>420</v>
      </c>
      <c r="AQ8" s="1110"/>
      <c r="AR8" s="1110"/>
      <c r="AS8" s="1110"/>
      <c r="AT8" s="1110"/>
      <c r="AU8" s="1011"/>
      <c r="AV8" s="1011"/>
      <c r="AW8" s="1011"/>
      <c r="AX8" s="1011"/>
      <c r="AY8" s="1012"/>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1004" t="s">
        <v>477</v>
      </c>
      <c r="CI8" s="1005"/>
      <c r="CJ8" s="1005"/>
      <c r="CK8" s="1005"/>
      <c r="CL8" s="1022"/>
      <c r="CM8" s="1004">
        <v>80</v>
      </c>
      <c r="CN8" s="1005"/>
      <c r="CO8" s="1005"/>
      <c r="CP8" s="1005"/>
      <c r="CQ8" s="1022"/>
      <c r="CR8" s="1004">
        <v>3</v>
      </c>
      <c r="CS8" s="1005"/>
      <c r="CT8" s="1005"/>
      <c r="CU8" s="1005"/>
      <c r="CV8" s="1022"/>
      <c r="CW8" s="1004">
        <v>0</v>
      </c>
      <c r="CX8" s="1005"/>
      <c r="CY8" s="1005"/>
      <c r="CZ8" s="1005"/>
      <c r="DA8" s="1022"/>
      <c r="DB8" s="1004" t="s">
        <v>477</v>
      </c>
      <c r="DC8" s="1005"/>
      <c r="DD8" s="1005"/>
      <c r="DE8" s="1005"/>
      <c r="DF8" s="1022"/>
      <c r="DG8" s="1004" t="s">
        <v>477</v>
      </c>
      <c r="DH8" s="1005"/>
      <c r="DI8" s="1005"/>
      <c r="DJ8" s="1005"/>
      <c r="DK8" s="1022"/>
      <c r="DL8" s="1004" t="s">
        <v>477</v>
      </c>
      <c r="DM8" s="1005"/>
      <c r="DN8" s="1005"/>
      <c r="DO8" s="1005"/>
      <c r="DP8" s="1022"/>
      <c r="DQ8" s="1004" t="s">
        <v>477</v>
      </c>
      <c r="DR8" s="1005"/>
      <c r="DS8" s="1005"/>
      <c r="DT8" s="1005"/>
      <c r="DU8" s="1022"/>
      <c r="DV8" s="1023"/>
      <c r="DW8" s="1024"/>
      <c r="DX8" s="1024"/>
      <c r="DY8" s="1024"/>
      <c r="DZ8" s="1025"/>
      <c r="EA8" s="205"/>
    </row>
    <row r="9" spans="1:131" s="206" customFormat="1" ht="26.25" customHeight="1" x14ac:dyDescent="0.15">
      <c r="A9" s="212">
        <v>3</v>
      </c>
      <c r="B9" s="1008"/>
      <c r="C9" s="1009"/>
      <c r="D9" s="1009"/>
      <c r="E9" s="1009"/>
      <c r="F9" s="1009"/>
      <c r="G9" s="1009"/>
      <c r="H9" s="1009"/>
      <c r="I9" s="1009"/>
      <c r="J9" s="1009"/>
      <c r="K9" s="1009"/>
      <c r="L9" s="1009"/>
      <c r="M9" s="1009"/>
      <c r="N9" s="1009"/>
      <c r="O9" s="1009"/>
      <c r="P9" s="1010"/>
      <c r="Q9" s="1071"/>
      <c r="R9" s="1072"/>
      <c r="S9" s="1072"/>
      <c r="T9" s="1072"/>
      <c r="U9" s="1072"/>
      <c r="V9" s="1072"/>
      <c r="W9" s="1072"/>
      <c r="X9" s="1072"/>
      <c r="Y9" s="1072"/>
      <c r="Z9" s="1072"/>
      <c r="AA9" s="1072"/>
      <c r="AB9" s="1072"/>
      <c r="AC9" s="1072"/>
      <c r="AD9" s="1072"/>
      <c r="AE9" s="1073"/>
      <c r="AF9" s="1050"/>
      <c r="AG9" s="1051"/>
      <c r="AH9" s="1051"/>
      <c r="AI9" s="1051"/>
      <c r="AJ9" s="1052"/>
      <c r="AK9" s="1109"/>
      <c r="AL9" s="1110"/>
      <c r="AM9" s="1110"/>
      <c r="AN9" s="1110"/>
      <c r="AO9" s="1110"/>
      <c r="AP9" s="1110"/>
      <c r="AQ9" s="1110"/>
      <c r="AR9" s="1110"/>
      <c r="AS9" s="1110"/>
      <c r="AT9" s="1110"/>
      <c r="AU9" s="1011"/>
      <c r="AV9" s="1011"/>
      <c r="AW9" s="1011"/>
      <c r="AX9" s="1011"/>
      <c r="AY9" s="1012"/>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1004" t="s">
        <v>477</v>
      </c>
      <c r="CI9" s="1005"/>
      <c r="CJ9" s="1005"/>
      <c r="CK9" s="1005"/>
      <c r="CL9" s="1022"/>
      <c r="CM9" s="1004">
        <v>192</v>
      </c>
      <c r="CN9" s="1005"/>
      <c r="CO9" s="1005"/>
      <c r="CP9" s="1005"/>
      <c r="CQ9" s="1022"/>
      <c r="CR9" s="1004">
        <v>5</v>
      </c>
      <c r="CS9" s="1005"/>
      <c r="CT9" s="1005"/>
      <c r="CU9" s="1005"/>
      <c r="CV9" s="1022"/>
      <c r="CW9" s="1004">
        <v>0</v>
      </c>
      <c r="CX9" s="1005"/>
      <c r="CY9" s="1005"/>
      <c r="CZ9" s="1005"/>
      <c r="DA9" s="1022"/>
      <c r="DB9" s="1004" t="s">
        <v>477</v>
      </c>
      <c r="DC9" s="1005"/>
      <c r="DD9" s="1005"/>
      <c r="DE9" s="1005"/>
      <c r="DF9" s="1022"/>
      <c r="DG9" s="1004">
        <v>182</v>
      </c>
      <c r="DH9" s="1005"/>
      <c r="DI9" s="1005"/>
      <c r="DJ9" s="1005"/>
      <c r="DK9" s="1022"/>
      <c r="DL9" s="1004" t="s">
        <v>477</v>
      </c>
      <c r="DM9" s="1005"/>
      <c r="DN9" s="1005"/>
      <c r="DO9" s="1005"/>
      <c r="DP9" s="1022"/>
      <c r="DQ9" s="1004" t="s">
        <v>477</v>
      </c>
      <c r="DR9" s="1005"/>
      <c r="DS9" s="1005"/>
      <c r="DT9" s="1005"/>
      <c r="DU9" s="1022"/>
      <c r="DV9" s="1023"/>
      <c r="DW9" s="1024"/>
      <c r="DX9" s="1024"/>
      <c r="DY9" s="1024"/>
      <c r="DZ9" s="1025"/>
      <c r="EA9" s="205"/>
    </row>
    <row r="10" spans="1:131" s="206" customFormat="1" ht="26.25" customHeight="1" x14ac:dyDescent="0.15">
      <c r="A10" s="212">
        <v>4</v>
      </c>
      <c r="B10" s="1008"/>
      <c r="C10" s="1009"/>
      <c r="D10" s="1009"/>
      <c r="E10" s="1009"/>
      <c r="F10" s="1009"/>
      <c r="G10" s="1009"/>
      <c r="H10" s="1009"/>
      <c r="I10" s="1009"/>
      <c r="J10" s="1009"/>
      <c r="K10" s="1009"/>
      <c r="L10" s="1009"/>
      <c r="M10" s="1009"/>
      <c r="N10" s="1009"/>
      <c r="O10" s="1009"/>
      <c r="P10" s="1010"/>
      <c r="Q10" s="1071"/>
      <c r="R10" s="1072"/>
      <c r="S10" s="1072"/>
      <c r="T10" s="1072"/>
      <c r="U10" s="1072"/>
      <c r="V10" s="1072"/>
      <c r="W10" s="1072"/>
      <c r="X10" s="1072"/>
      <c r="Y10" s="1072"/>
      <c r="Z10" s="1072"/>
      <c r="AA10" s="1072"/>
      <c r="AB10" s="1072"/>
      <c r="AC10" s="1072"/>
      <c r="AD10" s="1072"/>
      <c r="AE10" s="1073"/>
      <c r="AF10" s="1050"/>
      <c r="AG10" s="1051"/>
      <c r="AH10" s="1051"/>
      <c r="AI10" s="1051"/>
      <c r="AJ10" s="1052"/>
      <c r="AK10" s="1109"/>
      <c r="AL10" s="1110"/>
      <c r="AM10" s="1110"/>
      <c r="AN10" s="1110"/>
      <c r="AO10" s="1110"/>
      <c r="AP10" s="1110"/>
      <c r="AQ10" s="1110"/>
      <c r="AR10" s="1110"/>
      <c r="AS10" s="1110"/>
      <c r="AT10" s="1110"/>
      <c r="AU10" s="1011"/>
      <c r="AV10" s="1011"/>
      <c r="AW10" s="1011"/>
      <c r="AX10" s="1011"/>
      <c r="AY10" s="1012"/>
      <c r="AZ10" s="203"/>
      <c r="BA10" s="203"/>
      <c r="BB10" s="203"/>
      <c r="BC10" s="203"/>
      <c r="BD10" s="203"/>
      <c r="BE10" s="204"/>
      <c r="BF10" s="204"/>
      <c r="BG10" s="204"/>
      <c r="BH10" s="204"/>
      <c r="BI10" s="204"/>
      <c r="BJ10" s="204"/>
      <c r="BK10" s="204"/>
      <c r="BL10" s="204"/>
      <c r="BM10" s="204"/>
      <c r="BN10" s="204"/>
      <c r="BO10" s="204"/>
      <c r="BP10" s="204"/>
      <c r="BQ10" s="213">
        <v>4</v>
      </c>
      <c r="BR10" s="214"/>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5"/>
    </row>
    <row r="11" spans="1:131" s="206" customFormat="1" ht="26.25" customHeight="1" x14ac:dyDescent="0.15">
      <c r="A11" s="212">
        <v>5</v>
      </c>
      <c r="B11" s="1008"/>
      <c r="C11" s="1009"/>
      <c r="D11" s="1009"/>
      <c r="E11" s="1009"/>
      <c r="F11" s="1009"/>
      <c r="G11" s="1009"/>
      <c r="H11" s="1009"/>
      <c r="I11" s="1009"/>
      <c r="J11" s="1009"/>
      <c r="K11" s="1009"/>
      <c r="L11" s="1009"/>
      <c r="M11" s="1009"/>
      <c r="N11" s="1009"/>
      <c r="O11" s="1009"/>
      <c r="P11" s="1010"/>
      <c r="Q11" s="1071"/>
      <c r="R11" s="1072"/>
      <c r="S11" s="1072"/>
      <c r="T11" s="1072"/>
      <c r="U11" s="1072"/>
      <c r="V11" s="1072"/>
      <c r="W11" s="1072"/>
      <c r="X11" s="1072"/>
      <c r="Y11" s="1072"/>
      <c r="Z11" s="1072"/>
      <c r="AA11" s="1072"/>
      <c r="AB11" s="1072"/>
      <c r="AC11" s="1072"/>
      <c r="AD11" s="1072"/>
      <c r="AE11" s="1073"/>
      <c r="AF11" s="1050"/>
      <c r="AG11" s="1051"/>
      <c r="AH11" s="1051"/>
      <c r="AI11" s="1051"/>
      <c r="AJ11" s="1052"/>
      <c r="AK11" s="1109"/>
      <c r="AL11" s="1110"/>
      <c r="AM11" s="1110"/>
      <c r="AN11" s="1110"/>
      <c r="AO11" s="1110"/>
      <c r="AP11" s="1110"/>
      <c r="AQ11" s="1110"/>
      <c r="AR11" s="1110"/>
      <c r="AS11" s="1110"/>
      <c r="AT11" s="1110"/>
      <c r="AU11" s="1011"/>
      <c r="AV11" s="1011"/>
      <c r="AW11" s="1011"/>
      <c r="AX11" s="1011"/>
      <c r="AY11" s="1012"/>
      <c r="AZ11" s="203"/>
      <c r="BA11" s="203"/>
      <c r="BB11" s="203"/>
      <c r="BC11" s="203"/>
      <c r="BD11" s="203"/>
      <c r="BE11" s="204"/>
      <c r="BF11" s="204"/>
      <c r="BG11" s="204"/>
      <c r="BH11" s="204"/>
      <c r="BI11" s="204"/>
      <c r="BJ11" s="204"/>
      <c r="BK11" s="204"/>
      <c r="BL11" s="204"/>
      <c r="BM11" s="204"/>
      <c r="BN11" s="204"/>
      <c r="BO11" s="204"/>
      <c r="BP11" s="204"/>
      <c r="BQ11" s="213">
        <v>5</v>
      </c>
      <c r="BR11" s="214"/>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5"/>
    </row>
    <row r="12" spans="1:131" s="206" customFormat="1" ht="26.25" customHeight="1" x14ac:dyDescent="0.15">
      <c r="A12" s="212">
        <v>6</v>
      </c>
      <c r="B12" s="1008"/>
      <c r="C12" s="1009"/>
      <c r="D12" s="1009"/>
      <c r="E12" s="1009"/>
      <c r="F12" s="1009"/>
      <c r="G12" s="1009"/>
      <c r="H12" s="1009"/>
      <c r="I12" s="1009"/>
      <c r="J12" s="1009"/>
      <c r="K12" s="1009"/>
      <c r="L12" s="1009"/>
      <c r="M12" s="1009"/>
      <c r="N12" s="1009"/>
      <c r="O12" s="1009"/>
      <c r="P12" s="1010"/>
      <c r="Q12" s="1071"/>
      <c r="R12" s="1072"/>
      <c r="S12" s="1072"/>
      <c r="T12" s="1072"/>
      <c r="U12" s="1072"/>
      <c r="V12" s="1072"/>
      <c r="W12" s="1072"/>
      <c r="X12" s="1072"/>
      <c r="Y12" s="1072"/>
      <c r="Z12" s="1072"/>
      <c r="AA12" s="1072"/>
      <c r="AB12" s="1072"/>
      <c r="AC12" s="1072"/>
      <c r="AD12" s="1072"/>
      <c r="AE12" s="1073"/>
      <c r="AF12" s="1050"/>
      <c r="AG12" s="1051"/>
      <c r="AH12" s="1051"/>
      <c r="AI12" s="1051"/>
      <c r="AJ12" s="1052"/>
      <c r="AK12" s="1109"/>
      <c r="AL12" s="1110"/>
      <c r="AM12" s="1110"/>
      <c r="AN12" s="1110"/>
      <c r="AO12" s="1110"/>
      <c r="AP12" s="1110"/>
      <c r="AQ12" s="1110"/>
      <c r="AR12" s="1110"/>
      <c r="AS12" s="1110"/>
      <c r="AT12" s="1110"/>
      <c r="AU12" s="1011"/>
      <c r="AV12" s="1011"/>
      <c r="AW12" s="1011"/>
      <c r="AX12" s="1011"/>
      <c r="AY12" s="1012"/>
      <c r="AZ12" s="203"/>
      <c r="BA12" s="203"/>
      <c r="BB12" s="203"/>
      <c r="BC12" s="203"/>
      <c r="BD12" s="203"/>
      <c r="BE12" s="204"/>
      <c r="BF12" s="204"/>
      <c r="BG12" s="204"/>
      <c r="BH12" s="204"/>
      <c r="BI12" s="204"/>
      <c r="BJ12" s="204"/>
      <c r="BK12" s="204"/>
      <c r="BL12" s="204"/>
      <c r="BM12" s="204"/>
      <c r="BN12" s="204"/>
      <c r="BO12" s="204"/>
      <c r="BP12" s="204"/>
      <c r="BQ12" s="213">
        <v>6</v>
      </c>
      <c r="BR12" s="214"/>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5"/>
    </row>
    <row r="13" spans="1:131" s="206" customFormat="1" ht="26.25" customHeight="1" x14ac:dyDescent="0.15">
      <c r="A13" s="212">
        <v>7</v>
      </c>
      <c r="B13" s="1008"/>
      <c r="C13" s="1009"/>
      <c r="D13" s="1009"/>
      <c r="E13" s="1009"/>
      <c r="F13" s="1009"/>
      <c r="G13" s="1009"/>
      <c r="H13" s="1009"/>
      <c r="I13" s="1009"/>
      <c r="J13" s="1009"/>
      <c r="K13" s="1009"/>
      <c r="L13" s="1009"/>
      <c r="M13" s="1009"/>
      <c r="N13" s="1009"/>
      <c r="O13" s="1009"/>
      <c r="P13" s="1010"/>
      <c r="Q13" s="1071"/>
      <c r="R13" s="1072"/>
      <c r="S13" s="1072"/>
      <c r="T13" s="1072"/>
      <c r="U13" s="1072"/>
      <c r="V13" s="1072"/>
      <c r="W13" s="1072"/>
      <c r="X13" s="1072"/>
      <c r="Y13" s="1072"/>
      <c r="Z13" s="1072"/>
      <c r="AA13" s="1072"/>
      <c r="AB13" s="1072"/>
      <c r="AC13" s="1072"/>
      <c r="AD13" s="1072"/>
      <c r="AE13" s="1073"/>
      <c r="AF13" s="1050"/>
      <c r="AG13" s="1051"/>
      <c r="AH13" s="1051"/>
      <c r="AI13" s="1051"/>
      <c r="AJ13" s="1052"/>
      <c r="AK13" s="1109"/>
      <c r="AL13" s="1110"/>
      <c r="AM13" s="1110"/>
      <c r="AN13" s="1110"/>
      <c r="AO13" s="1110"/>
      <c r="AP13" s="1110"/>
      <c r="AQ13" s="1110"/>
      <c r="AR13" s="1110"/>
      <c r="AS13" s="1110"/>
      <c r="AT13" s="1110"/>
      <c r="AU13" s="1011"/>
      <c r="AV13" s="1011"/>
      <c r="AW13" s="1011"/>
      <c r="AX13" s="1011"/>
      <c r="AY13" s="1012"/>
      <c r="AZ13" s="203"/>
      <c r="BA13" s="203"/>
      <c r="BB13" s="203"/>
      <c r="BC13" s="203"/>
      <c r="BD13" s="203"/>
      <c r="BE13" s="204"/>
      <c r="BF13" s="204"/>
      <c r="BG13" s="204"/>
      <c r="BH13" s="204"/>
      <c r="BI13" s="204"/>
      <c r="BJ13" s="204"/>
      <c r="BK13" s="204"/>
      <c r="BL13" s="204"/>
      <c r="BM13" s="204"/>
      <c r="BN13" s="204"/>
      <c r="BO13" s="204"/>
      <c r="BP13" s="204"/>
      <c r="BQ13" s="213">
        <v>7</v>
      </c>
      <c r="BR13" s="214"/>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5"/>
    </row>
    <row r="14" spans="1:131" s="206" customFormat="1" ht="26.25" customHeight="1" x14ac:dyDescent="0.15">
      <c r="A14" s="212">
        <v>8</v>
      </c>
      <c r="B14" s="1008"/>
      <c r="C14" s="1009"/>
      <c r="D14" s="1009"/>
      <c r="E14" s="1009"/>
      <c r="F14" s="1009"/>
      <c r="G14" s="1009"/>
      <c r="H14" s="1009"/>
      <c r="I14" s="1009"/>
      <c r="J14" s="1009"/>
      <c r="K14" s="1009"/>
      <c r="L14" s="1009"/>
      <c r="M14" s="1009"/>
      <c r="N14" s="1009"/>
      <c r="O14" s="1009"/>
      <c r="P14" s="1010"/>
      <c r="Q14" s="1071"/>
      <c r="R14" s="1072"/>
      <c r="S14" s="1072"/>
      <c r="T14" s="1072"/>
      <c r="U14" s="1072"/>
      <c r="V14" s="1072"/>
      <c r="W14" s="1072"/>
      <c r="X14" s="1072"/>
      <c r="Y14" s="1072"/>
      <c r="Z14" s="1072"/>
      <c r="AA14" s="1072"/>
      <c r="AB14" s="1072"/>
      <c r="AC14" s="1072"/>
      <c r="AD14" s="1072"/>
      <c r="AE14" s="1073"/>
      <c r="AF14" s="1050"/>
      <c r="AG14" s="1051"/>
      <c r="AH14" s="1051"/>
      <c r="AI14" s="1051"/>
      <c r="AJ14" s="1052"/>
      <c r="AK14" s="1109"/>
      <c r="AL14" s="1110"/>
      <c r="AM14" s="1110"/>
      <c r="AN14" s="1110"/>
      <c r="AO14" s="1110"/>
      <c r="AP14" s="1110"/>
      <c r="AQ14" s="1110"/>
      <c r="AR14" s="1110"/>
      <c r="AS14" s="1110"/>
      <c r="AT14" s="1110"/>
      <c r="AU14" s="1011"/>
      <c r="AV14" s="1011"/>
      <c r="AW14" s="1011"/>
      <c r="AX14" s="1011"/>
      <c r="AY14" s="1012"/>
      <c r="AZ14" s="203"/>
      <c r="BA14" s="203"/>
      <c r="BB14" s="203"/>
      <c r="BC14" s="203"/>
      <c r="BD14" s="203"/>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customHeight="1" x14ac:dyDescent="0.15">
      <c r="A15" s="212">
        <v>9</v>
      </c>
      <c r="B15" s="1008"/>
      <c r="C15" s="1009"/>
      <c r="D15" s="1009"/>
      <c r="E15" s="1009"/>
      <c r="F15" s="1009"/>
      <c r="G15" s="1009"/>
      <c r="H15" s="1009"/>
      <c r="I15" s="1009"/>
      <c r="J15" s="1009"/>
      <c r="K15" s="1009"/>
      <c r="L15" s="1009"/>
      <c r="M15" s="1009"/>
      <c r="N15" s="1009"/>
      <c r="O15" s="1009"/>
      <c r="P15" s="1010"/>
      <c r="Q15" s="1071"/>
      <c r="R15" s="1072"/>
      <c r="S15" s="1072"/>
      <c r="T15" s="1072"/>
      <c r="U15" s="1072"/>
      <c r="V15" s="1072"/>
      <c r="W15" s="1072"/>
      <c r="X15" s="1072"/>
      <c r="Y15" s="1072"/>
      <c r="Z15" s="1072"/>
      <c r="AA15" s="1072"/>
      <c r="AB15" s="1072"/>
      <c r="AC15" s="1072"/>
      <c r="AD15" s="1072"/>
      <c r="AE15" s="1073"/>
      <c r="AF15" s="1050"/>
      <c r="AG15" s="1051"/>
      <c r="AH15" s="1051"/>
      <c r="AI15" s="1051"/>
      <c r="AJ15" s="1052"/>
      <c r="AK15" s="1109"/>
      <c r="AL15" s="1110"/>
      <c r="AM15" s="1110"/>
      <c r="AN15" s="1110"/>
      <c r="AO15" s="1110"/>
      <c r="AP15" s="1110"/>
      <c r="AQ15" s="1110"/>
      <c r="AR15" s="1110"/>
      <c r="AS15" s="1110"/>
      <c r="AT15" s="1110"/>
      <c r="AU15" s="1011"/>
      <c r="AV15" s="1011"/>
      <c r="AW15" s="1011"/>
      <c r="AX15" s="1011"/>
      <c r="AY15" s="1012"/>
      <c r="AZ15" s="203"/>
      <c r="BA15" s="203"/>
      <c r="BB15" s="203"/>
      <c r="BC15" s="203"/>
      <c r="BD15" s="203"/>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customHeight="1" x14ac:dyDescent="0.15">
      <c r="A16" s="212">
        <v>10</v>
      </c>
      <c r="B16" s="1008"/>
      <c r="C16" s="1009"/>
      <c r="D16" s="1009"/>
      <c r="E16" s="1009"/>
      <c r="F16" s="1009"/>
      <c r="G16" s="1009"/>
      <c r="H16" s="1009"/>
      <c r="I16" s="1009"/>
      <c r="J16" s="1009"/>
      <c r="K16" s="1009"/>
      <c r="L16" s="1009"/>
      <c r="M16" s="1009"/>
      <c r="N16" s="1009"/>
      <c r="O16" s="1009"/>
      <c r="P16" s="1010"/>
      <c r="Q16" s="1071"/>
      <c r="R16" s="1072"/>
      <c r="S16" s="1072"/>
      <c r="T16" s="1072"/>
      <c r="U16" s="1072"/>
      <c r="V16" s="1072"/>
      <c r="W16" s="1072"/>
      <c r="X16" s="1072"/>
      <c r="Y16" s="1072"/>
      <c r="Z16" s="1072"/>
      <c r="AA16" s="1072"/>
      <c r="AB16" s="1072"/>
      <c r="AC16" s="1072"/>
      <c r="AD16" s="1072"/>
      <c r="AE16" s="1073"/>
      <c r="AF16" s="1050"/>
      <c r="AG16" s="1051"/>
      <c r="AH16" s="1051"/>
      <c r="AI16" s="1051"/>
      <c r="AJ16" s="1052"/>
      <c r="AK16" s="1109"/>
      <c r="AL16" s="1110"/>
      <c r="AM16" s="1110"/>
      <c r="AN16" s="1110"/>
      <c r="AO16" s="1110"/>
      <c r="AP16" s="1110"/>
      <c r="AQ16" s="1110"/>
      <c r="AR16" s="1110"/>
      <c r="AS16" s="1110"/>
      <c r="AT16" s="1110"/>
      <c r="AU16" s="1011"/>
      <c r="AV16" s="1011"/>
      <c r="AW16" s="1011"/>
      <c r="AX16" s="1011"/>
      <c r="AY16" s="1012"/>
      <c r="AZ16" s="203"/>
      <c r="BA16" s="203"/>
      <c r="BB16" s="203"/>
      <c r="BC16" s="203"/>
      <c r="BD16" s="203"/>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customHeight="1" x14ac:dyDescent="0.15">
      <c r="A17" s="212">
        <v>11</v>
      </c>
      <c r="B17" s="1008"/>
      <c r="C17" s="1009"/>
      <c r="D17" s="1009"/>
      <c r="E17" s="1009"/>
      <c r="F17" s="1009"/>
      <c r="G17" s="1009"/>
      <c r="H17" s="1009"/>
      <c r="I17" s="1009"/>
      <c r="J17" s="1009"/>
      <c r="K17" s="1009"/>
      <c r="L17" s="1009"/>
      <c r="M17" s="1009"/>
      <c r="N17" s="1009"/>
      <c r="O17" s="1009"/>
      <c r="P17" s="1010"/>
      <c r="Q17" s="1071"/>
      <c r="R17" s="1072"/>
      <c r="S17" s="1072"/>
      <c r="T17" s="1072"/>
      <c r="U17" s="1072"/>
      <c r="V17" s="1072"/>
      <c r="W17" s="1072"/>
      <c r="X17" s="1072"/>
      <c r="Y17" s="1072"/>
      <c r="Z17" s="1072"/>
      <c r="AA17" s="1072"/>
      <c r="AB17" s="1072"/>
      <c r="AC17" s="1072"/>
      <c r="AD17" s="1072"/>
      <c r="AE17" s="1073"/>
      <c r="AF17" s="1050"/>
      <c r="AG17" s="1051"/>
      <c r="AH17" s="1051"/>
      <c r="AI17" s="1051"/>
      <c r="AJ17" s="1052"/>
      <c r="AK17" s="1109"/>
      <c r="AL17" s="1110"/>
      <c r="AM17" s="1110"/>
      <c r="AN17" s="1110"/>
      <c r="AO17" s="1110"/>
      <c r="AP17" s="1110"/>
      <c r="AQ17" s="1110"/>
      <c r="AR17" s="1110"/>
      <c r="AS17" s="1110"/>
      <c r="AT17" s="1110"/>
      <c r="AU17" s="1011"/>
      <c r="AV17" s="1011"/>
      <c r="AW17" s="1011"/>
      <c r="AX17" s="1011"/>
      <c r="AY17" s="1012"/>
      <c r="AZ17" s="203"/>
      <c r="BA17" s="203"/>
      <c r="BB17" s="203"/>
      <c r="BC17" s="203"/>
      <c r="BD17" s="203"/>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customHeight="1" x14ac:dyDescent="0.15">
      <c r="A18" s="212">
        <v>12</v>
      </c>
      <c r="B18" s="1008"/>
      <c r="C18" s="1009"/>
      <c r="D18" s="1009"/>
      <c r="E18" s="1009"/>
      <c r="F18" s="1009"/>
      <c r="G18" s="1009"/>
      <c r="H18" s="1009"/>
      <c r="I18" s="1009"/>
      <c r="J18" s="1009"/>
      <c r="K18" s="1009"/>
      <c r="L18" s="1009"/>
      <c r="M18" s="1009"/>
      <c r="N18" s="1009"/>
      <c r="O18" s="1009"/>
      <c r="P18" s="1010"/>
      <c r="Q18" s="1071"/>
      <c r="R18" s="1072"/>
      <c r="S18" s="1072"/>
      <c r="T18" s="1072"/>
      <c r="U18" s="1072"/>
      <c r="V18" s="1072"/>
      <c r="W18" s="1072"/>
      <c r="X18" s="1072"/>
      <c r="Y18" s="1072"/>
      <c r="Z18" s="1072"/>
      <c r="AA18" s="1072"/>
      <c r="AB18" s="1072"/>
      <c r="AC18" s="1072"/>
      <c r="AD18" s="1072"/>
      <c r="AE18" s="1073"/>
      <c r="AF18" s="1050"/>
      <c r="AG18" s="1051"/>
      <c r="AH18" s="1051"/>
      <c r="AI18" s="1051"/>
      <c r="AJ18" s="1052"/>
      <c r="AK18" s="1109"/>
      <c r="AL18" s="1110"/>
      <c r="AM18" s="1110"/>
      <c r="AN18" s="1110"/>
      <c r="AO18" s="1110"/>
      <c r="AP18" s="1110"/>
      <c r="AQ18" s="1110"/>
      <c r="AR18" s="1110"/>
      <c r="AS18" s="1110"/>
      <c r="AT18" s="1110"/>
      <c r="AU18" s="1011"/>
      <c r="AV18" s="1011"/>
      <c r="AW18" s="1011"/>
      <c r="AX18" s="1011"/>
      <c r="AY18" s="1012"/>
      <c r="AZ18" s="203"/>
      <c r="BA18" s="203"/>
      <c r="BB18" s="203"/>
      <c r="BC18" s="203"/>
      <c r="BD18" s="203"/>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customHeight="1" x14ac:dyDescent="0.15">
      <c r="A19" s="212">
        <v>13</v>
      </c>
      <c r="B19" s="1008"/>
      <c r="C19" s="1009"/>
      <c r="D19" s="1009"/>
      <c r="E19" s="1009"/>
      <c r="F19" s="1009"/>
      <c r="G19" s="1009"/>
      <c r="H19" s="1009"/>
      <c r="I19" s="1009"/>
      <c r="J19" s="1009"/>
      <c r="K19" s="1009"/>
      <c r="L19" s="1009"/>
      <c r="M19" s="1009"/>
      <c r="N19" s="1009"/>
      <c r="O19" s="1009"/>
      <c r="P19" s="1010"/>
      <c r="Q19" s="1071"/>
      <c r="R19" s="1072"/>
      <c r="S19" s="1072"/>
      <c r="T19" s="1072"/>
      <c r="U19" s="1072"/>
      <c r="V19" s="1072"/>
      <c r="W19" s="1072"/>
      <c r="X19" s="1072"/>
      <c r="Y19" s="1072"/>
      <c r="Z19" s="1072"/>
      <c r="AA19" s="1072"/>
      <c r="AB19" s="1072"/>
      <c r="AC19" s="1072"/>
      <c r="AD19" s="1072"/>
      <c r="AE19" s="1073"/>
      <c r="AF19" s="1050"/>
      <c r="AG19" s="1051"/>
      <c r="AH19" s="1051"/>
      <c r="AI19" s="1051"/>
      <c r="AJ19" s="1052"/>
      <c r="AK19" s="1109"/>
      <c r="AL19" s="1110"/>
      <c r="AM19" s="1110"/>
      <c r="AN19" s="1110"/>
      <c r="AO19" s="1110"/>
      <c r="AP19" s="1110"/>
      <c r="AQ19" s="1110"/>
      <c r="AR19" s="1110"/>
      <c r="AS19" s="1110"/>
      <c r="AT19" s="1110"/>
      <c r="AU19" s="1011"/>
      <c r="AV19" s="1011"/>
      <c r="AW19" s="1011"/>
      <c r="AX19" s="1011"/>
      <c r="AY19" s="1012"/>
      <c r="AZ19" s="203"/>
      <c r="BA19" s="203"/>
      <c r="BB19" s="203"/>
      <c r="BC19" s="203"/>
      <c r="BD19" s="203"/>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customHeight="1" x14ac:dyDescent="0.15">
      <c r="A20" s="212">
        <v>14</v>
      </c>
      <c r="B20" s="1008"/>
      <c r="C20" s="1009"/>
      <c r="D20" s="1009"/>
      <c r="E20" s="1009"/>
      <c r="F20" s="1009"/>
      <c r="G20" s="1009"/>
      <c r="H20" s="1009"/>
      <c r="I20" s="1009"/>
      <c r="J20" s="1009"/>
      <c r="K20" s="1009"/>
      <c r="L20" s="1009"/>
      <c r="M20" s="1009"/>
      <c r="N20" s="1009"/>
      <c r="O20" s="1009"/>
      <c r="P20" s="1010"/>
      <c r="Q20" s="1071"/>
      <c r="R20" s="1072"/>
      <c r="S20" s="1072"/>
      <c r="T20" s="1072"/>
      <c r="U20" s="1072"/>
      <c r="V20" s="1072"/>
      <c r="W20" s="1072"/>
      <c r="X20" s="1072"/>
      <c r="Y20" s="1072"/>
      <c r="Z20" s="1072"/>
      <c r="AA20" s="1072"/>
      <c r="AB20" s="1072"/>
      <c r="AC20" s="1072"/>
      <c r="AD20" s="1072"/>
      <c r="AE20" s="1073"/>
      <c r="AF20" s="1050"/>
      <c r="AG20" s="1051"/>
      <c r="AH20" s="1051"/>
      <c r="AI20" s="1051"/>
      <c r="AJ20" s="1052"/>
      <c r="AK20" s="1109"/>
      <c r="AL20" s="1110"/>
      <c r="AM20" s="1110"/>
      <c r="AN20" s="1110"/>
      <c r="AO20" s="1110"/>
      <c r="AP20" s="1110"/>
      <c r="AQ20" s="1110"/>
      <c r="AR20" s="1110"/>
      <c r="AS20" s="1110"/>
      <c r="AT20" s="1110"/>
      <c r="AU20" s="1011"/>
      <c r="AV20" s="1011"/>
      <c r="AW20" s="1011"/>
      <c r="AX20" s="1011"/>
      <c r="AY20" s="1012"/>
      <c r="AZ20" s="203"/>
      <c r="BA20" s="203"/>
      <c r="BB20" s="203"/>
      <c r="BC20" s="203"/>
      <c r="BD20" s="203"/>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customHeight="1" thickBot="1" x14ac:dyDescent="0.2">
      <c r="A21" s="212">
        <v>15</v>
      </c>
      <c r="B21" s="1008"/>
      <c r="C21" s="1009"/>
      <c r="D21" s="1009"/>
      <c r="E21" s="1009"/>
      <c r="F21" s="1009"/>
      <c r="G21" s="1009"/>
      <c r="H21" s="1009"/>
      <c r="I21" s="1009"/>
      <c r="J21" s="1009"/>
      <c r="K21" s="1009"/>
      <c r="L21" s="1009"/>
      <c r="M21" s="1009"/>
      <c r="N21" s="1009"/>
      <c r="O21" s="1009"/>
      <c r="P21" s="1010"/>
      <c r="Q21" s="1071"/>
      <c r="R21" s="1072"/>
      <c r="S21" s="1072"/>
      <c r="T21" s="1072"/>
      <c r="U21" s="1072"/>
      <c r="V21" s="1072"/>
      <c r="W21" s="1072"/>
      <c r="X21" s="1072"/>
      <c r="Y21" s="1072"/>
      <c r="Z21" s="1072"/>
      <c r="AA21" s="1072"/>
      <c r="AB21" s="1072"/>
      <c r="AC21" s="1072"/>
      <c r="AD21" s="1072"/>
      <c r="AE21" s="1073"/>
      <c r="AF21" s="1050"/>
      <c r="AG21" s="1051"/>
      <c r="AH21" s="1051"/>
      <c r="AI21" s="1051"/>
      <c r="AJ21" s="1052"/>
      <c r="AK21" s="1109"/>
      <c r="AL21" s="1110"/>
      <c r="AM21" s="1110"/>
      <c r="AN21" s="1110"/>
      <c r="AO21" s="1110"/>
      <c r="AP21" s="1110"/>
      <c r="AQ21" s="1110"/>
      <c r="AR21" s="1110"/>
      <c r="AS21" s="1110"/>
      <c r="AT21" s="1110"/>
      <c r="AU21" s="1011"/>
      <c r="AV21" s="1011"/>
      <c r="AW21" s="1011"/>
      <c r="AX21" s="1011"/>
      <c r="AY21" s="1012"/>
      <c r="AZ21" s="203"/>
      <c r="BA21" s="203"/>
      <c r="BB21" s="203"/>
      <c r="BC21" s="203"/>
      <c r="BD21" s="203"/>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x14ac:dyDescent="0.15">
      <c r="A22" s="212">
        <v>16</v>
      </c>
      <c r="B22" s="1008"/>
      <c r="C22" s="1009"/>
      <c r="D22" s="1009"/>
      <c r="E22" s="1009"/>
      <c r="F22" s="1009"/>
      <c r="G22" s="1009"/>
      <c r="H22" s="1009"/>
      <c r="I22" s="1009"/>
      <c r="J22" s="1009"/>
      <c r="K22" s="1009"/>
      <c r="L22" s="1009"/>
      <c r="M22" s="1009"/>
      <c r="N22" s="1009"/>
      <c r="O22" s="1009"/>
      <c r="P22" s="1010"/>
      <c r="Q22" s="1106"/>
      <c r="R22" s="1107"/>
      <c r="S22" s="1107"/>
      <c r="T22" s="1107"/>
      <c r="U22" s="1107"/>
      <c r="V22" s="1107"/>
      <c r="W22" s="1107"/>
      <c r="X22" s="1107"/>
      <c r="Y22" s="1107"/>
      <c r="Z22" s="1107"/>
      <c r="AA22" s="1107"/>
      <c r="AB22" s="1107"/>
      <c r="AC22" s="1107"/>
      <c r="AD22" s="1107"/>
      <c r="AE22" s="1108"/>
      <c r="AF22" s="1050"/>
      <c r="AG22" s="1051"/>
      <c r="AH22" s="1051"/>
      <c r="AI22" s="1051"/>
      <c r="AJ22" s="1052"/>
      <c r="AK22" s="1102"/>
      <c r="AL22" s="1103"/>
      <c r="AM22" s="1103"/>
      <c r="AN22" s="1103"/>
      <c r="AO22" s="1103"/>
      <c r="AP22" s="1103"/>
      <c r="AQ22" s="1103"/>
      <c r="AR22" s="1103"/>
      <c r="AS22" s="1103"/>
      <c r="AT22" s="1103"/>
      <c r="AU22" s="1104"/>
      <c r="AV22" s="1104"/>
      <c r="AW22" s="1104"/>
      <c r="AX22" s="1104"/>
      <c r="AY22" s="1105"/>
      <c r="AZ22" s="1066" t="s">
        <v>364</v>
      </c>
      <c r="BA22" s="1066"/>
      <c r="BB22" s="1066"/>
      <c r="BC22" s="1066"/>
      <c r="BD22" s="1067"/>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3">
        <v>30237</v>
      </c>
      <c r="R23" s="1094"/>
      <c r="S23" s="1094"/>
      <c r="T23" s="1094"/>
      <c r="U23" s="1094"/>
      <c r="V23" s="1094">
        <v>28749</v>
      </c>
      <c r="W23" s="1094"/>
      <c r="X23" s="1094"/>
      <c r="Y23" s="1094"/>
      <c r="Z23" s="1094"/>
      <c r="AA23" s="1094">
        <v>1488</v>
      </c>
      <c r="AB23" s="1094"/>
      <c r="AC23" s="1094"/>
      <c r="AD23" s="1094"/>
      <c r="AE23" s="1095"/>
      <c r="AF23" s="1096">
        <v>1336</v>
      </c>
      <c r="AG23" s="1094"/>
      <c r="AH23" s="1094"/>
      <c r="AI23" s="1094"/>
      <c r="AJ23" s="1097"/>
      <c r="AK23" s="1098"/>
      <c r="AL23" s="1099"/>
      <c r="AM23" s="1099"/>
      <c r="AN23" s="1099"/>
      <c r="AO23" s="1099"/>
      <c r="AP23" s="1094">
        <v>17744</v>
      </c>
      <c r="AQ23" s="1094"/>
      <c r="AR23" s="1094"/>
      <c r="AS23" s="1094"/>
      <c r="AT23" s="1094"/>
      <c r="AU23" s="1100"/>
      <c r="AV23" s="1100"/>
      <c r="AW23" s="1100"/>
      <c r="AX23" s="1100"/>
      <c r="AY23" s="1101"/>
      <c r="AZ23" s="1090" t="s">
        <v>109</v>
      </c>
      <c r="BA23" s="1091"/>
      <c r="BB23" s="1091"/>
      <c r="BC23" s="1091"/>
      <c r="BD23" s="1092"/>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x14ac:dyDescent="0.15">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x14ac:dyDescent="0.2">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x14ac:dyDescent="0.15">
      <c r="A26" s="1026" t="s">
        <v>345</v>
      </c>
      <c r="B26" s="1027"/>
      <c r="C26" s="1027"/>
      <c r="D26" s="1027"/>
      <c r="E26" s="1027"/>
      <c r="F26" s="1027"/>
      <c r="G26" s="1027"/>
      <c r="H26" s="1027"/>
      <c r="I26" s="1027"/>
      <c r="J26" s="1027"/>
      <c r="K26" s="1027"/>
      <c r="L26" s="1027"/>
      <c r="M26" s="1027"/>
      <c r="N26" s="1027"/>
      <c r="O26" s="1027"/>
      <c r="P26" s="1028"/>
      <c r="Q26" s="1032" t="s">
        <v>369</v>
      </c>
      <c r="R26" s="1033"/>
      <c r="S26" s="1033"/>
      <c r="T26" s="1033"/>
      <c r="U26" s="1034"/>
      <c r="V26" s="1032" t="s">
        <v>370</v>
      </c>
      <c r="W26" s="1033"/>
      <c r="X26" s="1033"/>
      <c r="Y26" s="1033"/>
      <c r="Z26" s="1034"/>
      <c r="AA26" s="1032" t="s">
        <v>371</v>
      </c>
      <c r="AB26" s="1033"/>
      <c r="AC26" s="1033"/>
      <c r="AD26" s="1033"/>
      <c r="AE26" s="1033"/>
      <c r="AF26" s="1084" t="s">
        <v>372</v>
      </c>
      <c r="AG26" s="1039"/>
      <c r="AH26" s="1039"/>
      <c r="AI26" s="1039"/>
      <c r="AJ26" s="1085"/>
      <c r="AK26" s="1033" t="s">
        <v>373</v>
      </c>
      <c r="AL26" s="1033"/>
      <c r="AM26" s="1033"/>
      <c r="AN26" s="1033"/>
      <c r="AO26" s="1034"/>
      <c r="AP26" s="1032" t="s">
        <v>374</v>
      </c>
      <c r="AQ26" s="1033"/>
      <c r="AR26" s="1033"/>
      <c r="AS26" s="1033"/>
      <c r="AT26" s="1034"/>
      <c r="AU26" s="1032" t="s">
        <v>375</v>
      </c>
      <c r="AV26" s="1033"/>
      <c r="AW26" s="1033"/>
      <c r="AX26" s="1033"/>
      <c r="AY26" s="1034"/>
      <c r="AZ26" s="1032" t="s">
        <v>376</v>
      </c>
      <c r="BA26" s="1033"/>
      <c r="BB26" s="1033"/>
      <c r="BC26" s="1033"/>
      <c r="BD26" s="1034"/>
      <c r="BE26" s="1032" t="s">
        <v>352</v>
      </c>
      <c r="BF26" s="1033"/>
      <c r="BG26" s="1033"/>
      <c r="BH26" s="1033"/>
      <c r="BI26" s="1048"/>
      <c r="BJ26" s="203"/>
      <c r="BK26" s="203"/>
      <c r="BL26" s="203"/>
      <c r="BM26" s="203"/>
      <c r="BN26" s="203"/>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6"/>
      <c r="AG27" s="1042"/>
      <c r="AH27" s="1042"/>
      <c r="AI27" s="1042"/>
      <c r="AJ27" s="1087"/>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x14ac:dyDescent="0.15">
      <c r="A28" s="217">
        <v>1</v>
      </c>
      <c r="B28" s="1016" t="s">
        <v>377</v>
      </c>
      <c r="C28" s="1017"/>
      <c r="D28" s="1017"/>
      <c r="E28" s="1017"/>
      <c r="F28" s="1017"/>
      <c r="G28" s="1017"/>
      <c r="H28" s="1017"/>
      <c r="I28" s="1017"/>
      <c r="J28" s="1017"/>
      <c r="K28" s="1017"/>
      <c r="L28" s="1017"/>
      <c r="M28" s="1017"/>
      <c r="N28" s="1017"/>
      <c r="O28" s="1017"/>
      <c r="P28" s="1018"/>
      <c r="Q28" s="1078">
        <v>8827</v>
      </c>
      <c r="R28" s="1079"/>
      <c r="S28" s="1079"/>
      <c r="T28" s="1079"/>
      <c r="U28" s="1079"/>
      <c r="V28" s="1079">
        <v>8317</v>
      </c>
      <c r="W28" s="1079"/>
      <c r="X28" s="1079"/>
      <c r="Y28" s="1079"/>
      <c r="Z28" s="1079"/>
      <c r="AA28" s="1079">
        <v>510</v>
      </c>
      <c r="AB28" s="1079"/>
      <c r="AC28" s="1079"/>
      <c r="AD28" s="1079"/>
      <c r="AE28" s="1080"/>
      <c r="AF28" s="1081">
        <v>510</v>
      </c>
      <c r="AG28" s="1079"/>
      <c r="AH28" s="1079"/>
      <c r="AI28" s="1079"/>
      <c r="AJ28" s="1082"/>
      <c r="AK28" s="1083">
        <v>739</v>
      </c>
      <c r="AL28" s="1074"/>
      <c r="AM28" s="1074"/>
      <c r="AN28" s="1074"/>
      <c r="AO28" s="1074"/>
      <c r="AP28" s="1074" t="s">
        <v>535</v>
      </c>
      <c r="AQ28" s="1074"/>
      <c r="AR28" s="1074"/>
      <c r="AS28" s="1074"/>
      <c r="AT28" s="1074"/>
      <c r="AU28" s="1074" t="s">
        <v>535</v>
      </c>
      <c r="AV28" s="1074"/>
      <c r="AW28" s="1074"/>
      <c r="AX28" s="1074"/>
      <c r="AY28" s="1074"/>
      <c r="AZ28" s="1075" t="s">
        <v>535</v>
      </c>
      <c r="BA28" s="1075"/>
      <c r="BB28" s="1075"/>
      <c r="BC28" s="1075"/>
      <c r="BD28" s="1075"/>
      <c r="BE28" s="1076"/>
      <c r="BF28" s="1076"/>
      <c r="BG28" s="1076"/>
      <c r="BH28" s="1076"/>
      <c r="BI28" s="1077"/>
      <c r="BJ28" s="203"/>
      <c r="BK28" s="203"/>
      <c r="BL28" s="203"/>
      <c r="BM28" s="203"/>
      <c r="BN28" s="203"/>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x14ac:dyDescent="0.15">
      <c r="A29" s="217">
        <v>2</v>
      </c>
      <c r="B29" s="1008" t="s">
        <v>378</v>
      </c>
      <c r="C29" s="1009"/>
      <c r="D29" s="1009"/>
      <c r="E29" s="1009"/>
      <c r="F29" s="1009"/>
      <c r="G29" s="1009"/>
      <c r="H29" s="1009"/>
      <c r="I29" s="1009"/>
      <c r="J29" s="1009"/>
      <c r="K29" s="1009"/>
      <c r="L29" s="1009"/>
      <c r="M29" s="1009"/>
      <c r="N29" s="1009"/>
      <c r="O29" s="1009"/>
      <c r="P29" s="1010"/>
      <c r="Q29" s="1071">
        <v>586</v>
      </c>
      <c r="R29" s="1072"/>
      <c r="S29" s="1072"/>
      <c r="T29" s="1072"/>
      <c r="U29" s="1072"/>
      <c r="V29" s="1072">
        <v>584</v>
      </c>
      <c r="W29" s="1072"/>
      <c r="X29" s="1072"/>
      <c r="Y29" s="1072"/>
      <c r="Z29" s="1072"/>
      <c r="AA29" s="1072">
        <v>2</v>
      </c>
      <c r="AB29" s="1072"/>
      <c r="AC29" s="1072"/>
      <c r="AD29" s="1072"/>
      <c r="AE29" s="1073"/>
      <c r="AF29" s="1050">
        <v>2</v>
      </c>
      <c r="AG29" s="1051"/>
      <c r="AH29" s="1051"/>
      <c r="AI29" s="1051"/>
      <c r="AJ29" s="1052"/>
      <c r="AK29" s="1006">
        <v>73</v>
      </c>
      <c r="AL29" s="997"/>
      <c r="AM29" s="997"/>
      <c r="AN29" s="997"/>
      <c r="AO29" s="997"/>
      <c r="AP29" s="997" t="s">
        <v>535</v>
      </c>
      <c r="AQ29" s="997"/>
      <c r="AR29" s="997"/>
      <c r="AS29" s="997"/>
      <c r="AT29" s="997"/>
      <c r="AU29" s="997" t="s">
        <v>535</v>
      </c>
      <c r="AV29" s="997"/>
      <c r="AW29" s="997"/>
      <c r="AX29" s="997"/>
      <c r="AY29" s="997"/>
      <c r="AZ29" s="1070" t="s">
        <v>535</v>
      </c>
      <c r="BA29" s="1070"/>
      <c r="BB29" s="1070"/>
      <c r="BC29" s="1070"/>
      <c r="BD29" s="1070"/>
      <c r="BE29" s="1063"/>
      <c r="BF29" s="1063"/>
      <c r="BG29" s="1063"/>
      <c r="BH29" s="1063"/>
      <c r="BI29" s="1064"/>
      <c r="BJ29" s="203"/>
      <c r="BK29" s="203"/>
      <c r="BL29" s="203"/>
      <c r="BM29" s="203"/>
      <c r="BN29" s="203"/>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x14ac:dyDescent="0.15">
      <c r="A30" s="217">
        <v>3</v>
      </c>
      <c r="B30" s="1008" t="s">
        <v>379</v>
      </c>
      <c r="C30" s="1009"/>
      <c r="D30" s="1009"/>
      <c r="E30" s="1009"/>
      <c r="F30" s="1009"/>
      <c r="G30" s="1009"/>
      <c r="H30" s="1009"/>
      <c r="I30" s="1009"/>
      <c r="J30" s="1009"/>
      <c r="K30" s="1009"/>
      <c r="L30" s="1009"/>
      <c r="M30" s="1009"/>
      <c r="N30" s="1009"/>
      <c r="O30" s="1009"/>
      <c r="P30" s="1010"/>
      <c r="Q30" s="1071">
        <v>3257</v>
      </c>
      <c r="R30" s="1072"/>
      <c r="S30" s="1072"/>
      <c r="T30" s="1072"/>
      <c r="U30" s="1072"/>
      <c r="V30" s="1072">
        <v>3153</v>
      </c>
      <c r="W30" s="1072"/>
      <c r="X30" s="1072"/>
      <c r="Y30" s="1072"/>
      <c r="Z30" s="1072"/>
      <c r="AA30" s="1072">
        <v>104</v>
      </c>
      <c r="AB30" s="1072"/>
      <c r="AC30" s="1072"/>
      <c r="AD30" s="1072"/>
      <c r="AE30" s="1073"/>
      <c r="AF30" s="1050">
        <v>104</v>
      </c>
      <c r="AG30" s="1051"/>
      <c r="AH30" s="1051"/>
      <c r="AI30" s="1051"/>
      <c r="AJ30" s="1052"/>
      <c r="AK30" s="1006">
        <v>567</v>
      </c>
      <c r="AL30" s="997"/>
      <c r="AM30" s="997"/>
      <c r="AN30" s="997"/>
      <c r="AO30" s="997"/>
      <c r="AP30" s="997" t="s">
        <v>535</v>
      </c>
      <c r="AQ30" s="997"/>
      <c r="AR30" s="997"/>
      <c r="AS30" s="997"/>
      <c r="AT30" s="997"/>
      <c r="AU30" s="997" t="s">
        <v>535</v>
      </c>
      <c r="AV30" s="997"/>
      <c r="AW30" s="997"/>
      <c r="AX30" s="997"/>
      <c r="AY30" s="997"/>
      <c r="AZ30" s="1070" t="s">
        <v>535</v>
      </c>
      <c r="BA30" s="1070"/>
      <c r="BB30" s="1070"/>
      <c r="BC30" s="1070"/>
      <c r="BD30" s="1070"/>
      <c r="BE30" s="1063"/>
      <c r="BF30" s="1063"/>
      <c r="BG30" s="1063"/>
      <c r="BH30" s="1063"/>
      <c r="BI30" s="1064"/>
      <c r="BJ30" s="203"/>
      <c r="BK30" s="203"/>
      <c r="BL30" s="203"/>
      <c r="BM30" s="203"/>
      <c r="BN30" s="203"/>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x14ac:dyDescent="0.15">
      <c r="A31" s="217">
        <v>4</v>
      </c>
      <c r="B31" s="1008" t="s">
        <v>380</v>
      </c>
      <c r="C31" s="1009"/>
      <c r="D31" s="1009"/>
      <c r="E31" s="1009"/>
      <c r="F31" s="1009"/>
      <c r="G31" s="1009"/>
      <c r="H31" s="1009"/>
      <c r="I31" s="1009"/>
      <c r="J31" s="1009"/>
      <c r="K31" s="1009"/>
      <c r="L31" s="1009"/>
      <c r="M31" s="1009"/>
      <c r="N31" s="1009"/>
      <c r="O31" s="1009"/>
      <c r="P31" s="1010"/>
      <c r="Q31" s="1071">
        <v>1334</v>
      </c>
      <c r="R31" s="1072"/>
      <c r="S31" s="1072"/>
      <c r="T31" s="1072"/>
      <c r="U31" s="1072"/>
      <c r="V31" s="1072">
        <v>1198</v>
      </c>
      <c r="W31" s="1072"/>
      <c r="X31" s="1072"/>
      <c r="Y31" s="1072"/>
      <c r="Z31" s="1072"/>
      <c r="AA31" s="1072">
        <v>136</v>
      </c>
      <c r="AB31" s="1072"/>
      <c r="AC31" s="1072"/>
      <c r="AD31" s="1072"/>
      <c r="AE31" s="1073"/>
      <c r="AF31" s="1050">
        <v>1895</v>
      </c>
      <c r="AG31" s="1051"/>
      <c r="AH31" s="1051"/>
      <c r="AI31" s="1051"/>
      <c r="AJ31" s="1052"/>
      <c r="AK31" s="1006">
        <v>3</v>
      </c>
      <c r="AL31" s="997"/>
      <c r="AM31" s="997"/>
      <c r="AN31" s="997"/>
      <c r="AO31" s="997"/>
      <c r="AP31" s="997">
        <v>292</v>
      </c>
      <c r="AQ31" s="997"/>
      <c r="AR31" s="997"/>
      <c r="AS31" s="997"/>
      <c r="AT31" s="997"/>
      <c r="AU31" s="997">
        <v>27</v>
      </c>
      <c r="AV31" s="997"/>
      <c r="AW31" s="997"/>
      <c r="AX31" s="997"/>
      <c r="AY31" s="997"/>
      <c r="AZ31" s="1070" t="s">
        <v>535</v>
      </c>
      <c r="BA31" s="1070"/>
      <c r="BB31" s="1070"/>
      <c r="BC31" s="1070"/>
      <c r="BD31" s="1070"/>
      <c r="BE31" s="1063" t="s">
        <v>381</v>
      </c>
      <c r="BF31" s="1063"/>
      <c r="BG31" s="1063"/>
      <c r="BH31" s="1063"/>
      <c r="BI31" s="1064"/>
      <c r="BJ31" s="203"/>
      <c r="BK31" s="203"/>
      <c r="BL31" s="203"/>
      <c r="BM31" s="203"/>
      <c r="BN31" s="203"/>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x14ac:dyDescent="0.15">
      <c r="A32" s="217">
        <v>5</v>
      </c>
      <c r="B32" s="1008" t="s">
        <v>382</v>
      </c>
      <c r="C32" s="1009"/>
      <c r="D32" s="1009"/>
      <c r="E32" s="1009"/>
      <c r="F32" s="1009"/>
      <c r="G32" s="1009"/>
      <c r="H32" s="1009"/>
      <c r="I32" s="1009"/>
      <c r="J32" s="1009"/>
      <c r="K32" s="1009"/>
      <c r="L32" s="1009"/>
      <c r="M32" s="1009"/>
      <c r="N32" s="1009"/>
      <c r="O32" s="1009"/>
      <c r="P32" s="1010"/>
      <c r="Q32" s="1071">
        <v>1086</v>
      </c>
      <c r="R32" s="1072"/>
      <c r="S32" s="1072"/>
      <c r="T32" s="1072"/>
      <c r="U32" s="1072"/>
      <c r="V32" s="1072">
        <v>980</v>
      </c>
      <c r="W32" s="1072"/>
      <c r="X32" s="1072"/>
      <c r="Y32" s="1072"/>
      <c r="Z32" s="1072"/>
      <c r="AA32" s="1072">
        <v>106</v>
      </c>
      <c r="AB32" s="1072"/>
      <c r="AC32" s="1072"/>
      <c r="AD32" s="1072"/>
      <c r="AE32" s="1073"/>
      <c r="AF32" s="1050">
        <v>102</v>
      </c>
      <c r="AG32" s="1051"/>
      <c r="AH32" s="1051"/>
      <c r="AI32" s="1051"/>
      <c r="AJ32" s="1052"/>
      <c r="AK32" s="1006">
        <v>408</v>
      </c>
      <c r="AL32" s="997"/>
      <c r="AM32" s="997"/>
      <c r="AN32" s="997"/>
      <c r="AO32" s="997"/>
      <c r="AP32" s="997">
        <v>3866</v>
      </c>
      <c r="AQ32" s="997"/>
      <c r="AR32" s="997"/>
      <c r="AS32" s="997"/>
      <c r="AT32" s="997"/>
      <c r="AU32" s="997">
        <v>2386</v>
      </c>
      <c r="AV32" s="997"/>
      <c r="AW32" s="997"/>
      <c r="AX32" s="997"/>
      <c r="AY32" s="997"/>
      <c r="AZ32" s="1070" t="s">
        <v>535</v>
      </c>
      <c r="BA32" s="1070"/>
      <c r="BB32" s="1070"/>
      <c r="BC32" s="1070"/>
      <c r="BD32" s="1070"/>
      <c r="BE32" s="1063" t="s">
        <v>381</v>
      </c>
      <c r="BF32" s="1063"/>
      <c r="BG32" s="1063"/>
      <c r="BH32" s="1063"/>
      <c r="BI32" s="1064"/>
      <c r="BJ32" s="203"/>
      <c r="BK32" s="203"/>
      <c r="BL32" s="203"/>
      <c r="BM32" s="203"/>
      <c r="BN32" s="203"/>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x14ac:dyDescent="0.15">
      <c r="A33" s="217">
        <v>6</v>
      </c>
      <c r="B33" s="1008"/>
      <c r="C33" s="1009"/>
      <c r="D33" s="1009"/>
      <c r="E33" s="1009"/>
      <c r="F33" s="1009"/>
      <c r="G33" s="1009"/>
      <c r="H33" s="1009"/>
      <c r="I33" s="1009"/>
      <c r="J33" s="1009"/>
      <c r="K33" s="1009"/>
      <c r="L33" s="1009"/>
      <c r="M33" s="1009"/>
      <c r="N33" s="1009"/>
      <c r="O33" s="1009"/>
      <c r="P33" s="1010"/>
      <c r="Q33" s="1071"/>
      <c r="R33" s="1072"/>
      <c r="S33" s="1072"/>
      <c r="T33" s="1072"/>
      <c r="U33" s="1072"/>
      <c r="V33" s="1072"/>
      <c r="W33" s="1072"/>
      <c r="X33" s="1072"/>
      <c r="Y33" s="1072"/>
      <c r="Z33" s="1072"/>
      <c r="AA33" s="1072"/>
      <c r="AB33" s="1072"/>
      <c r="AC33" s="1072"/>
      <c r="AD33" s="1072"/>
      <c r="AE33" s="1073"/>
      <c r="AF33" s="1050"/>
      <c r="AG33" s="1051"/>
      <c r="AH33" s="1051"/>
      <c r="AI33" s="1051"/>
      <c r="AJ33" s="1052"/>
      <c r="AK33" s="1006"/>
      <c r="AL33" s="997"/>
      <c r="AM33" s="997"/>
      <c r="AN33" s="997"/>
      <c r="AO33" s="997"/>
      <c r="AP33" s="997"/>
      <c r="AQ33" s="997"/>
      <c r="AR33" s="997"/>
      <c r="AS33" s="997"/>
      <c r="AT33" s="997"/>
      <c r="AU33" s="997"/>
      <c r="AV33" s="997"/>
      <c r="AW33" s="997"/>
      <c r="AX33" s="997"/>
      <c r="AY33" s="997"/>
      <c r="AZ33" s="1070"/>
      <c r="BA33" s="1070"/>
      <c r="BB33" s="1070"/>
      <c r="BC33" s="1070"/>
      <c r="BD33" s="1070"/>
      <c r="BE33" s="1063"/>
      <c r="BF33" s="1063"/>
      <c r="BG33" s="1063"/>
      <c r="BH33" s="1063"/>
      <c r="BI33" s="1064"/>
      <c r="BJ33" s="203"/>
      <c r="BK33" s="203"/>
      <c r="BL33" s="203"/>
      <c r="BM33" s="203"/>
      <c r="BN33" s="203"/>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x14ac:dyDescent="0.15">
      <c r="A34" s="217">
        <v>7</v>
      </c>
      <c r="B34" s="1008"/>
      <c r="C34" s="1009"/>
      <c r="D34" s="1009"/>
      <c r="E34" s="1009"/>
      <c r="F34" s="1009"/>
      <c r="G34" s="1009"/>
      <c r="H34" s="1009"/>
      <c r="I34" s="1009"/>
      <c r="J34" s="1009"/>
      <c r="K34" s="1009"/>
      <c r="L34" s="1009"/>
      <c r="M34" s="1009"/>
      <c r="N34" s="1009"/>
      <c r="O34" s="1009"/>
      <c r="P34" s="1010"/>
      <c r="Q34" s="1071"/>
      <c r="R34" s="1072"/>
      <c r="S34" s="1072"/>
      <c r="T34" s="1072"/>
      <c r="U34" s="1072"/>
      <c r="V34" s="1072"/>
      <c r="W34" s="1072"/>
      <c r="X34" s="1072"/>
      <c r="Y34" s="1072"/>
      <c r="Z34" s="1072"/>
      <c r="AA34" s="1072"/>
      <c r="AB34" s="1072"/>
      <c r="AC34" s="1072"/>
      <c r="AD34" s="1072"/>
      <c r="AE34" s="1073"/>
      <c r="AF34" s="1050"/>
      <c r="AG34" s="1051"/>
      <c r="AH34" s="1051"/>
      <c r="AI34" s="1051"/>
      <c r="AJ34" s="1052"/>
      <c r="AK34" s="1006"/>
      <c r="AL34" s="997"/>
      <c r="AM34" s="997"/>
      <c r="AN34" s="997"/>
      <c r="AO34" s="997"/>
      <c r="AP34" s="997"/>
      <c r="AQ34" s="997"/>
      <c r="AR34" s="997"/>
      <c r="AS34" s="997"/>
      <c r="AT34" s="997"/>
      <c r="AU34" s="997"/>
      <c r="AV34" s="997"/>
      <c r="AW34" s="997"/>
      <c r="AX34" s="997"/>
      <c r="AY34" s="997"/>
      <c r="AZ34" s="1070"/>
      <c r="BA34" s="1070"/>
      <c r="BB34" s="1070"/>
      <c r="BC34" s="1070"/>
      <c r="BD34" s="1070"/>
      <c r="BE34" s="1063"/>
      <c r="BF34" s="1063"/>
      <c r="BG34" s="1063"/>
      <c r="BH34" s="1063"/>
      <c r="BI34" s="1064"/>
      <c r="BJ34" s="203"/>
      <c r="BK34" s="203"/>
      <c r="BL34" s="203"/>
      <c r="BM34" s="203"/>
      <c r="BN34" s="203"/>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x14ac:dyDescent="0.15">
      <c r="A35" s="217">
        <v>8</v>
      </c>
      <c r="B35" s="1008"/>
      <c r="C35" s="1009"/>
      <c r="D35" s="1009"/>
      <c r="E35" s="1009"/>
      <c r="F35" s="1009"/>
      <c r="G35" s="1009"/>
      <c r="H35" s="1009"/>
      <c r="I35" s="1009"/>
      <c r="J35" s="1009"/>
      <c r="K35" s="1009"/>
      <c r="L35" s="1009"/>
      <c r="M35" s="1009"/>
      <c r="N35" s="1009"/>
      <c r="O35" s="1009"/>
      <c r="P35" s="1010"/>
      <c r="Q35" s="1071"/>
      <c r="R35" s="1072"/>
      <c r="S35" s="1072"/>
      <c r="T35" s="1072"/>
      <c r="U35" s="1072"/>
      <c r="V35" s="1072"/>
      <c r="W35" s="1072"/>
      <c r="X35" s="1072"/>
      <c r="Y35" s="1072"/>
      <c r="Z35" s="1072"/>
      <c r="AA35" s="1072"/>
      <c r="AB35" s="1072"/>
      <c r="AC35" s="1072"/>
      <c r="AD35" s="1072"/>
      <c r="AE35" s="1073"/>
      <c r="AF35" s="1050"/>
      <c r="AG35" s="1051"/>
      <c r="AH35" s="1051"/>
      <c r="AI35" s="1051"/>
      <c r="AJ35" s="1052"/>
      <c r="AK35" s="1006"/>
      <c r="AL35" s="997"/>
      <c r="AM35" s="997"/>
      <c r="AN35" s="997"/>
      <c r="AO35" s="997"/>
      <c r="AP35" s="997"/>
      <c r="AQ35" s="997"/>
      <c r="AR35" s="997"/>
      <c r="AS35" s="997"/>
      <c r="AT35" s="997"/>
      <c r="AU35" s="997"/>
      <c r="AV35" s="997"/>
      <c r="AW35" s="997"/>
      <c r="AX35" s="997"/>
      <c r="AY35" s="997"/>
      <c r="AZ35" s="1070"/>
      <c r="BA35" s="1070"/>
      <c r="BB35" s="1070"/>
      <c r="BC35" s="1070"/>
      <c r="BD35" s="1070"/>
      <c r="BE35" s="1063"/>
      <c r="BF35" s="1063"/>
      <c r="BG35" s="1063"/>
      <c r="BH35" s="1063"/>
      <c r="BI35" s="1064"/>
      <c r="BJ35" s="203"/>
      <c r="BK35" s="203"/>
      <c r="BL35" s="203"/>
      <c r="BM35" s="203"/>
      <c r="BN35" s="203"/>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customHeight="1" x14ac:dyDescent="0.15">
      <c r="A36" s="217">
        <v>9</v>
      </c>
      <c r="B36" s="1008"/>
      <c r="C36" s="1009"/>
      <c r="D36" s="1009"/>
      <c r="E36" s="1009"/>
      <c r="F36" s="1009"/>
      <c r="G36" s="1009"/>
      <c r="H36" s="1009"/>
      <c r="I36" s="1009"/>
      <c r="J36" s="1009"/>
      <c r="K36" s="1009"/>
      <c r="L36" s="1009"/>
      <c r="M36" s="1009"/>
      <c r="N36" s="1009"/>
      <c r="O36" s="1009"/>
      <c r="P36" s="1010"/>
      <c r="Q36" s="1071"/>
      <c r="R36" s="1072"/>
      <c r="S36" s="1072"/>
      <c r="T36" s="1072"/>
      <c r="U36" s="1072"/>
      <c r="V36" s="1072"/>
      <c r="W36" s="1072"/>
      <c r="X36" s="1072"/>
      <c r="Y36" s="1072"/>
      <c r="Z36" s="1072"/>
      <c r="AA36" s="1072"/>
      <c r="AB36" s="1072"/>
      <c r="AC36" s="1072"/>
      <c r="AD36" s="1072"/>
      <c r="AE36" s="1073"/>
      <c r="AF36" s="1050"/>
      <c r="AG36" s="1051"/>
      <c r="AH36" s="1051"/>
      <c r="AI36" s="1051"/>
      <c r="AJ36" s="1052"/>
      <c r="AK36" s="1006"/>
      <c r="AL36" s="997"/>
      <c r="AM36" s="997"/>
      <c r="AN36" s="997"/>
      <c r="AO36" s="997"/>
      <c r="AP36" s="997"/>
      <c r="AQ36" s="997"/>
      <c r="AR36" s="997"/>
      <c r="AS36" s="997"/>
      <c r="AT36" s="997"/>
      <c r="AU36" s="997"/>
      <c r="AV36" s="997"/>
      <c r="AW36" s="997"/>
      <c r="AX36" s="997"/>
      <c r="AY36" s="997"/>
      <c r="AZ36" s="1070"/>
      <c r="BA36" s="1070"/>
      <c r="BB36" s="1070"/>
      <c r="BC36" s="1070"/>
      <c r="BD36" s="1070"/>
      <c r="BE36" s="1063"/>
      <c r="BF36" s="1063"/>
      <c r="BG36" s="1063"/>
      <c r="BH36" s="1063"/>
      <c r="BI36" s="1064"/>
      <c r="BJ36" s="203"/>
      <c r="BK36" s="203"/>
      <c r="BL36" s="203"/>
      <c r="BM36" s="203"/>
      <c r="BN36" s="203"/>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customHeight="1" x14ac:dyDescent="0.15">
      <c r="A37" s="217">
        <v>10</v>
      </c>
      <c r="B37" s="1008"/>
      <c r="C37" s="1009"/>
      <c r="D37" s="1009"/>
      <c r="E37" s="1009"/>
      <c r="F37" s="1009"/>
      <c r="G37" s="1009"/>
      <c r="H37" s="1009"/>
      <c r="I37" s="1009"/>
      <c r="J37" s="1009"/>
      <c r="K37" s="1009"/>
      <c r="L37" s="1009"/>
      <c r="M37" s="1009"/>
      <c r="N37" s="1009"/>
      <c r="O37" s="1009"/>
      <c r="P37" s="1010"/>
      <c r="Q37" s="1071"/>
      <c r="R37" s="1072"/>
      <c r="S37" s="1072"/>
      <c r="T37" s="1072"/>
      <c r="U37" s="1072"/>
      <c r="V37" s="1072"/>
      <c r="W37" s="1072"/>
      <c r="X37" s="1072"/>
      <c r="Y37" s="1072"/>
      <c r="Z37" s="1072"/>
      <c r="AA37" s="1072"/>
      <c r="AB37" s="1072"/>
      <c r="AC37" s="1072"/>
      <c r="AD37" s="1072"/>
      <c r="AE37" s="1073"/>
      <c r="AF37" s="1050"/>
      <c r="AG37" s="1051"/>
      <c r="AH37" s="1051"/>
      <c r="AI37" s="1051"/>
      <c r="AJ37" s="1052"/>
      <c r="AK37" s="1006"/>
      <c r="AL37" s="997"/>
      <c r="AM37" s="997"/>
      <c r="AN37" s="997"/>
      <c r="AO37" s="997"/>
      <c r="AP37" s="997"/>
      <c r="AQ37" s="997"/>
      <c r="AR37" s="997"/>
      <c r="AS37" s="997"/>
      <c r="AT37" s="997"/>
      <c r="AU37" s="997"/>
      <c r="AV37" s="997"/>
      <c r="AW37" s="997"/>
      <c r="AX37" s="997"/>
      <c r="AY37" s="997"/>
      <c r="AZ37" s="1070"/>
      <c r="BA37" s="1070"/>
      <c r="BB37" s="1070"/>
      <c r="BC37" s="1070"/>
      <c r="BD37" s="1070"/>
      <c r="BE37" s="1063"/>
      <c r="BF37" s="1063"/>
      <c r="BG37" s="1063"/>
      <c r="BH37" s="1063"/>
      <c r="BI37" s="1064"/>
      <c r="BJ37" s="203"/>
      <c r="BK37" s="203"/>
      <c r="BL37" s="203"/>
      <c r="BM37" s="203"/>
      <c r="BN37" s="203"/>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customHeight="1" x14ac:dyDescent="0.15">
      <c r="A38" s="217">
        <v>11</v>
      </c>
      <c r="B38" s="1008"/>
      <c r="C38" s="1009"/>
      <c r="D38" s="1009"/>
      <c r="E38" s="1009"/>
      <c r="F38" s="1009"/>
      <c r="G38" s="1009"/>
      <c r="H38" s="1009"/>
      <c r="I38" s="1009"/>
      <c r="J38" s="1009"/>
      <c r="K38" s="1009"/>
      <c r="L38" s="1009"/>
      <c r="M38" s="1009"/>
      <c r="N38" s="1009"/>
      <c r="O38" s="1009"/>
      <c r="P38" s="1010"/>
      <c r="Q38" s="1071"/>
      <c r="R38" s="1072"/>
      <c r="S38" s="1072"/>
      <c r="T38" s="1072"/>
      <c r="U38" s="1072"/>
      <c r="V38" s="1072"/>
      <c r="W38" s="1072"/>
      <c r="X38" s="1072"/>
      <c r="Y38" s="1072"/>
      <c r="Z38" s="1072"/>
      <c r="AA38" s="1072"/>
      <c r="AB38" s="1072"/>
      <c r="AC38" s="1072"/>
      <c r="AD38" s="1072"/>
      <c r="AE38" s="1073"/>
      <c r="AF38" s="1050"/>
      <c r="AG38" s="1051"/>
      <c r="AH38" s="1051"/>
      <c r="AI38" s="1051"/>
      <c r="AJ38" s="1052"/>
      <c r="AK38" s="1006"/>
      <c r="AL38" s="997"/>
      <c r="AM38" s="997"/>
      <c r="AN38" s="997"/>
      <c r="AO38" s="997"/>
      <c r="AP38" s="997"/>
      <c r="AQ38" s="997"/>
      <c r="AR38" s="997"/>
      <c r="AS38" s="997"/>
      <c r="AT38" s="997"/>
      <c r="AU38" s="997"/>
      <c r="AV38" s="997"/>
      <c r="AW38" s="997"/>
      <c r="AX38" s="997"/>
      <c r="AY38" s="997"/>
      <c r="AZ38" s="1070"/>
      <c r="BA38" s="1070"/>
      <c r="BB38" s="1070"/>
      <c r="BC38" s="1070"/>
      <c r="BD38" s="1070"/>
      <c r="BE38" s="1063"/>
      <c r="BF38" s="1063"/>
      <c r="BG38" s="1063"/>
      <c r="BH38" s="1063"/>
      <c r="BI38" s="1064"/>
      <c r="BJ38" s="203"/>
      <c r="BK38" s="203"/>
      <c r="BL38" s="203"/>
      <c r="BM38" s="203"/>
      <c r="BN38" s="203"/>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customHeight="1" x14ac:dyDescent="0.15">
      <c r="A39" s="217">
        <v>12</v>
      </c>
      <c r="B39" s="1008"/>
      <c r="C39" s="1009"/>
      <c r="D39" s="1009"/>
      <c r="E39" s="1009"/>
      <c r="F39" s="1009"/>
      <c r="G39" s="1009"/>
      <c r="H39" s="1009"/>
      <c r="I39" s="1009"/>
      <c r="J39" s="1009"/>
      <c r="K39" s="1009"/>
      <c r="L39" s="1009"/>
      <c r="M39" s="1009"/>
      <c r="N39" s="1009"/>
      <c r="O39" s="1009"/>
      <c r="P39" s="1010"/>
      <c r="Q39" s="1071"/>
      <c r="R39" s="1072"/>
      <c r="S39" s="1072"/>
      <c r="T39" s="1072"/>
      <c r="U39" s="1072"/>
      <c r="V39" s="1072"/>
      <c r="W39" s="1072"/>
      <c r="X39" s="1072"/>
      <c r="Y39" s="1072"/>
      <c r="Z39" s="1072"/>
      <c r="AA39" s="1072"/>
      <c r="AB39" s="1072"/>
      <c r="AC39" s="1072"/>
      <c r="AD39" s="1072"/>
      <c r="AE39" s="1073"/>
      <c r="AF39" s="1050"/>
      <c r="AG39" s="1051"/>
      <c r="AH39" s="1051"/>
      <c r="AI39" s="1051"/>
      <c r="AJ39" s="1052"/>
      <c r="AK39" s="1006"/>
      <c r="AL39" s="997"/>
      <c r="AM39" s="997"/>
      <c r="AN39" s="997"/>
      <c r="AO39" s="997"/>
      <c r="AP39" s="997"/>
      <c r="AQ39" s="997"/>
      <c r="AR39" s="997"/>
      <c r="AS39" s="997"/>
      <c r="AT39" s="997"/>
      <c r="AU39" s="997"/>
      <c r="AV39" s="997"/>
      <c r="AW39" s="997"/>
      <c r="AX39" s="997"/>
      <c r="AY39" s="997"/>
      <c r="AZ39" s="1070"/>
      <c r="BA39" s="1070"/>
      <c r="BB39" s="1070"/>
      <c r="BC39" s="1070"/>
      <c r="BD39" s="1070"/>
      <c r="BE39" s="1063"/>
      <c r="BF39" s="1063"/>
      <c r="BG39" s="1063"/>
      <c r="BH39" s="1063"/>
      <c r="BI39" s="1064"/>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customHeight="1" x14ac:dyDescent="0.15">
      <c r="A40" s="212">
        <v>13</v>
      </c>
      <c r="B40" s="1008"/>
      <c r="C40" s="1009"/>
      <c r="D40" s="1009"/>
      <c r="E40" s="1009"/>
      <c r="F40" s="1009"/>
      <c r="G40" s="1009"/>
      <c r="H40" s="1009"/>
      <c r="I40" s="1009"/>
      <c r="J40" s="1009"/>
      <c r="K40" s="1009"/>
      <c r="L40" s="1009"/>
      <c r="M40" s="1009"/>
      <c r="N40" s="1009"/>
      <c r="O40" s="1009"/>
      <c r="P40" s="1010"/>
      <c r="Q40" s="1071"/>
      <c r="R40" s="1072"/>
      <c r="S40" s="1072"/>
      <c r="T40" s="1072"/>
      <c r="U40" s="1072"/>
      <c r="V40" s="1072"/>
      <c r="W40" s="1072"/>
      <c r="X40" s="1072"/>
      <c r="Y40" s="1072"/>
      <c r="Z40" s="1072"/>
      <c r="AA40" s="1072"/>
      <c r="AB40" s="1072"/>
      <c r="AC40" s="1072"/>
      <c r="AD40" s="1072"/>
      <c r="AE40" s="1073"/>
      <c r="AF40" s="1050"/>
      <c r="AG40" s="1051"/>
      <c r="AH40" s="1051"/>
      <c r="AI40" s="1051"/>
      <c r="AJ40" s="1052"/>
      <c r="AK40" s="1006"/>
      <c r="AL40" s="997"/>
      <c r="AM40" s="997"/>
      <c r="AN40" s="997"/>
      <c r="AO40" s="997"/>
      <c r="AP40" s="997"/>
      <c r="AQ40" s="997"/>
      <c r="AR40" s="997"/>
      <c r="AS40" s="997"/>
      <c r="AT40" s="997"/>
      <c r="AU40" s="997"/>
      <c r="AV40" s="997"/>
      <c r="AW40" s="997"/>
      <c r="AX40" s="997"/>
      <c r="AY40" s="997"/>
      <c r="AZ40" s="1070"/>
      <c r="BA40" s="1070"/>
      <c r="BB40" s="1070"/>
      <c r="BC40" s="1070"/>
      <c r="BD40" s="1070"/>
      <c r="BE40" s="1063"/>
      <c r="BF40" s="1063"/>
      <c r="BG40" s="1063"/>
      <c r="BH40" s="1063"/>
      <c r="BI40" s="1064"/>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customHeight="1" x14ac:dyDescent="0.15">
      <c r="A41" s="212">
        <v>14</v>
      </c>
      <c r="B41" s="1008"/>
      <c r="C41" s="1009"/>
      <c r="D41" s="1009"/>
      <c r="E41" s="1009"/>
      <c r="F41" s="1009"/>
      <c r="G41" s="1009"/>
      <c r="H41" s="1009"/>
      <c r="I41" s="1009"/>
      <c r="J41" s="1009"/>
      <c r="K41" s="1009"/>
      <c r="L41" s="1009"/>
      <c r="M41" s="1009"/>
      <c r="N41" s="1009"/>
      <c r="O41" s="1009"/>
      <c r="P41" s="1010"/>
      <c r="Q41" s="1071"/>
      <c r="R41" s="1072"/>
      <c r="S41" s="1072"/>
      <c r="T41" s="1072"/>
      <c r="U41" s="1072"/>
      <c r="V41" s="1072"/>
      <c r="W41" s="1072"/>
      <c r="X41" s="1072"/>
      <c r="Y41" s="1072"/>
      <c r="Z41" s="1072"/>
      <c r="AA41" s="1072"/>
      <c r="AB41" s="1072"/>
      <c r="AC41" s="1072"/>
      <c r="AD41" s="1072"/>
      <c r="AE41" s="1073"/>
      <c r="AF41" s="1050"/>
      <c r="AG41" s="1051"/>
      <c r="AH41" s="1051"/>
      <c r="AI41" s="1051"/>
      <c r="AJ41" s="1052"/>
      <c r="AK41" s="1006"/>
      <c r="AL41" s="997"/>
      <c r="AM41" s="997"/>
      <c r="AN41" s="997"/>
      <c r="AO41" s="997"/>
      <c r="AP41" s="997"/>
      <c r="AQ41" s="997"/>
      <c r="AR41" s="997"/>
      <c r="AS41" s="997"/>
      <c r="AT41" s="997"/>
      <c r="AU41" s="997"/>
      <c r="AV41" s="997"/>
      <c r="AW41" s="997"/>
      <c r="AX41" s="997"/>
      <c r="AY41" s="997"/>
      <c r="AZ41" s="1070"/>
      <c r="BA41" s="1070"/>
      <c r="BB41" s="1070"/>
      <c r="BC41" s="1070"/>
      <c r="BD41" s="1070"/>
      <c r="BE41" s="1063"/>
      <c r="BF41" s="1063"/>
      <c r="BG41" s="1063"/>
      <c r="BH41" s="1063"/>
      <c r="BI41" s="1064"/>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customHeight="1" x14ac:dyDescent="0.15">
      <c r="A42" s="212">
        <v>15</v>
      </c>
      <c r="B42" s="1008"/>
      <c r="C42" s="1009"/>
      <c r="D42" s="1009"/>
      <c r="E42" s="1009"/>
      <c r="F42" s="1009"/>
      <c r="G42" s="1009"/>
      <c r="H42" s="1009"/>
      <c r="I42" s="1009"/>
      <c r="J42" s="1009"/>
      <c r="K42" s="1009"/>
      <c r="L42" s="1009"/>
      <c r="M42" s="1009"/>
      <c r="N42" s="1009"/>
      <c r="O42" s="1009"/>
      <c r="P42" s="1010"/>
      <c r="Q42" s="1071"/>
      <c r="R42" s="1072"/>
      <c r="S42" s="1072"/>
      <c r="T42" s="1072"/>
      <c r="U42" s="1072"/>
      <c r="V42" s="1072"/>
      <c r="W42" s="1072"/>
      <c r="X42" s="1072"/>
      <c r="Y42" s="1072"/>
      <c r="Z42" s="1072"/>
      <c r="AA42" s="1072"/>
      <c r="AB42" s="1072"/>
      <c r="AC42" s="1072"/>
      <c r="AD42" s="1072"/>
      <c r="AE42" s="1073"/>
      <c r="AF42" s="1050"/>
      <c r="AG42" s="1051"/>
      <c r="AH42" s="1051"/>
      <c r="AI42" s="1051"/>
      <c r="AJ42" s="1052"/>
      <c r="AK42" s="1006"/>
      <c r="AL42" s="997"/>
      <c r="AM42" s="997"/>
      <c r="AN42" s="997"/>
      <c r="AO42" s="997"/>
      <c r="AP42" s="997"/>
      <c r="AQ42" s="997"/>
      <c r="AR42" s="997"/>
      <c r="AS42" s="997"/>
      <c r="AT42" s="997"/>
      <c r="AU42" s="997"/>
      <c r="AV42" s="997"/>
      <c r="AW42" s="997"/>
      <c r="AX42" s="997"/>
      <c r="AY42" s="997"/>
      <c r="AZ42" s="1070"/>
      <c r="BA42" s="1070"/>
      <c r="BB42" s="1070"/>
      <c r="BC42" s="1070"/>
      <c r="BD42" s="1070"/>
      <c r="BE42" s="1063"/>
      <c r="BF42" s="1063"/>
      <c r="BG42" s="1063"/>
      <c r="BH42" s="1063"/>
      <c r="BI42" s="1064"/>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customHeight="1" x14ac:dyDescent="0.15">
      <c r="A43" s="212">
        <v>16</v>
      </c>
      <c r="B43" s="1008"/>
      <c r="C43" s="1009"/>
      <c r="D43" s="1009"/>
      <c r="E43" s="1009"/>
      <c r="F43" s="1009"/>
      <c r="G43" s="1009"/>
      <c r="H43" s="1009"/>
      <c r="I43" s="1009"/>
      <c r="J43" s="1009"/>
      <c r="K43" s="1009"/>
      <c r="L43" s="1009"/>
      <c r="M43" s="1009"/>
      <c r="N43" s="1009"/>
      <c r="O43" s="1009"/>
      <c r="P43" s="1010"/>
      <c r="Q43" s="1071"/>
      <c r="R43" s="1072"/>
      <c r="S43" s="1072"/>
      <c r="T43" s="1072"/>
      <c r="U43" s="1072"/>
      <c r="V43" s="1072"/>
      <c r="W43" s="1072"/>
      <c r="X43" s="1072"/>
      <c r="Y43" s="1072"/>
      <c r="Z43" s="1072"/>
      <c r="AA43" s="1072"/>
      <c r="AB43" s="1072"/>
      <c r="AC43" s="1072"/>
      <c r="AD43" s="1072"/>
      <c r="AE43" s="1073"/>
      <c r="AF43" s="1050"/>
      <c r="AG43" s="1051"/>
      <c r="AH43" s="1051"/>
      <c r="AI43" s="1051"/>
      <c r="AJ43" s="1052"/>
      <c r="AK43" s="1006"/>
      <c r="AL43" s="997"/>
      <c r="AM43" s="997"/>
      <c r="AN43" s="997"/>
      <c r="AO43" s="997"/>
      <c r="AP43" s="997"/>
      <c r="AQ43" s="997"/>
      <c r="AR43" s="997"/>
      <c r="AS43" s="997"/>
      <c r="AT43" s="997"/>
      <c r="AU43" s="997"/>
      <c r="AV43" s="997"/>
      <c r="AW43" s="997"/>
      <c r="AX43" s="997"/>
      <c r="AY43" s="997"/>
      <c r="AZ43" s="1070"/>
      <c r="BA43" s="1070"/>
      <c r="BB43" s="1070"/>
      <c r="BC43" s="1070"/>
      <c r="BD43" s="1070"/>
      <c r="BE43" s="1063"/>
      <c r="BF43" s="1063"/>
      <c r="BG43" s="1063"/>
      <c r="BH43" s="1063"/>
      <c r="BI43" s="1064"/>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customHeight="1" x14ac:dyDescent="0.15">
      <c r="A44" s="212">
        <v>17</v>
      </c>
      <c r="B44" s="1008"/>
      <c r="C44" s="1009"/>
      <c r="D44" s="1009"/>
      <c r="E44" s="1009"/>
      <c r="F44" s="1009"/>
      <c r="G44" s="1009"/>
      <c r="H44" s="1009"/>
      <c r="I44" s="1009"/>
      <c r="J44" s="1009"/>
      <c r="K44" s="1009"/>
      <c r="L44" s="1009"/>
      <c r="M44" s="1009"/>
      <c r="N44" s="1009"/>
      <c r="O44" s="1009"/>
      <c r="P44" s="1010"/>
      <c r="Q44" s="1071"/>
      <c r="R44" s="1072"/>
      <c r="S44" s="1072"/>
      <c r="T44" s="1072"/>
      <c r="U44" s="1072"/>
      <c r="V44" s="1072"/>
      <c r="W44" s="1072"/>
      <c r="X44" s="1072"/>
      <c r="Y44" s="1072"/>
      <c r="Z44" s="1072"/>
      <c r="AA44" s="1072"/>
      <c r="AB44" s="1072"/>
      <c r="AC44" s="1072"/>
      <c r="AD44" s="1072"/>
      <c r="AE44" s="1073"/>
      <c r="AF44" s="1050"/>
      <c r="AG44" s="1051"/>
      <c r="AH44" s="1051"/>
      <c r="AI44" s="1051"/>
      <c r="AJ44" s="1052"/>
      <c r="AK44" s="1006"/>
      <c r="AL44" s="997"/>
      <c r="AM44" s="997"/>
      <c r="AN44" s="997"/>
      <c r="AO44" s="997"/>
      <c r="AP44" s="997"/>
      <c r="AQ44" s="997"/>
      <c r="AR44" s="997"/>
      <c r="AS44" s="997"/>
      <c r="AT44" s="997"/>
      <c r="AU44" s="997"/>
      <c r="AV44" s="997"/>
      <c r="AW44" s="997"/>
      <c r="AX44" s="997"/>
      <c r="AY44" s="997"/>
      <c r="AZ44" s="1070"/>
      <c r="BA44" s="1070"/>
      <c r="BB44" s="1070"/>
      <c r="BC44" s="1070"/>
      <c r="BD44" s="1070"/>
      <c r="BE44" s="1063"/>
      <c r="BF44" s="1063"/>
      <c r="BG44" s="1063"/>
      <c r="BH44" s="1063"/>
      <c r="BI44" s="1064"/>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customHeight="1" x14ac:dyDescent="0.15">
      <c r="A45" s="212">
        <v>18</v>
      </c>
      <c r="B45" s="1008"/>
      <c r="C45" s="1009"/>
      <c r="D45" s="1009"/>
      <c r="E45" s="1009"/>
      <c r="F45" s="1009"/>
      <c r="G45" s="1009"/>
      <c r="H45" s="1009"/>
      <c r="I45" s="1009"/>
      <c r="J45" s="1009"/>
      <c r="K45" s="1009"/>
      <c r="L45" s="1009"/>
      <c r="M45" s="1009"/>
      <c r="N45" s="1009"/>
      <c r="O45" s="1009"/>
      <c r="P45" s="1010"/>
      <c r="Q45" s="1071"/>
      <c r="R45" s="1072"/>
      <c r="S45" s="1072"/>
      <c r="T45" s="1072"/>
      <c r="U45" s="1072"/>
      <c r="V45" s="1072"/>
      <c r="W45" s="1072"/>
      <c r="X45" s="1072"/>
      <c r="Y45" s="1072"/>
      <c r="Z45" s="1072"/>
      <c r="AA45" s="1072"/>
      <c r="AB45" s="1072"/>
      <c r="AC45" s="1072"/>
      <c r="AD45" s="1072"/>
      <c r="AE45" s="1073"/>
      <c r="AF45" s="1050"/>
      <c r="AG45" s="1051"/>
      <c r="AH45" s="1051"/>
      <c r="AI45" s="1051"/>
      <c r="AJ45" s="1052"/>
      <c r="AK45" s="1006"/>
      <c r="AL45" s="997"/>
      <c r="AM45" s="997"/>
      <c r="AN45" s="997"/>
      <c r="AO45" s="997"/>
      <c r="AP45" s="997"/>
      <c r="AQ45" s="997"/>
      <c r="AR45" s="997"/>
      <c r="AS45" s="997"/>
      <c r="AT45" s="997"/>
      <c r="AU45" s="997"/>
      <c r="AV45" s="997"/>
      <c r="AW45" s="997"/>
      <c r="AX45" s="997"/>
      <c r="AY45" s="997"/>
      <c r="AZ45" s="1070"/>
      <c r="BA45" s="1070"/>
      <c r="BB45" s="1070"/>
      <c r="BC45" s="1070"/>
      <c r="BD45" s="1070"/>
      <c r="BE45" s="1063"/>
      <c r="BF45" s="1063"/>
      <c r="BG45" s="1063"/>
      <c r="BH45" s="1063"/>
      <c r="BI45" s="1064"/>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customHeight="1" x14ac:dyDescent="0.15">
      <c r="A46" s="212">
        <v>19</v>
      </c>
      <c r="B46" s="1008"/>
      <c r="C46" s="1009"/>
      <c r="D46" s="1009"/>
      <c r="E46" s="1009"/>
      <c r="F46" s="1009"/>
      <c r="G46" s="1009"/>
      <c r="H46" s="1009"/>
      <c r="I46" s="1009"/>
      <c r="J46" s="1009"/>
      <c r="K46" s="1009"/>
      <c r="L46" s="1009"/>
      <c r="M46" s="1009"/>
      <c r="N46" s="1009"/>
      <c r="O46" s="1009"/>
      <c r="P46" s="1010"/>
      <c r="Q46" s="1071"/>
      <c r="R46" s="1072"/>
      <c r="S46" s="1072"/>
      <c r="T46" s="1072"/>
      <c r="U46" s="1072"/>
      <c r="V46" s="1072"/>
      <c r="W46" s="1072"/>
      <c r="X46" s="1072"/>
      <c r="Y46" s="1072"/>
      <c r="Z46" s="1072"/>
      <c r="AA46" s="1072"/>
      <c r="AB46" s="1072"/>
      <c r="AC46" s="1072"/>
      <c r="AD46" s="1072"/>
      <c r="AE46" s="1073"/>
      <c r="AF46" s="1050"/>
      <c r="AG46" s="1051"/>
      <c r="AH46" s="1051"/>
      <c r="AI46" s="1051"/>
      <c r="AJ46" s="1052"/>
      <c r="AK46" s="1006"/>
      <c r="AL46" s="997"/>
      <c r="AM46" s="997"/>
      <c r="AN46" s="997"/>
      <c r="AO46" s="997"/>
      <c r="AP46" s="997"/>
      <c r="AQ46" s="997"/>
      <c r="AR46" s="997"/>
      <c r="AS46" s="997"/>
      <c r="AT46" s="997"/>
      <c r="AU46" s="997"/>
      <c r="AV46" s="997"/>
      <c r="AW46" s="997"/>
      <c r="AX46" s="997"/>
      <c r="AY46" s="997"/>
      <c r="AZ46" s="1070"/>
      <c r="BA46" s="1070"/>
      <c r="BB46" s="1070"/>
      <c r="BC46" s="1070"/>
      <c r="BD46" s="1070"/>
      <c r="BE46" s="1063"/>
      <c r="BF46" s="1063"/>
      <c r="BG46" s="1063"/>
      <c r="BH46" s="1063"/>
      <c r="BI46" s="1064"/>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customHeight="1" x14ac:dyDescent="0.15">
      <c r="A47" s="212">
        <v>20</v>
      </c>
      <c r="B47" s="1008"/>
      <c r="C47" s="1009"/>
      <c r="D47" s="1009"/>
      <c r="E47" s="1009"/>
      <c r="F47" s="1009"/>
      <c r="G47" s="1009"/>
      <c r="H47" s="1009"/>
      <c r="I47" s="1009"/>
      <c r="J47" s="1009"/>
      <c r="K47" s="1009"/>
      <c r="L47" s="1009"/>
      <c r="M47" s="1009"/>
      <c r="N47" s="1009"/>
      <c r="O47" s="1009"/>
      <c r="P47" s="1010"/>
      <c r="Q47" s="1071"/>
      <c r="R47" s="1072"/>
      <c r="S47" s="1072"/>
      <c r="T47" s="1072"/>
      <c r="U47" s="1072"/>
      <c r="V47" s="1072"/>
      <c r="W47" s="1072"/>
      <c r="X47" s="1072"/>
      <c r="Y47" s="1072"/>
      <c r="Z47" s="1072"/>
      <c r="AA47" s="1072"/>
      <c r="AB47" s="1072"/>
      <c r="AC47" s="1072"/>
      <c r="AD47" s="1072"/>
      <c r="AE47" s="1073"/>
      <c r="AF47" s="1050"/>
      <c r="AG47" s="1051"/>
      <c r="AH47" s="1051"/>
      <c r="AI47" s="1051"/>
      <c r="AJ47" s="1052"/>
      <c r="AK47" s="1006"/>
      <c r="AL47" s="997"/>
      <c r="AM47" s="997"/>
      <c r="AN47" s="997"/>
      <c r="AO47" s="997"/>
      <c r="AP47" s="997"/>
      <c r="AQ47" s="997"/>
      <c r="AR47" s="997"/>
      <c r="AS47" s="997"/>
      <c r="AT47" s="997"/>
      <c r="AU47" s="997"/>
      <c r="AV47" s="997"/>
      <c r="AW47" s="997"/>
      <c r="AX47" s="997"/>
      <c r="AY47" s="997"/>
      <c r="AZ47" s="1070"/>
      <c r="BA47" s="1070"/>
      <c r="BB47" s="1070"/>
      <c r="BC47" s="1070"/>
      <c r="BD47" s="1070"/>
      <c r="BE47" s="1063"/>
      <c r="BF47" s="1063"/>
      <c r="BG47" s="1063"/>
      <c r="BH47" s="1063"/>
      <c r="BI47" s="1064"/>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customHeight="1" x14ac:dyDescent="0.15">
      <c r="A48" s="212">
        <v>21</v>
      </c>
      <c r="B48" s="1008"/>
      <c r="C48" s="1009"/>
      <c r="D48" s="1009"/>
      <c r="E48" s="1009"/>
      <c r="F48" s="1009"/>
      <c r="G48" s="1009"/>
      <c r="H48" s="1009"/>
      <c r="I48" s="1009"/>
      <c r="J48" s="1009"/>
      <c r="K48" s="1009"/>
      <c r="L48" s="1009"/>
      <c r="M48" s="1009"/>
      <c r="N48" s="1009"/>
      <c r="O48" s="1009"/>
      <c r="P48" s="1010"/>
      <c r="Q48" s="1071"/>
      <c r="R48" s="1072"/>
      <c r="S48" s="1072"/>
      <c r="T48" s="1072"/>
      <c r="U48" s="1072"/>
      <c r="V48" s="1072"/>
      <c r="W48" s="1072"/>
      <c r="X48" s="1072"/>
      <c r="Y48" s="1072"/>
      <c r="Z48" s="1072"/>
      <c r="AA48" s="1072"/>
      <c r="AB48" s="1072"/>
      <c r="AC48" s="1072"/>
      <c r="AD48" s="1072"/>
      <c r="AE48" s="1073"/>
      <c r="AF48" s="1050"/>
      <c r="AG48" s="1051"/>
      <c r="AH48" s="1051"/>
      <c r="AI48" s="1051"/>
      <c r="AJ48" s="1052"/>
      <c r="AK48" s="1006"/>
      <c r="AL48" s="997"/>
      <c r="AM48" s="997"/>
      <c r="AN48" s="997"/>
      <c r="AO48" s="997"/>
      <c r="AP48" s="997"/>
      <c r="AQ48" s="997"/>
      <c r="AR48" s="997"/>
      <c r="AS48" s="997"/>
      <c r="AT48" s="997"/>
      <c r="AU48" s="997"/>
      <c r="AV48" s="997"/>
      <c r="AW48" s="997"/>
      <c r="AX48" s="997"/>
      <c r="AY48" s="997"/>
      <c r="AZ48" s="1070"/>
      <c r="BA48" s="1070"/>
      <c r="BB48" s="1070"/>
      <c r="BC48" s="1070"/>
      <c r="BD48" s="1070"/>
      <c r="BE48" s="1063"/>
      <c r="BF48" s="1063"/>
      <c r="BG48" s="1063"/>
      <c r="BH48" s="1063"/>
      <c r="BI48" s="1064"/>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customHeight="1" x14ac:dyDescent="0.15">
      <c r="A49" s="212">
        <v>22</v>
      </c>
      <c r="B49" s="1008"/>
      <c r="C49" s="1009"/>
      <c r="D49" s="1009"/>
      <c r="E49" s="1009"/>
      <c r="F49" s="1009"/>
      <c r="G49" s="1009"/>
      <c r="H49" s="1009"/>
      <c r="I49" s="1009"/>
      <c r="J49" s="1009"/>
      <c r="K49" s="1009"/>
      <c r="L49" s="1009"/>
      <c r="M49" s="1009"/>
      <c r="N49" s="1009"/>
      <c r="O49" s="1009"/>
      <c r="P49" s="1010"/>
      <c r="Q49" s="1071"/>
      <c r="R49" s="1072"/>
      <c r="S49" s="1072"/>
      <c r="T49" s="1072"/>
      <c r="U49" s="1072"/>
      <c r="V49" s="1072"/>
      <c r="W49" s="1072"/>
      <c r="X49" s="1072"/>
      <c r="Y49" s="1072"/>
      <c r="Z49" s="1072"/>
      <c r="AA49" s="1072"/>
      <c r="AB49" s="1072"/>
      <c r="AC49" s="1072"/>
      <c r="AD49" s="1072"/>
      <c r="AE49" s="1073"/>
      <c r="AF49" s="1050"/>
      <c r="AG49" s="1051"/>
      <c r="AH49" s="1051"/>
      <c r="AI49" s="1051"/>
      <c r="AJ49" s="1052"/>
      <c r="AK49" s="1006"/>
      <c r="AL49" s="997"/>
      <c r="AM49" s="997"/>
      <c r="AN49" s="997"/>
      <c r="AO49" s="997"/>
      <c r="AP49" s="997"/>
      <c r="AQ49" s="997"/>
      <c r="AR49" s="997"/>
      <c r="AS49" s="997"/>
      <c r="AT49" s="997"/>
      <c r="AU49" s="997"/>
      <c r="AV49" s="997"/>
      <c r="AW49" s="997"/>
      <c r="AX49" s="997"/>
      <c r="AY49" s="997"/>
      <c r="AZ49" s="1070"/>
      <c r="BA49" s="1070"/>
      <c r="BB49" s="1070"/>
      <c r="BC49" s="1070"/>
      <c r="BD49" s="1070"/>
      <c r="BE49" s="1063"/>
      <c r="BF49" s="1063"/>
      <c r="BG49" s="1063"/>
      <c r="BH49" s="1063"/>
      <c r="BI49" s="1064"/>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customHeight="1" x14ac:dyDescent="0.15">
      <c r="A50" s="212">
        <v>23</v>
      </c>
      <c r="B50" s="1008"/>
      <c r="C50" s="1009"/>
      <c r="D50" s="1009"/>
      <c r="E50" s="1009"/>
      <c r="F50" s="1009"/>
      <c r="G50" s="1009"/>
      <c r="H50" s="1009"/>
      <c r="I50" s="1009"/>
      <c r="J50" s="1009"/>
      <c r="K50" s="1009"/>
      <c r="L50" s="1009"/>
      <c r="M50" s="1009"/>
      <c r="N50" s="1009"/>
      <c r="O50" s="1009"/>
      <c r="P50" s="1010"/>
      <c r="Q50" s="1068"/>
      <c r="R50" s="1054"/>
      <c r="S50" s="1054"/>
      <c r="T50" s="1054"/>
      <c r="U50" s="1054"/>
      <c r="V50" s="1054"/>
      <c r="W50" s="1054"/>
      <c r="X50" s="1054"/>
      <c r="Y50" s="1054"/>
      <c r="Z50" s="1054"/>
      <c r="AA50" s="1054"/>
      <c r="AB50" s="1054"/>
      <c r="AC50" s="1054"/>
      <c r="AD50" s="1054"/>
      <c r="AE50" s="1069"/>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customHeight="1" x14ac:dyDescent="0.15">
      <c r="A51" s="212">
        <v>24</v>
      </c>
      <c r="B51" s="1008"/>
      <c r="C51" s="1009"/>
      <c r="D51" s="1009"/>
      <c r="E51" s="1009"/>
      <c r="F51" s="1009"/>
      <c r="G51" s="1009"/>
      <c r="H51" s="1009"/>
      <c r="I51" s="1009"/>
      <c r="J51" s="1009"/>
      <c r="K51" s="1009"/>
      <c r="L51" s="1009"/>
      <c r="M51" s="1009"/>
      <c r="N51" s="1009"/>
      <c r="O51" s="1009"/>
      <c r="P51" s="1010"/>
      <c r="Q51" s="1068"/>
      <c r="R51" s="1054"/>
      <c r="S51" s="1054"/>
      <c r="T51" s="1054"/>
      <c r="U51" s="1054"/>
      <c r="V51" s="1054"/>
      <c r="W51" s="1054"/>
      <c r="X51" s="1054"/>
      <c r="Y51" s="1054"/>
      <c r="Z51" s="1054"/>
      <c r="AA51" s="1054"/>
      <c r="AB51" s="1054"/>
      <c r="AC51" s="1054"/>
      <c r="AD51" s="1054"/>
      <c r="AE51" s="1069"/>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customHeight="1" x14ac:dyDescent="0.15">
      <c r="A52" s="212">
        <v>25</v>
      </c>
      <c r="B52" s="1008"/>
      <c r="C52" s="1009"/>
      <c r="D52" s="1009"/>
      <c r="E52" s="1009"/>
      <c r="F52" s="1009"/>
      <c r="G52" s="1009"/>
      <c r="H52" s="1009"/>
      <c r="I52" s="1009"/>
      <c r="J52" s="1009"/>
      <c r="K52" s="1009"/>
      <c r="L52" s="1009"/>
      <c r="M52" s="1009"/>
      <c r="N52" s="1009"/>
      <c r="O52" s="1009"/>
      <c r="P52" s="1010"/>
      <c r="Q52" s="1068"/>
      <c r="R52" s="1054"/>
      <c r="S52" s="1054"/>
      <c r="T52" s="1054"/>
      <c r="U52" s="1054"/>
      <c r="V52" s="1054"/>
      <c r="W52" s="1054"/>
      <c r="X52" s="1054"/>
      <c r="Y52" s="1054"/>
      <c r="Z52" s="1054"/>
      <c r="AA52" s="1054"/>
      <c r="AB52" s="1054"/>
      <c r="AC52" s="1054"/>
      <c r="AD52" s="1054"/>
      <c r="AE52" s="1069"/>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customHeight="1" x14ac:dyDescent="0.15">
      <c r="A53" s="212">
        <v>26</v>
      </c>
      <c r="B53" s="1008"/>
      <c r="C53" s="1009"/>
      <c r="D53" s="1009"/>
      <c r="E53" s="1009"/>
      <c r="F53" s="1009"/>
      <c r="G53" s="1009"/>
      <c r="H53" s="1009"/>
      <c r="I53" s="1009"/>
      <c r="J53" s="1009"/>
      <c r="K53" s="1009"/>
      <c r="L53" s="1009"/>
      <c r="M53" s="1009"/>
      <c r="N53" s="1009"/>
      <c r="O53" s="1009"/>
      <c r="P53" s="1010"/>
      <c r="Q53" s="1068"/>
      <c r="R53" s="1054"/>
      <c r="S53" s="1054"/>
      <c r="T53" s="1054"/>
      <c r="U53" s="1054"/>
      <c r="V53" s="1054"/>
      <c r="W53" s="1054"/>
      <c r="X53" s="1054"/>
      <c r="Y53" s="1054"/>
      <c r="Z53" s="1054"/>
      <c r="AA53" s="1054"/>
      <c r="AB53" s="1054"/>
      <c r="AC53" s="1054"/>
      <c r="AD53" s="1054"/>
      <c r="AE53" s="1069"/>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customHeight="1" x14ac:dyDescent="0.15">
      <c r="A54" s="212">
        <v>27</v>
      </c>
      <c r="B54" s="1008"/>
      <c r="C54" s="1009"/>
      <c r="D54" s="1009"/>
      <c r="E54" s="1009"/>
      <c r="F54" s="1009"/>
      <c r="G54" s="1009"/>
      <c r="H54" s="1009"/>
      <c r="I54" s="1009"/>
      <c r="J54" s="1009"/>
      <c r="K54" s="1009"/>
      <c r="L54" s="1009"/>
      <c r="M54" s="1009"/>
      <c r="N54" s="1009"/>
      <c r="O54" s="1009"/>
      <c r="P54" s="1010"/>
      <c r="Q54" s="1068"/>
      <c r="R54" s="1054"/>
      <c r="S54" s="1054"/>
      <c r="T54" s="1054"/>
      <c r="U54" s="1054"/>
      <c r="V54" s="1054"/>
      <c r="W54" s="1054"/>
      <c r="X54" s="1054"/>
      <c r="Y54" s="1054"/>
      <c r="Z54" s="1054"/>
      <c r="AA54" s="1054"/>
      <c r="AB54" s="1054"/>
      <c r="AC54" s="1054"/>
      <c r="AD54" s="1054"/>
      <c r="AE54" s="1069"/>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customHeight="1" x14ac:dyDescent="0.15">
      <c r="A55" s="212">
        <v>28</v>
      </c>
      <c r="B55" s="1008"/>
      <c r="C55" s="1009"/>
      <c r="D55" s="1009"/>
      <c r="E55" s="1009"/>
      <c r="F55" s="1009"/>
      <c r="G55" s="1009"/>
      <c r="H55" s="1009"/>
      <c r="I55" s="1009"/>
      <c r="J55" s="1009"/>
      <c r="K55" s="1009"/>
      <c r="L55" s="1009"/>
      <c r="M55" s="1009"/>
      <c r="N55" s="1009"/>
      <c r="O55" s="1009"/>
      <c r="P55" s="1010"/>
      <c r="Q55" s="1068"/>
      <c r="R55" s="1054"/>
      <c r="S55" s="1054"/>
      <c r="T55" s="1054"/>
      <c r="U55" s="1054"/>
      <c r="V55" s="1054"/>
      <c r="W55" s="1054"/>
      <c r="X55" s="1054"/>
      <c r="Y55" s="1054"/>
      <c r="Z55" s="1054"/>
      <c r="AA55" s="1054"/>
      <c r="AB55" s="1054"/>
      <c r="AC55" s="1054"/>
      <c r="AD55" s="1054"/>
      <c r="AE55" s="1069"/>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customHeight="1" x14ac:dyDescent="0.15">
      <c r="A56" s="212">
        <v>29</v>
      </c>
      <c r="B56" s="1008"/>
      <c r="C56" s="1009"/>
      <c r="D56" s="1009"/>
      <c r="E56" s="1009"/>
      <c r="F56" s="1009"/>
      <c r="G56" s="1009"/>
      <c r="H56" s="1009"/>
      <c r="I56" s="1009"/>
      <c r="J56" s="1009"/>
      <c r="K56" s="1009"/>
      <c r="L56" s="1009"/>
      <c r="M56" s="1009"/>
      <c r="N56" s="1009"/>
      <c r="O56" s="1009"/>
      <c r="P56" s="1010"/>
      <c r="Q56" s="1068"/>
      <c r="R56" s="1054"/>
      <c r="S56" s="1054"/>
      <c r="T56" s="1054"/>
      <c r="U56" s="1054"/>
      <c r="V56" s="1054"/>
      <c r="W56" s="1054"/>
      <c r="X56" s="1054"/>
      <c r="Y56" s="1054"/>
      <c r="Z56" s="1054"/>
      <c r="AA56" s="1054"/>
      <c r="AB56" s="1054"/>
      <c r="AC56" s="1054"/>
      <c r="AD56" s="1054"/>
      <c r="AE56" s="1069"/>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customHeight="1" x14ac:dyDescent="0.15">
      <c r="A57" s="212">
        <v>30</v>
      </c>
      <c r="B57" s="1008"/>
      <c r="C57" s="1009"/>
      <c r="D57" s="1009"/>
      <c r="E57" s="1009"/>
      <c r="F57" s="1009"/>
      <c r="G57" s="1009"/>
      <c r="H57" s="1009"/>
      <c r="I57" s="1009"/>
      <c r="J57" s="1009"/>
      <c r="K57" s="1009"/>
      <c r="L57" s="1009"/>
      <c r="M57" s="1009"/>
      <c r="N57" s="1009"/>
      <c r="O57" s="1009"/>
      <c r="P57" s="1010"/>
      <c r="Q57" s="1068"/>
      <c r="R57" s="1054"/>
      <c r="S57" s="1054"/>
      <c r="T57" s="1054"/>
      <c r="U57" s="1054"/>
      <c r="V57" s="1054"/>
      <c r="W57" s="1054"/>
      <c r="X57" s="1054"/>
      <c r="Y57" s="1054"/>
      <c r="Z57" s="1054"/>
      <c r="AA57" s="1054"/>
      <c r="AB57" s="1054"/>
      <c r="AC57" s="1054"/>
      <c r="AD57" s="1054"/>
      <c r="AE57" s="1069"/>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customHeight="1" x14ac:dyDescent="0.15">
      <c r="A58" s="212">
        <v>31</v>
      </c>
      <c r="B58" s="1008"/>
      <c r="C58" s="1009"/>
      <c r="D58" s="1009"/>
      <c r="E58" s="1009"/>
      <c r="F58" s="1009"/>
      <c r="G58" s="1009"/>
      <c r="H58" s="1009"/>
      <c r="I58" s="1009"/>
      <c r="J58" s="1009"/>
      <c r="K58" s="1009"/>
      <c r="L58" s="1009"/>
      <c r="M58" s="1009"/>
      <c r="N58" s="1009"/>
      <c r="O58" s="1009"/>
      <c r="P58" s="1010"/>
      <c r="Q58" s="1068"/>
      <c r="R58" s="1054"/>
      <c r="S58" s="1054"/>
      <c r="T58" s="1054"/>
      <c r="U58" s="1054"/>
      <c r="V58" s="1054"/>
      <c r="W58" s="1054"/>
      <c r="X58" s="1054"/>
      <c r="Y58" s="1054"/>
      <c r="Z58" s="1054"/>
      <c r="AA58" s="1054"/>
      <c r="AB58" s="1054"/>
      <c r="AC58" s="1054"/>
      <c r="AD58" s="1054"/>
      <c r="AE58" s="1069"/>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customHeight="1" x14ac:dyDescent="0.15">
      <c r="A59" s="212">
        <v>32</v>
      </c>
      <c r="B59" s="1008"/>
      <c r="C59" s="1009"/>
      <c r="D59" s="1009"/>
      <c r="E59" s="1009"/>
      <c r="F59" s="1009"/>
      <c r="G59" s="1009"/>
      <c r="H59" s="1009"/>
      <c r="I59" s="1009"/>
      <c r="J59" s="1009"/>
      <c r="K59" s="1009"/>
      <c r="L59" s="1009"/>
      <c r="M59" s="1009"/>
      <c r="N59" s="1009"/>
      <c r="O59" s="1009"/>
      <c r="P59" s="1010"/>
      <c r="Q59" s="1068"/>
      <c r="R59" s="1054"/>
      <c r="S59" s="1054"/>
      <c r="T59" s="1054"/>
      <c r="U59" s="1054"/>
      <c r="V59" s="1054"/>
      <c r="W59" s="1054"/>
      <c r="X59" s="1054"/>
      <c r="Y59" s="1054"/>
      <c r="Z59" s="1054"/>
      <c r="AA59" s="1054"/>
      <c r="AB59" s="1054"/>
      <c r="AC59" s="1054"/>
      <c r="AD59" s="1054"/>
      <c r="AE59" s="1069"/>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customHeight="1" x14ac:dyDescent="0.15">
      <c r="A60" s="212">
        <v>33</v>
      </c>
      <c r="B60" s="1008"/>
      <c r="C60" s="1009"/>
      <c r="D60" s="1009"/>
      <c r="E60" s="1009"/>
      <c r="F60" s="1009"/>
      <c r="G60" s="1009"/>
      <c r="H60" s="1009"/>
      <c r="I60" s="1009"/>
      <c r="J60" s="1009"/>
      <c r="K60" s="1009"/>
      <c r="L60" s="1009"/>
      <c r="M60" s="1009"/>
      <c r="N60" s="1009"/>
      <c r="O60" s="1009"/>
      <c r="P60" s="1010"/>
      <c r="Q60" s="1068"/>
      <c r="R60" s="1054"/>
      <c r="S60" s="1054"/>
      <c r="T60" s="1054"/>
      <c r="U60" s="1054"/>
      <c r="V60" s="1054"/>
      <c r="W60" s="1054"/>
      <c r="X60" s="1054"/>
      <c r="Y60" s="1054"/>
      <c r="Z60" s="1054"/>
      <c r="AA60" s="1054"/>
      <c r="AB60" s="1054"/>
      <c r="AC60" s="1054"/>
      <c r="AD60" s="1054"/>
      <c r="AE60" s="1069"/>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customHeight="1" thickBot="1" x14ac:dyDescent="0.2">
      <c r="A61" s="212">
        <v>34</v>
      </c>
      <c r="B61" s="1008"/>
      <c r="C61" s="1009"/>
      <c r="D61" s="1009"/>
      <c r="E61" s="1009"/>
      <c r="F61" s="1009"/>
      <c r="G61" s="1009"/>
      <c r="H61" s="1009"/>
      <c r="I61" s="1009"/>
      <c r="J61" s="1009"/>
      <c r="K61" s="1009"/>
      <c r="L61" s="1009"/>
      <c r="M61" s="1009"/>
      <c r="N61" s="1009"/>
      <c r="O61" s="1009"/>
      <c r="P61" s="1010"/>
      <c r="Q61" s="1068"/>
      <c r="R61" s="1054"/>
      <c r="S61" s="1054"/>
      <c r="T61" s="1054"/>
      <c r="U61" s="1054"/>
      <c r="V61" s="1054"/>
      <c r="W61" s="1054"/>
      <c r="X61" s="1054"/>
      <c r="Y61" s="1054"/>
      <c r="Z61" s="1054"/>
      <c r="AA61" s="1054"/>
      <c r="AB61" s="1054"/>
      <c r="AC61" s="1054"/>
      <c r="AD61" s="1054"/>
      <c r="AE61" s="1069"/>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x14ac:dyDescent="0.15">
      <c r="A62" s="212">
        <v>35</v>
      </c>
      <c r="B62" s="1008"/>
      <c r="C62" s="1009"/>
      <c r="D62" s="1009"/>
      <c r="E62" s="1009"/>
      <c r="F62" s="1009"/>
      <c r="G62" s="1009"/>
      <c r="H62" s="1009"/>
      <c r="I62" s="1009"/>
      <c r="J62" s="1009"/>
      <c r="K62" s="1009"/>
      <c r="L62" s="1009"/>
      <c r="M62" s="1009"/>
      <c r="N62" s="1009"/>
      <c r="O62" s="1009"/>
      <c r="P62" s="1010"/>
      <c r="Q62" s="1068"/>
      <c r="R62" s="1054"/>
      <c r="S62" s="1054"/>
      <c r="T62" s="1054"/>
      <c r="U62" s="1054"/>
      <c r="V62" s="1054"/>
      <c r="W62" s="1054"/>
      <c r="X62" s="1054"/>
      <c r="Y62" s="1054"/>
      <c r="Z62" s="1054"/>
      <c r="AA62" s="1054"/>
      <c r="AB62" s="1054"/>
      <c r="AC62" s="1054"/>
      <c r="AD62" s="1054"/>
      <c r="AE62" s="1069"/>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383</v>
      </c>
      <c r="BK62" s="1066"/>
      <c r="BL62" s="1066"/>
      <c r="BM62" s="1066"/>
      <c r="BN62" s="1067"/>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9"/>
      <c r="AF63" s="1060">
        <v>2613</v>
      </c>
      <c r="AG63" s="985"/>
      <c r="AH63" s="985"/>
      <c r="AI63" s="985"/>
      <c r="AJ63" s="1061"/>
      <c r="AK63" s="1062"/>
      <c r="AL63" s="989"/>
      <c r="AM63" s="989"/>
      <c r="AN63" s="989"/>
      <c r="AO63" s="989"/>
      <c r="AP63" s="985">
        <v>4158</v>
      </c>
      <c r="AQ63" s="985"/>
      <c r="AR63" s="985"/>
      <c r="AS63" s="985"/>
      <c r="AT63" s="985"/>
      <c r="AU63" s="985">
        <v>2413</v>
      </c>
      <c r="AV63" s="985"/>
      <c r="AW63" s="985"/>
      <c r="AX63" s="985"/>
      <c r="AY63" s="985"/>
      <c r="AZ63" s="1056"/>
      <c r="BA63" s="1056"/>
      <c r="BB63" s="1056"/>
      <c r="BC63" s="1056"/>
      <c r="BD63" s="1056"/>
      <c r="BE63" s="986"/>
      <c r="BF63" s="986"/>
      <c r="BG63" s="986"/>
      <c r="BH63" s="986"/>
      <c r="BI63" s="987"/>
      <c r="BJ63" s="1057" t="s">
        <v>109</v>
      </c>
      <c r="BK63" s="977"/>
      <c r="BL63" s="977"/>
      <c r="BM63" s="977"/>
      <c r="BN63" s="1058"/>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x14ac:dyDescent="0.15">
      <c r="A66" s="1026" t="s">
        <v>386</v>
      </c>
      <c r="B66" s="1027"/>
      <c r="C66" s="1027"/>
      <c r="D66" s="1027"/>
      <c r="E66" s="1027"/>
      <c r="F66" s="1027"/>
      <c r="G66" s="1027"/>
      <c r="H66" s="1027"/>
      <c r="I66" s="1027"/>
      <c r="J66" s="1027"/>
      <c r="K66" s="1027"/>
      <c r="L66" s="1027"/>
      <c r="M66" s="1027"/>
      <c r="N66" s="1027"/>
      <c r="O66" s="1027"/>
      <c r="P66" s="1028"/>
      <c r="Q66" s="1032" t="s">
        <v>369</v>
      </c>
      <c r="R66" s="1033"/>
      <c r="S66" s="1033"/>
      <c r="T66" s="1033"/>
      <c r="U66" s="1034"/>
      <c r="V66" s="1032" t="s">
        <v>370</v>
      </c>
      <c r="W66" s="1033"/>
      <c r="X66" s="1033"/>
      <c r="Y66" s="1033"/>
      <c r="Z66" s="1034"/>
      <c r="AA66" s="1032" t="s">
        <v>371</v>
      </c>
      <c r="AB66" s="1033"/>
      <c r="AC66" s="1033"/>
      <c r="AD66" s="1033"/>
      <c r="AE66" s="1034"/>
      <c r="AF66" s="1038" t="s">
        <v>372</v>
      </c>
      <c r="AG66" s="1039"/>
      <c r="AH66" s="1039"/>
      <c r="AI66" s="1039"/>
      <c r="AJ66" s="1040"/>
      <c r="AK66" s="1032" t="s">
        <v>373</v>
      </c>
      <c r="AL66" s="1027"/>
      <c r="AM66" s="1027"/>
      <c r="AN66" s="1027"/>
      <c r="AO66" s="1028"/>
      <c r="AP66" s="1032" t="s">
        <v>374</v>
      </c>
      <c r="AQ66" s="1033"/>
      <c r="AR66" s="1033"/>
      <c r="AS66" s="1033"/>
      <c r="AT66" s="1034"/>
      <c r="AU66" s="1032" t="s">
        <v>387</v>
      </c>
      <c r="AV66" s="1033"/>
      <c r="AW66" s="1033"/>
      <c r="AX66" s="1033"/>
      <c r="AY66" s="1034"/>
      <c r="AZ66" s="1032" t="s">
        <v>352</v>
      </c>
      <c r="BA66" s="1033"/>
      <c r="BB66" s="1033"/>
      <c r="BC66" s="1033"/>
      <c r="BD66" s="104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6" t="s">
        <v>536</v>
      </c>
      <c r="C68" s="1017"/>
      <c r="D68" s="1017"/>
      <c r="E68" s="1017"/>
      <c r="F68" s="1017"/>
      <c r="G68" s="1017"/>
      <c r="H68" s="1017"/>
      <c r="I68" s="1017"/>
      <c r="J68" s="1017"/>
      <c r="K68" s="1017"/>
      <c r="L68" s="1017"/>
      <c r="M68" s="1017"/>
      <c r="N68" s="1017"/>
      <c r="O68" s="1017"/>
      <c r="P68" s="1018"/>
      <c r="Q68" s="1019">
        <v>4977</v>
      </c>
      <c r="R68" s="1013"/>
      <c r="S68" s="1013"/>
      <c r="T68" s="1013"/>
      <c r="U68" s="1013"/>
      <c r="V68" s="1013">
        <v>4784</v>
      </c>
      <c r="W68" s="1013"/>
      <c r="X68" s="1013"/>
      <c r="Y68" s="1013"/>
      <c r="Z68" s="1013"/>
      <c r="AA68" s="1013">
        <v>193</v>
      </c>
      <c r="AB68" s="1013"/>
      <c r="AC68" s="1013"/>
      <c r="AD68" s="1013"/>
      <c r="AE68" s="1013"/>
      <c r="AF68" s="1013">
        <v>193</v>
      </c>
      <c r="AG68" s="1013"/>
      <c r="AH68" s="1013"/>
      <c r="AI68" s="1013"/>
      <c r="AJ68" s="1013"/>
      <c r="AK68" s="1013">
        <v>0</v>
      </c>
      <c r="AL68" s="1013"/>
      <c r="AM68" s="1013"/>
      <c r="AN68" s="1013"/>
      <c r="AO68" s="1013"/>
      <c r="AP68" s="1013">
        <v>70</v>
      </c>
      <c r="AQ68" s="1013"/>
      <c r="AR68" s="1013"/>
      <c r="AS68" s="1013"/>
      <c r="AT68" s="1013"/>
      <c r="AU68" s="1013">
        <v>70</v>
      </c>
      <c r="AV68" s="1013"/>
      <c r="AW68" s="1013"/>
      <c r="AX68" s="1013"/>
      <c r="AY68" s="1013"/>
      <c r="AZ68" s="1014"/>
      <c r="BA68" s="1014"/>
      <c r="BB68" s="1014"/>
      <c r="BC68" s="1014"/>
      <c r="BD68" s="1015"/>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8" t="s">
        <v>537</v>
      </c>
      <c r="C69" s="1009"/>
      <c r="D69" s="1009"/>
      <c r="E69" s="1009"/>
      <c r="F69" s="1009"/>
      <c r="G69" s="1009"/>
      <c r="H69" s="1009"/>
      <c r="I69" s="1009"/>
      <c r="J69" s="1009"/>
      <c r="K69" s="1009"/>
      <c r="L69" s="1009"/>
      <c r="M69" s="1009"/>
      <c r="N69" s="1009"/>
      <c r="O69" s="1009"/>
      <c r="P69" s="1010"/>
      <c r="Q69" s="1003">
        <v>1476</v>
      </c>
      <c r="R69" s="997"/>
      <c r="S69" s="997"/>
      <c r="T69" s="997"/>
      <c r="U69" s="997"/>
      <c r="V69" s="997">
        <v>1442</v>
      </c>
      <c r="W69" s="997"/>
      <c r="X69" s="997"/>
      <c r="Y69" s="997"/>
      <c r="Z69" s="997"/>
      <c r="AA69" s="997">
        <v>35</v>
      </c>
      <c r="AB69" s="997"/>
      <c r="AC69" s="997"/>
      <c r="AD69" s="997"/>
      <c r="AE69" s="997"/>
      <c r="AF69" s="997">
        <v>35</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1011" t="s">
        <v>540</v>
      </c>
      <c r="BA69" s="1011"/>
      <c r="BB69" s="1011"/>
      <c r="BC69" s="1011"/>
      <c r="BD69" s="1012"/>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8" t="s">
        <v>537</v>
      </c>
      <c r="C70" s="1009"/>
      <c r="D70" s="1009"/>
      <c r="E70" s="1009"/>
      <c r="F70" s="1009"/>
      <c r="G70" s="1009"/>
      <c r="H70" s="1009"/>
      <c r="I70" s="1009"/>
      <c r="J70" s="1009"/>
      <c r="K70" s="1009"/>
      <c r="L70" s="1009"/>
      <c r="M70" s="1009"/>
      <c r="N70" s="1009"/>
      <c r="O70" s="1009"/>
      <c r="P70" s="1010"/>
      <c r="Q70" s="1003">
        <v>634650</v>
      </c>
      <c r="R70" s="997"/>
      <c r="S70" s="997"/>
      <c r="T70" s="997"/>
      <c r="U70" s="997"/>
      <c r="V70" s="997">
        <v>617408</v>
      </c>
      <c r="W70" s="997"/>
      <c r="X70" s="997"/>
      <c r="Y70" s="997"/>
      <c r="Z70" s="997"/>
      <c r="AA70" s="997">
        <v>17242</v>
      </c>
      <c r="AB70" s="997"/>
      <c r="AC70" s="997"/>
      <c r="AD70" s="997"/>
      <c r="AE70" s="997"/>
      <c r="AF70" s="997">
        <v>17242</v>
      </c>
      <c r="AG70" s="997"/>
      <c r="AH70" s="997"/>
      <c r="AI70" s="997"/>
      <c r="AJ70" s="997"/>
      <c r="AK70" s="997">
        <v>5814</v>
      </c>
      <c r="AL70" s="997"/>
      <c r="AM70" s="997"/>
      <c r="AN70" s="997"/>
      <c r="AO70" s="997"/>
      <c r="AP70" s="997" t="s">
        <v>546</v>
      </c>
      <c r="AQ70" s="997"/>
      <c r="AR70" s="997"/>
      <c r="AS70" s="997"/>
      <c r="AT70" s="997"/>
      <c r="AU70" s="997" t="s">
        <v>546</v>
      </c>
      <c r="AV70" s="997"/>
      <c r="AW70" s="997"/>
      <c r="AX70" s="997"/>
      <c r="AY70" s="997"/>
      <c r="AZ70" s="1011" t="s">
        <v>541</v>
      </c>
      <c r="BA70" s="1011"/>
      <c r="BB70" s="1011"/>
      <c r="BC70" s="1011"/>
      <c r="BD70" s="1012"/>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8" t="s">
        <v>538</v>
      </c>
      <c r="C71" s="1009"/>
      <c r="D71" s="1009"/>
      <c r="E71" s="1009"/>
      <c r="F71" s="1009"/>
      <c r="G71" s="1009"/>
      <c r="H71" s="1009"/>
      <c r="I71" s="1009"/>
      <c r="J71" s="1009"/>
      <c r="K71" s="1009"/>
      <c r="L71" s="1009"/>
      <c r="M71" s="1009"/>
      <c r="N71" s="1009"/>
      <c r="O71" s="1009"/>
      <c r="P71" s="1010"/>
      <c r="Q71" s="1003">
        <v>31982</v>
      </c>
      <c r="R71" s="997"/>
      <c r="S71" s="997"/>
      <c r="T71" s="997"/>
      <c r="U71" s="997"/>
      <c r="V71" s="997">
        <v>31890</v>
      </c>
      <c r="W71" s="997"/>
      <c r="X71" s="997"/>
      <c r="Y71" s="997"/>
      <c r="Z71" s="997"/>
      <c r="AA71" s="997">
        <v>92</v>
      </c>
      <c r="AB71" s="997"/>
      <c r="AC71" s="997"/>
      <c r="AD71" s="997"/>
      <c r="AE71" s="997"/>
      <c r="AF71" s="997">
        <v>92</v>
      </c>
      <c r="AG71" s="997"/>
      <c r="AH71" s="997"/>
      <c r="AI71" s="997"/>
      <c r="AJ71" s="997"/>
      <c r="AK71" s="997">
        <v>972</v>
      </c>
      <c r="AL71" s="997"/>
      <c r="AM71" s="997"/>
      <c r="AN71" s="997"/>
      <c r="AO71" s="997"/>
      <c r="AP71" s="997" t="s">
        <v>546</v>
      </c>
      <c r="AQ71" s="997"/>
      <c r="AR71" s="997"/>
      <c r="AS71" s="997"/>
      <c r="AT71" s="997"/>
      <c r="AU71" s="997" t="s">
        <v>546</v>
      </c>
      <c r="AV71" s="997"/>
      <c r="AW71" s="997"/>
      <c r="AX71" s="997"/>
      <c r="AY71" s="997"/>
      <c r="AZ71" s="1011" t="s">
        <v>540</v>
      </c>
      <c r="BA71" s="1011"/>
      <c r="BB71" s="1011"/>
      <c r="BC71" s="1011"/>
      <c r="BD71" s="1012"/>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8" t="s">
        <v>538</v>
      </c>
      <c r="C72" s="1009"/>
      <c r="D72" s="1009"/>
      <c r="E72" s="1009"/>
      <c r="F72" s="1009"/>
      <c r="G72" s="1009"/>
      <c r="H72" s="1009"/>
      <c r="I72" s="1009"/>
      <c r="J72" s="1009"/>
      <c r="K72" s="1009"/>
      <c r="L72" s="1009"/>
      <c r="M72" s="1009"/>
      <c r="N72" s="1009"/>
      <c r="O72" s="1009"/>
      <c r="P72" s="1010"/>
      <c r="Q72" s="1003">
        <v>346</v>
      </c>
      <c r="R72" s="997"/>
      <c r="S72" s="997"/>
      <c r="T72" s="997"/>
      <c r="U72" s="997"/>
      <c r="V72" s="997">
        <v>170</v>
      </c>
      <c r="W72" s="997"/>
      <c r="X72" s="997"/>
      <c r="Y72" s="997"/>
      <c r="Z72" s="997"/>
      <c r="AA72" s="997">
        <v>176</v>
      </c>
      <c r="AB72" s="997"/>
      <c r="AC72" s="997"/>
      <c r="AD72" s="997"/>
      <c r="AE72" s="997"/>
      <c r="AF72" s="997">
        <v>176</v>
      </c>
      <c r="AG72" s="997"/>
      <c r="AH72" s="997"/>
      <c r="AI72" s="997"/>
      <c r="AJ72" s="997"/>
      <c r="AK72" s="997" t="s">
        <v>546</v>
      </c>
      <c r="AL72" s="997"/>
      <c r="AM72" s="997"/>
      <c r="AN72" s="997"/>
      <c r="AO72" s="997"/>
      <c r="AP72" s="997" t="s">
        <v>546</v>
      </c>
      <c r="AQ72" s="997"/>
      <c r="AR72" s="997"/>
      <c r="AS72" s="997"/>
      <c r="AT72" s="997"/>
      <c r="AU72" s="997" t="s">
        <v>546</v>
      </c>
      <c r="AV72" s="997"/>
      <c r="AW72" s="997"/>
      <c r="AX72" s="997"/>
      <c r="AY72" s="997"/>
      <c r="AZ72" s="1011" t="s">
        <v>542</v>
      </c>
      <c r="BA72" s="1011"/>
      <c r="BB72" s="1011"/>
      <c r="BC72" s="1011"/>
      <c r="BD72" s="1012"/>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8" t="s">
        <v>539</v>
      </c>
      <c r="C73" s="1009"/>
      <c r="D73" s="1009"/>
      <c r="E73" s="1009"/>
      <c r="F73" s="1009"/>
      <c r="G73" s="1009"/>
      <c r="H73" s="1009"/>
      <c r="I73" s="1009"/>
      <c r="J73" s="1009"/>
      <c r="K73" s="1009"/>
      <c r="L73" s="1009"/>
      <c r="M73" s="1009"/>
      <c r="N73" s="1009"/>
      <c r="O73" s="1009"/>
      <c r="P73" s="1010"/>
      <c r="Q73" s="1003">
        <v>422</v>
      </c>
      <c r="R73" s="997"/>
      <c r="S73" s="997"/>
      <c r="T73" s="997"/>
      <c r="U73" s="997"/>
      <c r="V73" s="997">
        <v>404</v>
      </c>
      <c r="W73" s="997"/>
      <c r="X73" s="997"/>
      <c r="Y73" s="997"/>
      <c r="Z73" s="997"/>
      <c r="AA73" s="997">
        <v>17</v>
      </c>
      <c r="AB73" s="997"/>
      <c r="AC73" s="997"/>
      <c r="AD73" s="997"/>
      <c r="AE73" s="997"/>
      <c r="AF73" s="997">
        <v>17</v>
      </c>
      <c r="AG73" s="997"/>
      <c r="AH73" s="997"/>
      <c r="AI73" s="997"/>
      <c r="AJ73" s="997"/>
      <c r="AK73" s="997">
        <v>95</v>
      </c>
      <c r="AL73" s="997"/>
      <c r="AM73" s="997"/>
      <c r="AN73" s="997"/>
      <c r="AO73" s="997"/>
      <c r="AP73" s="997" t="s">
        <v>546</v>
      </c>
      <c r="AQ73" s="997"/>
      <c r="AR73" s="997"/>
      <c r="AS73" s="997"/>
      <c r="AT73" s="997"/>
      <c r="AU73" s="997" t="s">
        <v>546</v>
      </c>
      <c r="AV73" s="997"/>
      <c r="AW73" s="997"/>
      <c r="AX73" s="997"/>
      <c r="AY73" s="997"/>
      <c r="AZ73" s="1011"/>
      <c r="BA73" s="1011"/>
      <c r="BB73" s="1011"/>
      <c r="BC73" s="1011"/>
      <c r="BD73" s="1012"/>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17755</v>
      </c>
      <c r="AG88" s="985"/>
      <c r="AH88" s="985"/>
      <c r="AI88" s="985"/>
      <c r="AJ88" s="985"/>
      <c r="AK88" s="989"/>
      <c r="AL88" s="989"/>
      <c r="AM88" s="989"/>
      <c r="AN88" s="989"/>
      <c r="AO88" s="989"/>
      <c r="AP88" s="985">
        <v>70</v>
      </c>
      <c r="AQ88" s="985"/>
      <c r="AR88" s="985"/>
      <c r="AS88" s="985"/>
      <c r="AT88" s="985"/>
      <c r="AU88" s="985">
        <v>70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108</v>
      </c>
      <c r="CS102" s="977"/>
      <c r="CT102" s="977"/>
      <c r="CU102" s="977"/>
      <c r="CV102" s="978"/>
      <c r="CW102" s="976">
        <v>10</v>
      </c>
      <c r="CX102" s="977"/>
      <c r="CY102" s="977"/>
      <c r="CZ102" s="977"/>
      <c r="DA102" s="978"/>
      <c r="DB102" s="976"/>
      <c r="DC102" s="977"/>
      <c r="DD102" s="977"/>
      <c r="DE102" s="977"/>
      <c r="DF102" s="978"/>
      <c r="DG102" s="976">
        <v>182</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1650457</v>
      </c>
      <c r="AB110" s="903"/>
      <c r="AC110" s="903"/>
      <c r="AD110" s="903"/>
      <c r="AE110" s="904"/>
      <c r="AF110" s="905">
        <v>1673496</v>
      </c>
      <c r="AG110" s="903"/>
      <c r="AH110" s="903"/>
      <c r="AI110" s="903"/>
      <c r="AJ110" s="904"/>
      <c r="AK110" s="905">
        <v>1682953</v>
      </c>
      <c r="AL110" s="903"/>
      <c r="AM110" s="903"/>
      <c r="AN110" s="903"/>
      <c r="AO110" s="904"/>
      <c r="AP110" s="906">
        <v>12.5</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16444355</v>
      </c>
      <c r="BR110" s="830"/>
      <c r="BS110" s="830"/>
      <c r="BT110" s="830"/>
      <c r="BU110" s="830"/>
      <c r="BV110" s="830">
        <v>15855575</v>
      </c>
      <c r="BW110" s="830"/>
      <c r="BX110" s="830"/>
      <c r="BY110" s="830"/>
      <c r="BZ110" s="830"/>
      <c r="CA110" s="830">
        <v>17744178</v>
      </c>
      <c r="CB110" s="830"/>
      <c r="CC110" s="830"/>
      <c r="CD110" s="830"/>
      <c r="CE110" s="830"/>
      <c r="CF110" s="891">
        <v>131.69999999999999</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348572</v>
      </c>
      <c r="BR111" s="801"/>
      <c r="BS111" s="801"/>
      <c r="BT111" s="801"/>
      <c r="BU111" s="801"/>
      <c r="BV111" s="801">
        <v>263209</v>
      </c>
      <c r="BW111" s="801"/>
      <c r="BX111" s="801"/>
      <c r="BY111" s="801"/>
      <c r="BZ111" s="801"/>
      <c r="CA111" s="801">
        <v>190256</v>
      </c>
      <c r="CB111" s="801"/>
      <c r="CC111" s="801"/>
      <c r="CD111" s="801"/>
      <c r="CE111" s="801"/>
      <c r="CF111" s="878">
        <v>1.4</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2502615</v>
      </c>
      <c r="BR112" s="801"/>
      <c r="BS112" s="801"/>
      <c r="BT112" s="801"/>
      <c r="BU112" s="801"/>
      <c r="BV112" s="801">
        <v>2560586</v>
      </c>
      <c r="BW112" s="801"/>
      <c r="BX112" s="801"/>
      <c r="BY112" s="801"/>
      <c r="BZ112" s="801"/>
      <c r="CA112" s="801">
        <v>2412474</v>
      </c>
      <c r="CB112" s="801"/>
      <c r="CC112" s="801"/>
      <c r="CD112" s="801"/>
      <c r="CE112" s="801"/>
      <c r="CF112" s="878">
        <v>17.899999999999999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297652</v>
      </c>
      <c r="AB113" s="939"/>
      <c r="AC113" s="939"/>
      <c r="AD113" s="939"/>
      <c r="AE113" s="940"/>
      <c r="AF113" s="941">
        <v>247701</v>
      </c>
      <c r="AG113" s="939"/>
      <c r="AH113" s="939"/>
      <c r="AI113" s="939"/>
      <c r="AJ113" s="940"/>
      <c r="AK113" s="941">
        <v>241206</v>
      </c>
      <c r="AL113" s="939"/>
      <c r="AM113" s="939"/>
      <c r="AN113" s="939"/>
      <c r="AO113" s="940"/>
      <c r="AP113" s="942">
        <v>1.8</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91771</v>
      </c>
      <c r="BR113" s="801"/>
      <c r="BS113" s="801"/>
      <c r="BT113" s="801"/>
      <c r="BU113" s="801"/>
      <c r="BV113" s="801">
        <v>81263</v>
      </c>
      <c r="BW113" s="801"/>
      <c r="BX113" s="801"/>
      <c r="BY113" s="801"/>
      <c r="BZ113" s="801"/>
      <c r="CA113" s="801">
        <v>70285</v>
      </c>
      <c r="CB113" s="801"/>
      <c r="CC113" s="801"/>
      <c r="CD113" s="801"/>
      <c r="CE113" s="801"/>
      <c r="CF113" s="878">
        <v>0.5</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4105</v>
      </c>
      <c r="AB114" s="814"/>
      <c r="AC114" s="814"/>
      <c r="AD114" s="814"/>
      <c r="AE114" s="815"/>
      <c r="AF114" s="816">
        <v>11278</v>
      </c>
      <c r="AG114" s="814"/>
      <c r="AH114" s="814"/>
      <c r="AI114" s="814"/>
      <c r="AJ114" s="815"/>
      <c r="AK114" s="816">
        <v>20532</v>
      </c>
      <c r="AL114" s="814"/>
      <c r="AM114" s="814"/>
      <c r="AN114" s="814"/>
      <c r="AO114" s="815"/>
      <c r="AP114" s="784">
        <v>0.2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3592279</v>
      </c>
      <c r="BR114" s="801"/>
      <c r="BS114" s="801"/>
      <c r="BT114" s="801"/>
      <c r="BU114" s="801"/>
      <c r="BV114" s="801">
        <v>3179044</v>
      </c>
      <c r="BW114" s="801"/>
      <c r="BX114" s="801"/>
      <c r="BY114" s="801"/>
      <c r="BZ114" s="801"/>
      <c r="CA114" s="801">
        <v>3281952</v>
      </c>
      <c r="CB114" s="801"/>
      <c r="CC114" s="801"/>
      <c r="CD114" s="801"/>
      <c r="CE114" s="801"/>
      <c r="CF114" s="878">
        <v>24.4</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6619</v>
      </c>
      <c r="AB115" s="939"/>
      <c r="AC115" s="939"/>
      <c r="AD115" s="939"/>
      <c r="AE115" s="940"/>
      <c r="AF115" s="941">
        <v>6488</v>
      </c>
      <c r="AG115" s="939"/>
      <c r="AH115" s="939"/>
      <c r="AI115" s="939"/>
      <c r="AJ115" s="940"/>
      <c r="AK115" s="941">
        <v>6357</v>
      </c>
      <c r="AL115" s="939"/>
      <c r="AM115" s="939"/>
      <c r="AN115" s="939"/>
      <c r="AO115" s="940"/>
      <c r="AP115" s="942">
        <v>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4952</v>
      </c>
      <c r="BR115" s="801"/>
      <c r="BS115" s="801"/>
      <c r="BT115" s="801"/>
      <c r="BU115" s="801"/>
      <c r="BV115" s="801">
        <v>4435</v>
      </c>
      <c r="BW115" s="801"/>
      <c r="BX115" s="801"/>
      <c r="BY115" s="801"/>
      <c r="BZ115" s="801"/>
      <c r="CA115" s="801">
        <v>3491</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324720</v>
      </c>
      <c r="DH115" s="814"/>
      <c r="DI115" s="814"/>
      <c r="DJ115" s="814"/>
      <c r="DK115" s="815"/>
      <c r="DL115" s="816">
        <v>245320</v>
      </c>
      <c r="DM115" s="814"/>
      <c r="DN115" s="814"/>
      <c r="DO115" s="814"/>
      <c r="DP115" s="815"/>
      <c r="DQ115" s="816">
        <v>178330</v>
      </c>
      <c r="DR115" s="814"/>
      <c r="DS115" s="814"/>
      <c r="DT115" s="814"/>
      <c r="DU115" s="815"/>
      <c r="DV115" s="784">
        <v>1.3</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v>8404</v>
      </c>
      <c r="AL116" s="814"/>
      <c r="AM116" s="814"/>
      <c r="AN116" s="814"/>
      <c r="AO116" s="815"/>
      <c r="AP116" s="784">
        <v>0.1</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23852</v>
      </c>
      <c r="DH116" s="814"/>
      <c r="DI116" s="814"/>
      <c r="DJ116" s="814"/>
      <c r="DK116" s="815"/>
      <c r="DL116" s="816">
        <v>17889</v>
      </c>
      <c r="DM116" s="814"/>
      <c r="DN116" s="814"/>
      <c r="DO116" s="814"/>
      <c r="DP116" s="815"/>
      <c r="DQ116" s="816">
        <v>11926</v>
      </c>
      <c r="DR116" s="814"/>
      <c r="DS116" s="814"/>
      <c r="DT116" s="814"/>
      <c r="DU116" s="815"/>
      <c r="DV116" s="784">
        <v>0.1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1958833</v>
      </c>
      <c r="AB117" s="925"/>
      <c r="AC117" s="925"/>
      <c r="AD117" s="925"/>
      <c r="AE117" s="926"/>
      <c r="AF117" s="928">
        <v>1938963</v>
      </c>
      <c r="AG117" s="925"/>
      <c r="AH117" s="925"/>
      <c r="AI117" s="925"/>
      <c r="AJ117" s="926"/>
      <c r="AK117" s="928">
        <v>1959452</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22984544</v>
      </c>
      <c r="BR118" s="888"/>
      <c r="BS118" s="888"/>
      <c r="BT118" s="888"/>
      <c r="BU118" s="888"/>
      <c r="BV118" s="888">
        <v>21944112</v>
      </c>
      <c r="BW118" s="888"/>
      <c r="BX118" s="888"/>
      <c r="BY118" s="888"/>
      <c r="BZ118" s="888"/>
      <c r="CA118" s="888">
        <v>23702636</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430</v>
      </c>
      <c r="DH118" s="814"/>
      <c r="DI118" s="814"/>
      <c r="DJ118" s="814"/>
      <c r="DK118" s="815"/>
      <c r="DL118" s="816" t="s">
        <v>430</v>
      </c>
      <c r="DM118" s="814"/>
      <c r="DN118" s="814"/>
      <c r="DO118" s="814"/>
      <c r="DP118" s="815"/>
      <c r="DQ118" s="816" t="s">
        <v>430</v>
      </c>
      <c r="DR118" s="814"/>
      <c r="DS118" s="814"/>
      <c r="DT118" s="814"/>
      <c r="DU118" s="815"/>
      <c r="DV118" s="784" t="s">
        <v>430</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430</v>
      </c>
      <c r="AB119" s="903"/>
      <c r="AC119" s="903"/>
      <c r="AD119" s="903"/>
      <c r="AE119" s="904"/>
      <c r="AF119" s="905" t="s">
        <v>430</v>
      </c>
      <c r="AG119" s="903"/>
      <c r="AH119" s="903"/>
      <c r="AI119" s="903"/>
      <c r="AJ119" s="904"/>
      <c r="AK119" s="905" t="s">
        <v>430</v>
      </c>
      <c r="AL119" s="903"/>
      <c r="AM119" s="903"/>
      <c r="AN119" s="903"/>
      <c r="AO119" s="904"/>
      <c r="AP119" s="906" t="s">
        <v>430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3366370</v>
      </c>
      <c r="BR119" s="830"/>
      <c r="BS119" s="830"/>
      <c r="BT119" s="830"/>
      <c r="BU119" s="830"/>
      <c r="BV119" s="830">
        <v>3280027</v>
      </c>
      <c r="BW119" s="830"/>
      <c r="BX119" s="830"/>
      <c r="BY119" s="830"/>
      <c r="BZ119" s="830"/>
      <c r="CA119" s="830">
        <v>2256732</v>
      </c>
      <c r="CB119" s="830"/>
      <c r="CC119" s="830"/>
      <c r="CD119" s="830"/>
      <c r="CE119" s="830"/>
      <c r="CF119" s="891">
        <v>16.7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430</v>
      </c>
      <c r="DH119" s="747"/>
      <c r="DI119" s="747"/>
      <c r="DJ119" s="747"/>
      <c r="DK119" s="748"/>
      <c r="DL119" s="749" t="s">
        <v>430</v>
      </c>
      <c r="DM119" s="747"/>
      <c r="DN119" s="747"/>
      <c r="DO119" s="747"/>
      <c r="DP119" s="748"/>
      <c r="DQ119" s="749" t="s">
        <v>430</v>
      </c>
      <c r="DR119" s="747"/>
      <c r="DS119" s="747"/>
      <c r="DT119" s="747"/>
      <c r="DU119" s="748"/>
      <c r="DV119" s="837" t="s">
        <v>430</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430</v>
      </c>
      <c r="AB120" s="814"/>
      <c r="AC120" s="814"/>
      <c r="AD120" s="814"/>
      <c r="AE120" s="815"/>
      <c r="AF120" s="816" t="s">
        <v>430</v>
      </c>
      <c r="AG120" s="814"/>
      <c r="AH120" s="814"/>
      <c r="AI120" s="814"/>
      <c r="AJ120" s="815"/>
      <c r="AK120" s="816" t="s">
        <v>430</v>
      </c>
      <c r="AL120" s="814"/>
      <c r="AM120" s="814"/>
      <c r="AN120" s="814"/>
      <c r="AO120" s="815"/>
      <c r="AP120" s="784" t="s">
        <v>430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1799971</v>
      </c>
      <c r="BR120" s="801"/>
      <c r="BS120" s="801"/>
      <c r="BT120" s="801"/>
      <c r="BU120" s="801"/>
      <c r="BV120" s="801">
        <v>2508095</v>
      </c>
      <c r="BW120" s="801"/>
      <c r="BX120" s="801"/>
      <c r="BY120" s="801"/>
      <c r="BZ120" s="801"/>
      <c r="CA120" s="801">
        <v>2559510</v>
      </c>
      <c r="CB120" s="801"/>
      <c r="CC120" s="801"/>
      <c r="CD120" s="801"/>
      <c r="CE120" s="801"/>
      <c r="CF120" s="878">
        <v>19</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2471296</v>
      </c>
      <c r="DH120" s="830"/>
      <c r="DI120" s="830"/>
      <c r="DJ120" s="830"/>
      <c r="DK120" s="830"/>
      <c r="DL120" s="830">
        <v>2520342</v>
      </c>
      <c r="DM120" s="830"/>
      <c r="DN120" s="830"/>
      <c r="DO120" s="830"/>
      <c r="DP120" s="830"/>
      <c r="DQ120" s="830">
        <v>2385615</v>
      </c>
      <c r="DR120" s="830"/>
      <c r="DS120" s="830"/>
      <c r="DT120" s="830"/>
      <c r="DU120" s="830"/>
      <c r="DV120" s="831">
        <v>17.7</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430</v>
      </c>
      <c r="AB121" s="814"/>
      <c r="AC121" s="814"/>
      <c r="AD121" s="814"/>
      <c r="AE121" s="815"/>
      <c r="AF121" s="816" t="s">
        <v>430</v>
      </c>
      <c r="AG121" s="814"/>
      <c r="AH121" s="814"/>
      <c r="AI121" s="814"/>
      <c r="AJ121" s="815"/>
      <c r="AK121" s="816" t="s">
        <v>430</v>
      </c>
      <c r="AL121" s="814"/>
      <c r="AM121" s="814"/>
      <c r="AN121" s="814"/>
      <c r="AO121" s="815"/>
      <c r="AP121" s="784" t="s">
        <v>430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12419814</v>
      </c>
      <c r="BR121" s="888"/>
      <c r="BS121" s="888"/>
      <c r="BT121" s="888"/>
      <c r="BU121" s="888"/>
      <c r="BV121" s="888">
        <v>11517520</v>
      </c>
      <c r="BW121" s="888"/>
      <c r="BX121" s="888"/>
      <c r="BY121" s="888"/>
      <c r="BZ121" s="888"/>
      <c r="CA121" s="888">
        <v>11075874</v>
      </c>
      <c r="CB121" s="888"/>
      <c r="CC121" s="888"/>
      <c r="CD121" s="888"/>
      <c r="CE121" s="888"/>
      <c r="CF121" s="889">
        <v>82.2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31319</v>
      </c>
      <c r="DH121" s="801"/>
      <c r="DI121" s="801"/>
      <c r="DJ121" s="801"/>
      <c r="DK121" s="801"/>
      <c r="DL121" s="801">
        <v>40244</v>
      </c>
      <c r="DM121" s="801"/>
      <c r="DN121" s="801"/>
      <c r="DO121" s="801"/>
      <c r="DP121" s="801"/>
      <c r="DQ121" s="801">
        <v>26859</v>
      </c>
      <c r="DR121" s="801"/>
      <c r="DS121" s="801"/>
      <c r="DT121" s="801"/>
      <c r="DU121" s="801"/>
      <c r="DV121" s="853">
        <v>0.2</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17586155</v>
      </c>
      <c r="BR122" s="870"/>
      <c r="BS122" s="870"/>
      <c r="BT122" s="870"/>
      <c r="BU122" s="870"/>
      <c r="BV122" s="870">
        <v>17305642</v>
      </c>
      <c r="BW122" s="870"/>
      <c r="BX122" s="870"/>
      <c r="BY122" s="870"/>
      <c r="BZ122" s="870"/>
      <c r="CA122" s="870">
        <v>15892116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6619</v>
      </c>
      <c r="AB123" s="814"/>
      <c r="AC123" s="814"/>
      <c r="AD123" s="814"/>
      <c r="AE123" s="815"/>
      <c r="AF123" s="816">
        <v>6488</v>
      </c>
      <c r="AG123" s="814"/>
      <c r="AH123" s="814"/>
      <c r="AI123" s="814"/>
      <c r="AJ123" s="815"/>
      <c r="AK123" s="816">
        <v>6357</v>
      </c>
      <c r="AL123" s="814"/>
      <c r="AM123" s="814"/>
      <c r="AN123" s="814"/>
      <c r="AO123" s="815"/>
      <c r="AP123" s="784">
        <v>0</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41.4</v>
      </c>
      <c r="BR123" s="862"/>
      <c r="BS123" s="862"/>
      <c r="BT123" s="862"/>
      <c r="BU123" s="862"/>
      <c r="BV123" s="862">
        <v>35.6</v>
      </c>
      <c r="BW123" s="862"/>
      <c r="BX123" s="862"/>
      <c r="BY123" s="862"/>
      <c r="BZ123" s="862"/>
      <c r="CA123" s="862">
        <v>57.9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12.81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4952</v>
      </c>
      <c r="DH127" s="850"/>
      <c r="DI127" s="850"/>
      <c r="DJ127" s="850"/>
      <c r="DK127" s="850"/>
      <c r="DL127" s="850">
        <v>4435</v>
      </c>
      <c r="DM127" s="850"/>
      <c r="DN127" s="850"/>
      <c r="DO127" s="850"/>
      <c r="DP127" s="850"/>
      <c r="DQ127" s="850">
        <v>3491</v>
      </c>
      <c r="DR127" s="850"/>
      <c r="DS127" s="850"/>
      <c r="DT127" s="850"/>
      <c r="DU127" s="850"/>
      <c r="DV127" s="851">
        <v>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437728</v>
      </c>
      <c r="AB128" s="754"/>
      <c r="AC128" s="754"/>
      <c r="AD128" s="754"/>
      <c r="AE128" s="755"/>
      <c r="AF128" s="756">
        <v>352945</v>
      </c>
      <c r="AG128" s="754"/>
      <c r="AH128" s="754"/>
      <c r="AI128" s="754"/>
      <c r="AJ128" s="755"/>
      <c r="AK128" s="756">
        <v>349585</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17.809999999999999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14250081</v>
      </c>
      <c r="AB129" s="814"/>
      <c r="AC129" s="814"/>
      <c r="AD129" s="814"/>
      <c r="AE129" s="815"/>
      <c r="AF129" s="816">
        <v>14285890</v>
      </c>
      <c r="AG129" s="814"/>
      <c r="AH129" s="814"/>
      <c r="AI129" s="814"/>
      <c r="AJ129" s="815"/>
      <c r="AK129" s="816">
        <v>14608086</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1221981</v>
      </c>
      <c r="AB130" s="814"/>
      <c r="AC130" s="814"/>
      <c r="AD130" s="814"/>
      <c r="AE130" s="815"/>
      <c r="AF130" s="816">
        <v>1273556</v>
      </c>
      <c r="AG130" s="814"/>
      <c r="AH130" s="814"/>
      <c r="AI130" s="814"/>
      <c r="AJ130" s="815"/>
      <c r="AK130" s="816">
        <v>1133130</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57.9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13028100</v>
      </c>
      <c r="AB131" s="747"/>
      <c r="AC131" s="747"/>
      <c r="AD131" s="747"/>
      <c r="AE131" s="748"/>
      <c r="AF131" s="749">
        <v>13012334</v>
      </c>
      <c r="AG131" s="747"/>
      <c r="AH131" s="747"/>
      <c r="AI131" s="747"/>
      <c r="AJ131" s="748"/>
      <c r="AK131" s="749">
        <v>13474956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2.2959909729999999</v>
      </c>
      <c r="AB132" s="770"/>
      <c r="AC132" s="770"/>
      <c r="AD132" s="770"/>
      <c r="AE132" s="771"/>
      <c r="AF132" s="772">
        <v>2.40127559</v>
      </c>
      <c r="AG132" s="770"/>
      <c r="AH132" s="770"/>
      <c r="AI132" s="770"/>
      <c r="AJ132" s="771"/>
      <c r="AK132" s="772">
        <v>3.5379484730000001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3.2</v>
      </c>
      <c r="AB133" s="779"/>
      <c r="AC133" s="779"/>
      <c r="AD133" s="779"/>
      <c r="AE133" s="780"/>
      <c r="AF133" s="778">
        <v>2.8</v>
      </c>
      <c r="AG133" s="779"/>
      <c r="AH133" s="779"/>
      <c r="AI133" s="779"/>
      <c r="AJ133" s="780"/>
      <c r="AK133" s="778">
        <v>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4" zoomScale="70" zoomScaleNormal="85" zoomScaleSheetLayoutView="70" workbookViewId="0">
      <selection activeCell="AF30" sqref="AF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8"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10" sqref="G10:J1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1" t="s">
        <v>468</v>
      </c>
      <c r="L7" s="254"/>
      <c r="M7" s="255" t="s">
        <v>469</v>
      </c>
      <c r="N7" s="256"/>
    </row>
    <row r="8" spans="1:16" x14ac:dyDescent="0.15">
      <c r="A8" s="248"/>
      <c r="B8" s="244"/>
      <c r="C8" s="244"/>
      <c r="D8" s="244"/>
      <c r="E8" s="244"/>
      <c r="F8" s="244"/>
      <c r="G8" s="257"/>
      <c r="H8" s="258"/>
      <c r="I8" s="258"/>
      <c r="J8" s="259"/>
      <c r="K8" s="1142"/>
      <c r="L8" s="260" t="s">
        <v>470</v>
      </c>
      <c r="M8" s="261" t="s">
        <v>471</v>
      </c>
      <c r="N8" s="262" t="s">
        <v>472</v>
      </c>
    </row>
    <row r="9" spans="1:16" x14ac:dyDescent="0.15">
      <c r="A9" s="248"/>
      <c r="B9" s="244"/>
      <c r="C9" s="244"/>
      <c r="D9" s="244"/>
      <c r="E9" s="244"/>
      <c r="F9" s="244"/>
      <c r="G9" s="1155" t="s">
        <v>473</v>
      </c>
      <c r="H9" s="1156"/>
      <c r="I9" s="1156"/>
      <c r="J9" s="1157"/>
      <c r="K9" s="263">
        <v>3588748</v>
      </c>
      <c r="L9" s="264">
        <v>44517</v>
      </c>
      <c r="M9" s="265">
        <v>58112</v>
      </c>
      <c r="N9" s="266">
        <v>-23.4</v>
      </c>
    </row>
    <row r="10" spans="1:16" x14ac:dyDescent="0.15">
      <c r="A10" s="248"/>
      <c r="B10" s="244"/>
      <c r="C10" s="244"/>
      <c r="D10" s="244"/>
      <c r="E10" s="244"/>
      <c r="F10" s="244"/>
      <c r="G10" s="1155" t="s">
        <v>474</v>
      </c>
      <c r="H10" s="1156"/>
      <c r="I10" s="1156"/>
      <c r="J10" s="1157"/>
      <c r="K10" s="267">
        <v>83420</v>
      </c>
      <c r="L10" s="268">
        <v>1035</v>
      </c>
      <c r="M10" s="269">
        <v>3510</v>
      </c>
      <c r="N10" s="270">
        <v>-70.5</v>
      </c>
    </row>
    <row r="11" spans="1:16" ht="13.5" customHeight="1" x14ac:dyDescent="0.15">
      <c r="A11" s="248"/>
      <c r="B11" s="244"/>
      <c r="C11" s="244"/>
      <c r="D11" s="244"/>
      <c r="E11" s="244"/>
      <c r="F11" s="244"/>
      <c r="G11" s="1155" t="s">
        <v>475</v>
      </c>
      <c r="H11" s="1156"/>
      <c r="I11" s="1156"/>
      <c r="J11" s="1157"/>
      <c r="K11" s="267">
        <v>700214</v>
      </c>
      <c r="L11" s="268">
        <v>8686</v>
      </c>
      <c r="M11" s="269">
        <v>6281</v>
      </c>
      <c r="N11" s="270">
        <v>38.299999999999997</v>
      </c>
    </row>
    <row r="12" spans="1:16" ht="13.5" customHeight="1" x14ac:dyDescent="0.15">
      <c r="A12" s="248"/>
      <c r="B12" s="244"/>
      <c r="C12" s="244"/>
      <c r="D12" s="244"/>
      <c r="E12" s="244"/>
      <c r="F12" s="244"/>
      <c r="G12" s="1155" t="s">
        <v>476</v>
      </c>
      <c r="H12" s="1156"/>
      <c r="I12" s="1156"/>
      <c r="J12" s="1157"/>
      <c r="K12" s="267" t="s">
        <v>477</v>
      </c>
      <c r="L12" s="268" t="s">
        <v>477</v>
      </c>
      <c r="M12" s="269">
        <v>744</v>
      </c>
      <c r="N12" s="270" t="s">
        <v>477</v>
      </c>
    </row>
    <row r="13" spans="1:16" ht="13.5" customHeight="1" x14ac:dyDescent="0.15">
      <c r="A13" s="248"/>
      <c r="B13" s="244"/>
      <c r="C13" s="244"/>
      <c r="D13" s="244"/>
      <c r="E13" s="244"/>
      <c r="F13" s="244"/>
      <c r="G13" s="1155" t="s">
        <v>478</v>
      </c>
      <c r="H13" s="1156"/>
      <c r="I13" s="1156"/>
      <c r="J13" s="1157"/>
      <c r="K13" s="267" t="s">
        <v>477</v>
      </c>
      <c r="L13" s="268" t="s">
        <v>477</v>
      </c>
      <c r="M13" s="269">
        <v>1</v>
      </c>
      <c r="N13" s="270" t="s">
        <v>477</v>
      </c>
    </row>
    <row r="14" spans="1:16" ht="13.5" customHeight="1" x14ac:dyDescent="0.15">
      <c r="A14" s="248"/>
      <c r="B14" s="244"/>
      <c r="C14" s="244"/>
      <c r="D14" s="244"/>
      <c r="E14" s="244"/>
      <c r="F14" s="244"/>
      <c r="G14" s="1155" t="s">
        <v>479</v>
      </c>
      <c r="H14" s="1156"/>
      <c r="I14" s="1156"/>
      <c r="J14" s="1157"/>
      <c r="K14" s="267">
        <v>146338</v>
      </c>
      <c r="L14" s="268">
        <v>1815</v>
      </c>
      <c r="M14" s="269">
        <v>2803</v>
      </c>
      <c r="N14" s="270">
        <v>-35.200000000000003</v>
      </c>
    </row>
    <row r="15" spans="1:16" ht="13.5" customHeight="1" x14ac:dyDescent="0.15">
      <c r="A15" s="248"/>
      <c r="B15" s="244"/>
      <c r="C15" s="244"/>
      <c r="D15" s="244"/>
      <c r="E15" s="244"/>
      <c r="F15" s="244"/>
      <c r="G15" s="1155" t="s">
        <v>480</v>
      </c>
      <c r="H15" s="1156"/>
      <c r="I15" s="1156"/>
      <c r="J15" s="1157"/>
      <c r="K15" s="267">
        <v>42226</v>
      </c>
      <c r="L15" s="268">
        <v>524</v>
      </c>
      <c r="M15" s="269">
        <v>1119</v>
      </c>
      <c r="N15" s="270">
        <v>-53.2</v>
      </c>
    </row>
    <row r="16" spans="1:16" x14ac:dyDescent="0.15">
      <c r="A16" s="248"/>
      <c r="B16" s="244"/>
      <c r="C16" s="244"/>
      <c r="D16" s="244"/>
      <c r="E16" s="244"/>
      <c r="F16" s="244"/>
      <c r="G16" s="1158" t="s">
        <v>481</v>
      </c>
      <c r="H16" s="1159"/>
      <c r="I16" s="1159"/>
      <c r="J16" s="1160"/>
      <c r="K16" s="268">
        <v>-281267</v>
      </c>
      <c r="L16" s="268">
        <v>-3489</v>
      </c>
      <c r="M16" s="269">
        <v>-5386</v>
      </c>
      <c r="N16" s="270">
        <v>-35.200000000000003</v>
      </c>
    </row>
    <row r="17" spans="1:16" x14ac:dyDescent="0.15">
      <c r="A17" s="248"/>
      <c r="B17" s="244"/>
      <c r="C17" s="244"/>
      <c r="D17" s="244"/>
      <c r="E17" s="244"/>
      <c r="F17" s="244"/>
      <c r="G17" s="1158" t="s">
        <v>168</v>
      </c>
      <c r="H17" s="1159"/>
      <c r="I17" s="1159"/>
      <c r="J17" s="1160"/>
      <c r="K17" s="268">
        <v>4279679</v>
      </c>
      <c r="L17" s="268">
        <v>53088</v>
      </c>
      <c r="M17" s="269">
        <v>67183</v>
      </c>
      <c r="N17" s="270">
        <v>-21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2" t="s">
        <v>486</v>
      </c>
      <c r="H21" s="1153"/>
      <c r="I21" s="1153"/>
      <c r="J21" s="1154"/>
      <c r="K21" s="280">
        <v>4.55</v>
      </c>
      <c r="L21" s="281">
        <v>6.12</v>
      </c>
      <c r="M21" s="282">
        <v>-1.57</v>
      </c>
      <c r="N21" s="249"/>
      <c r="O21" s="283"/>
      <c r="P21" s="279"/>
    </row>
    <row r="22" spans="1:16" s="284" customFormat="1" x14ac:dyDescent="0.15">
      <c r="A22" s="279"/>
      <c r="B22" s="249"/>
      <c r="C22" s="249"/>
      <c r="D22" s="249"/>
      <c r="E22" s="249"/>
      <c r="F22" s="249"/>
      <c r="G22" s="1152" t="s">
        <v>487</v>
      </c>
      <c r="H22" s="1153"/>
      <c r="I22" s="1153"/>
      <c r="J22" s="1154"/>
      <c r="K22" s="285">
        <v>99.7</v>
      </c>
      <c r="L22" s="286">
        <v>98.7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1" t="s">
        <v>468</v>
      </c>
      <c r="L30" s="254"/>
      <c r="M30" s="255" t="s">
        <v>469</v>
      </c>
      <c r="N30" s="256"/>
    </row>
    <row r="31" spans="1:16" x14ac:dyDescent="0.15">
      <c r="A31" s="248"/>
      <c r="B31" s="244"/>
      <c r="C31" s="244"/>
      <c r="D31" s="244"/>
      <c r="E31" s="244"/>
      <c r="F31" s="244"/>
      <c r="G31" s="257"/>
      <c r="H31" s="258"/>
      <c r="I31" s="258"/>
      <c r="J31" s="259"/>
      <c r="K31" s="1142"/>
      <c r="L31" s="260" t="s">
        <v>470</v>
      </c>
      <c r="M31" s="261" t="s">
        <v>471</v>
      </c>
      <c r="N31" s="262" t="s">
        <v>472</v>
      </c>
    </row>
    <row r="32" spans="1:16" ht="27" customHeight="1" x14ac:dyDescent="0.15">
      <c r="A32" s="248"/>
      <c r="B32" s="244"/>
      <c r="C32" s="244"/>
      <c r="D32" s="244"/>
      <c r="E32" s="244"/>
      <c r="F32" s="244"/>
      <c r="G32" s="1143" t="s">
        <v>491</v>
      </c>
      <c r="H32" s="1144"/>
      <c r="I32" s="1144"/>
      <c r="J32" s="1145"/>
      <c r="K32" s="294">
        <v>1682953</v>
      </c>
      <c r="L32" s="294">
        <v>20876</v>
      </c>
      <c r="M32" s="295">
        <v>33998</v>
      </c>
      <c r="N32" s="296">
        <v>-38.6</v>
      </c>
    </row>
    <row r="33" spans="1:16" ht="13.5" customHeight="1" x14ac:dyDescent="0.15">
      <c r="A33" s="248"/>
      <c r="B33" s="244"/>
      <c r="C33" s="244"/>
      <c r="D33" s="244"/>
      <c r="E33" s="244"/>
      <c r="F33" s="244"/>
      <c r="G33" s="1143" t="s">
        <v>492</v>
      </c>
      <c r="H33" s="1144"/>
      <c r="I33" s="1144"/>
      <c r="J33" s="1145"/>
      <c r="K33" s="294" t="s">
        <v>477</v>
      </c>
      <c r="L33" s="294" t="s">
        <v>477</v>
      </c>
      <c r="M33" s="295">
        <v>1</v>
      </c>
      <c r="N33" s="296" t="s">
        <v>477</v>
      </c>
    </row>
    <row r="34" spans="1:16" ht="27" customHeight="1" x14ac:dyDescent="0.15">
      <c r="A34" s="248"/>
      <c r="B34" s="244"/>
      <c r="C34" s="244"/>
      <c r="D34" s="244"/>
      <c r="E34" s="244"/>
      <c r="F34" s="244"/>
      <c r="G34" s="1143" t="s">
        <v>493</v>
      </c>
      <c r="H34" s="1144"/>
      <c r="I34" s="1144"/>
      <c r="J34" s="1145"/>
      <c r="K34" s="294" t="s">
        <v>477</v>
      </c>
      <c r="L34" s="294" t="s">
        <v>477</v>
      </c>
      <c r="M34" s="295">
        <v>39</v>
      </c>
      <c r="N34" s="296" t="s">
        <v>477</v>
      </c>
    </row>
    <row r="35" spans="1:16" ht="27" customHeight="1" x14ac:dyDescent="0.15">
      <c r="A35" s="248"/>
      <c r="B35" s="244"/>
      <c r="C35" s="244"/>
      <c r="D35" s="244"/>
      <c r="E35" s="244"/>
      <c r="F35" s="244"/>
      <c r="G35" s="1143" t="s">
        <v>494</v>
      </c>
      <c r="H35" s="1144"/>
      <c r="I35" s="1144"/>
      <c r="J35" s="1145"/>
      <c r="K35" s="294">
        <v>241206</v>
      </c>
      <c r="L35" s="294">
        <v>2992</v>
      </c>
      <c r="M35" s="295">
        <v>9007</v>
      </c>
      <c r="N35" s="296">
        <v>-66.8</v>
      </c>
    </row>
    <row r="36" spans="1:16" ht="27" customHeight="1" x14ac:dyDescent="0.15">
      <c r="A36" s="248"/>
      <c r="B36" s="244"/>
      <c r="C36" s="244"/>
      <c r="D36" s="244"/>
      <c r="E36" s="244"/>
      <c r="F36" s="244"/>
      <c r="G36" s="1143" t="s">
        <v>495</v>
      </c>
      <c r="H36" s="1144"/>
      <c r="I36" s="1144"/>
      <c r="J36" s="1145"/>
      <c r="K36" s="294">
        <v>20532</v>
      </c>
      <c r="L36" s="294">
        <v>255</v>
      </c>
      <c r="M36" s="295">
        <v>2239</v>
      </c>
      <c r="N36" s="296">
        <v>-88.6</v>
      </c>
    </row>
    <row r="37" spans="1:16" ht="13.5" customHeight="1" x14ac:dyDescent="0.15">
      <c r="A37" s="248"/>
      <c r="B37" s="244"/>
      <c r="C37" s="244"/>
      <c r="D37" s="244"/>
      <c r="E37" s="244"/>
      <c r="F37" s="244"/>
      <c r="G37" s="1143" t="s">
        <v>496</v>
      </c>
      <c r="H37" s="1144"/>
      <c r="I37" s="1144"/>
      <c r="J37" s="1145"/>
      <c r="K37" s="294">
        <v>6357</v>
      </c>
      <c r="L37" s="294">
        <v>79</v>
      </c>
      <c r="M37" s="295">
        <v>951</v>
      </c>
      <c r="N37" s="296">
        <v>-91.7</v>
      </c>
    </row>
    <row r="38" spans="1:16" ht="27" customHeight="1" x14ac:dyDescent="0.15">
      <c r="A38" s="248"/>
      <c r="B38" s="244"/>
      <c r="C38" s="244"/>
      <c r="D38" s="244"/>
      <c r="E38" s="244"/>
      <c r="F38" s="244"/>
      <c r="G38" s="1146" t="s">
        <v>497</v>
      </c>
      <c r="H38" s="1147"/>
      <c r="I38" s="1147"/>
      <c r="J38" s="1148"/>
      <c r="K38" s="297">
        <v>8404</v>
      </c>
      <c r="L38" s="297">
        <v>104</v>
      </c>
      <c r="M38" s="298">
        <v>6</v>
      </c>
      <c r="N38" s="299">
        <v>1633.3</v>
      </c>
      <c r="O38" s="293"/>
    </row>
    <row r="39" spans="1:16" x14ac:dyDescent="0.15">
      <c r="A39" s="248"/>
      <c r="B39" s="244"/>
      <c r="C39" s="244"/>
      <c r="D39" s="244"/>
      <c r="E39" s="244"/>
      <c r="F39" s="244"/>
      <c r="G39" s="1146" t="s">
        <v>498</v>
      </c>
      <c r="H39" s="1147"/>
      <c r="I39" s="1147"/>
      <c r="J39" s="1148"/>
      <c r="K39" s="300">
        <v>-349585</v>
      </c>
      <c r="L39" s="300">
        <v>-4336</v>
      </c>
      <c r="M39" s="301">
        <v>-6589</v>
      </c>
      <c r="N39" s="302">
        <v>-34.200000000000003</v>
      </c>
      <c r="O39" s="293"/>
    </row>
    <row r="40" spans="1:16" ht="27" customHeight="1" x14ac:dyDescent="0.15">
      <c r="A40" s="248"/>
      <c r="B40" s="244"/>
      <c r="C40" s="244"/>
      <c r="D40" s="244"/>
      <c r="E40" s="244"/>
      <c r="F40" s="244"/>
      <c r="G40" s="1143" t="s">
        <v>499</v>
      </c>
      <c r="H40" s="1144"/>
      <c r="I40" s="1144"/>
      <c r="J40" s="1145"/>
      <c r="K40" s="300">
        <v>-1133130</v>
      </c>
      <c r="L40" s="300">
        <v>-14056</v>
      </c>
      <c r="M40" s="301">
        <v>-27524</v>
      </c>
      <c r="N40" s="302">
        <v>-48.9</v>
      </c>
      <c r="O40" s="293"/>
    </row>
    <row r="41" spans="1:16" x14ac:dyDescent="0.15">
      <c r="A41" s="248"/>
      <c r="B41" s="244"/>
      <c r="C41" s="244"/>
      <c r="D41" s="244"/>
      <c r="E41" s="244"/>
      <c r="F41" s="244"/>
      <c r="G41" s="1149" t="s">
        <v>279</v>
      </c>
      <c r="H41" s="1150"/>
      <c r="I41" s="1150"/>
      <c r="J41" s="1151"/>
      <c r="K41" s="294">
        <v>476737</v>
      </c>
      <c r="L41" s="300">
        <v>5914</v>
      </c>
      <c r="M41" s="301">
        <v>12127</v>
      </c>
      <c r="N41" s="302">
        <v>-51.2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36" t="s">
        <v>468</v>
      </c>
      <c r="J49" s="1138" t="s">
        <v>503</v>
      </c>
      <c r="K49" s="1139"/>
      <c r="L49" s="1139"/>
      <c r="M49" s="1139"/>
      <c r="N49" s="1140"/>
    </row>
    <row r="50" spans="1:14" x14ac:dyDescent="0.15">
      <c r="A50" s="248"/>
      <c r="B50" s="244"/>
      <c r="C50" s="244"/>
      <c r="D50" s="244"/>
      <c r="E50" s="244"/>
      <c r="F50" s="244"/>
      <c r="G50" s="312"/>
      <c r="H50" s="313"/>
      <c r="I50" s="1137"/>
      <c r="J50" s="314" t="s">
        <v>504</v>
      </c>
      <c r="K50" s="315" t="s">
        <v>505</v>
      </c>
      <c r="L50" s="316" t="s">
        <v>506</v>
      </c>
      <c r="M50" s="317" t="s">
        <v>507</v>
      </c>
      <c r="N50" s="318" t="s">
        <v>508</v>
      </c>
    </row>
    <row r="51" spans="1:14" x14ac:dyDescent="0.15">
      <c r="A51" s="248"/>
      <c r="B51" s="244"/>
      <c r="C51" s="244"/>
      <c r="D51" s="244"/>
      <c r="E51" s="244"/>
      <c r="F51" s="244"/>
      <c r="G51" s="310" t="s">
        <v>509</v>
      </c>
      <c r="H51" s="311"/>
      <c r="I51" s="319">
        <v>2386759</v>
      </c>
      <c r="J51" s="320">
        <v>31207</v>
      </c>
      <c r="K51" s="321">
        <v>13.8</v>
      </c>
      <c r="L51" s="322">
        <v>47569</v>
      </c>
      <c r="M51" s="323">
        <v>18.3</v>
      </c>
      <c r="N51" s="324">
        <v>-4.5</v>
      </c>
    </row>
    <row r="52" spans="1:14" x14ac:dyDescent="0.15">
      <c r="A52" s="248"/>
      <c r="B52" s="244"/>
      <c r="C52" s="244"/>
      <c r="D52" s="244"/>
      <c r="E52" s="244"/>
      <c r="F52" s="244"/>
      <c r="G52" s="325"/>
      <c r="H52" s="326" t="s">
        <v>510</v>
      </c>
      <c r="I52" s="327">
        <v>1520832</v>
      </c>
      <c r="J52" s="328">
        <v>19885</v>
      </c>
      <c r="K52" s="329">
        <v>-18.5</v>
      </c>
      <c r="L52" s="330">
        <v>26255</v>
      </c>
      <c r="M52" s="331">
        <v>12.4</v>
      </c>
      <c r="N52" s="332">
        <v>-30.9</v>
      </c>
    </row>
    <row r="53" spans="1:14" x14ac:dyDescent="0.15">
      <c r="A53" s="248"/>
      <c r="B53" s="244"/>
      <c r="C53" s="244"/>
      <c r="D53" s="244"/>
      <c r="E53" s="244"/>
      <c r="F53" s="244"/>
      <c r="G53" s="310" t="s">
        <v>511</v>
      </c>
      <c r="H53" s="311"/>
      <c r="I53" s="319">
        <v>3076385</v>
      </c>
      <c r="J53" s="320">
        <v>39310</v>
      </c>
      <c r="K53" s="321">
        <v>26</v>
      </c>
      <c r="L53" s="322">
        <v>50880</v>
      </c>
      <c r="M53" s="323">
        <v>7</v>
      </c>
      <c r="N53" s="324">
        <v>19</v>
      </c>
    </row>
    <row r="54" spans="1:14" x14ac:dyDescent="0.15">
      <c r="A54" s="248"/>
      <c r="B54" s="244"/>
      <c r="C54" s="244"/>
      <c r="D54" s="244"/>
      <c r="E54" s="244"/>
      <c r="F54" s="244"/>
      <c r="G54" s="325"/>
      <c r="H54" s="326" t="s">
        <v>510</v>
      </c>
      <c r="I54" s="327">
        <v>2093745</v>
      </c>
      <c r="J54" s="328">
        <v>26754</v>
      </c>
      <c r="K54" s="329">
        <v>34.5</v>
      </c>
      <c r="L54" s="330">
        <v>26879</v>
      </c>
      <c r="M54" s="331">
        <v>2.4</v>
      </c>
      <c r="N54" s="332">
        <v>32.1</v>
      </c>
    </row>
    <row r="55" spans="1:14" x14ac:dyDescent="0.15">
      <c r="A55" s="248"/>
      <c r="B55" s="244"/>
      <c r="C55" s="244"/>
      <c r="D55" s="244"/>
      <c r="E55" s="244"/>
      <c r="F55" s="244"/>
      <c r="G55" s="310" t="s">
        <v>512</v>
      </c>
      <c r="H55" s="311"/>
      <c r="I55" s="319">
        <v>2894462</v>
      </c>
      <c r="J55" s="320">
        <v>36472</v>
      </c>
      <c r="K55" s="321">
        <v>-7.2</v>
      </c>
      <c r="L55" s="322">
        <v>63956</v>
      </c>
      <c r="M55" s="323">
        <v>25.7</v>
      </c>
      <c r="N55" s="324">
        <v>-32.9</v>
      </c>
    </row>
    <row r="56" spans="1:14" x14ac:dyDescent="0.15">
      <c r="A56" s="248"/>
      <c r="B56" s="244"/>
      <c r="C56" s="244"/>
      <c r="D56" s="244"/>
      <c r="E56" s="244"/>
      <c r="F56" s="244"/>
      <c r="G56" s="325"/>
      <c r="H56" s="326" t="s">
        <v>510</v>
      </c>
      <c r="I56" s="327">
        <v>2499422</v>
      </c>
      <c r="J56" s="328">
        <v>31494</v>
      </c>
      <c r="K56" s="329">
        <v>17.7</v>
      </c>
      <c r="L56" s="330">
        <v>29239</v>
      </c>
      <c r="M56" s="331">
        <v>8.8000000000000007</v>
      </c>
      <c r="N56" s="332">
        <v>8.9</v>
      </c>
    </row>
    <row r="57" spans="1:14" x14ac:dyDescent="0.15">
      <c r="A57" s="248"/>
      <c r="B57" s="244"/>
      <c r="C57" s="244"/>
      <c r="D57" s="244"/>
      <c r="E57" s="244"/>
      <c r="F57" s="244"/>
      <c r="G57" s="310" t="s">
        <v>513</v>
      </c>
      <c r="H57" s="311"/>
      <c r="I57" s="319">
        <v>2591370</v>
      </c>
      <c r="J57" s="320">
        <v>32395</v>
      </c>
      <c r="K57" s="321">
        <v>-11.2</v>
      </c>
      <c r="L57" s="322">
        <v>66255</v>
      </c>
      <c r="M57" s="323">
        <v>3.6</v>
      </c>
      <c r="N57" s="324">
        <v>-14.8</v>
      </c>
    </row>
    <row r="58" spans="1:14" x14ac:dyDescent="0.15">
      <c r="A58" s="248"/>
      <c r="B58" s="244"/>
      <c r="C58" s="244"/>
      <c r="D58" s="244"/>
      <c r="E58" s="244"/>
      <c r="F58" s="244"/>
      <c r="G58" s="325"/>
      <c r="H58" s="326" t="s">
        <v>510</v>
      </c>
      <c r="I58" s="327">
        <v>2106767</v>
      </c>
      <c r="J58" s="328">
        <v>26337</v>
      </c>
      <c r="K58" s="329">
        <v>-16.399999999999999</v>
      </c>
      <c r="L58" s="330">
        <v>31822</v>
      </c>
      <c r="M58" s="331">
        <v>8.8000000000000007</v>
      </c>
      <c r="N58" s="332">
        <v>-25.2</v>
      </c>
    </row>
    <row r="59" spans="1:14" x14ac:dyDescent="0.15">
      <c r="A59" s="248"/>
      <c r="B59" s="244"/>
      <c r="C59" s="244"/>
      <c r="D59" s="244"/>
      <c r="E59" s="244"/>
      <c r="F59" s="244"/>
      <c r="G59" s="310" t="s">
        <v>514</v>
      </c>
      <c r="H59" s="311"/>
      <c r="I59" s="319">
        <v>7361647</v>
      </c>
      <c r="J59" s="320">
        <v>91319</v>
      </c>
      <c r="K59" s="321">
        <v>181.9</v>
      </c>
      <c r="L59" s="322">
        <v>47278</v>
      </c>
      <c r="M59" s="323">
        <v>-28.6</v>
      </c>
      <c r="N59" s="324">
        <v>210.5</v>
      </c>
    </row>
    <row r="60" spans="1:14" x14ac:dyDescent="0.15">
      <c r="A60" s="248"/>
      <c r="B60" s="244"/>
      <c r="C60" s="244"/>
      <c r="D60" s="244"/>
      <c r="E60" s="244"/>
      <c r="F60" s="244"/>
      <c r="G60" s="325"/>
      <c r="H60" s="326" t="s">
        <v>510</v>
      </c>
      <c r="I60" s="333">
        <v>5152397</v>
      </c>
      <c r="J60" s="328">
        <v>63914</v>
      </c>
      <c r="K60" s="329">
        <v>142.69999999999999</v>
      </c>
      <c r="L60" s="330">
        <v>24096</v>
      </c>
      <c r="M60" s="331">
        <v>-24.3</v>
      </c>
      <c r="N60" s="332">
        <v>167</v>
      </c>
    </row>
    <row r="61" spans="1:14" x14ac:dyDescent="0.15">
      <c r="A61" s="248"/>
      <c r="B61" s="244"/>
      <c r="C61" s="244"/>
      <c r="D61" s="244"/>
      <c r="E61" s="244"/>
      <c r="F61" s="244"/>
      <c r="G61" s="310" t="s">
        <v>515</v>
      </c>
      <c r="H61" s="334"/>
      <c r="I61" s="335">
        <v>3662125</v>
      </c>
      <c r="J61" s="336">
        <v>46141</v>
      </c>
      <c r="K61" s="337">
        <v>40.700000000000003</v>
      </c>
      <c r="L61" s="338">
        <v>55188</v>
      </c>
      <c r="M61" s="339">
        <v>5.2</v>
      </c>
      <c r="N61" s="324">
        <v>35.5</v>
      </c>
    </row>
    <row r="62" spans="1:14" x14ac:dyDescent="0.15">
      <c r="A62" s="248"/>
      <c r="B62" s="244"/>
      <c r="C62" s="244"/>
      <c r="D62" s="244"/>
      <c r="E62" s="244"/>
      <c r="F62" s="244"/>
      <c r="G62" s="325"/>
      <c r="H62" s="326" t="s">
        <v>510</v>
      </c>
      <c r="I62" s="327">
        <v>2674633</v>
      </c>
      <c r="J62" s="328">
        <v>33677</v>
      </c>
      <c r="K62" s="329">
        <v>32</v>
      </c>
      <c r="L62" s="330">
        <v>27658</v>
      </c>
      <c r="M62" s="331">
        <v>1.6</v>
      </c>
      <c r="N62" s="332">
        <v>30.4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55" zoomScaleNormal="55" zoomScaleSheetLayoutView="55" workbookViewId="0">
      <selection activeCell="Z102" sqref="Z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5" zoomScale="55" zoomScaleNormal="55" zoomScaleSheetLayoutView="55" workbookViewId="0">
      <selection activeCell="AA91" sqref="AA9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1" t="s">
        <v>3</v>
      </c>
      <c r="D47" s="1161"/>
      <c r="E47" s="1162"/>
      <c r="F47" s="11">
        <v>7.34</v>
      </c>
      <c r="G47" s="12">
        <v>7.83</v>
      </c>
      <c r="H47" s="12">
        <v>7.67</v>
      </c>
      <c r="I47" s="12">
        <v>9.92</v>
      </c>
      <c r="J47" s="13">
        <v>6</v>
      </c>
    </row>
    <row r="48" spans="2:10" ht="57.75" customHeight="1" x14ac:dyDescent="0.15">
      <c r="B48" s="14"/>
      <c r="C48" s="1163" t="s">
        <v>4</v>
      </c>
      <c r="D48" s="1163"/>
      <c r="E48" s="1164"/>
      <c r="F48" s="15">
        <v>7.34</v>
      </c>
      <c r="G48" s="16">
        <v>8.75</v>
      </c>
      <c r="H48" s="16">
        <v>7.57</v>
      </c>
      <c r="I48" s="16">
        <v>8.86</v>
      </c>
      <c r="J48" s="17">
        <v>9.14</v>
      </c>
    </row>
    <row r="49" spans="2:10" ht="57.75" customHeight="1" thickBot="1" x14ac:dyDescent="0.2">
      <c r="B49" s="18"/>
      <c r="C49" s="1165" t="s">
        <v>5</v>
      </c>
      <c r="D49" s="1165"/>
      <c r="E49" s="1166"/>
      <c r="F49" s="19" t="s">
        <v>522</v>
      </c>
      <c r="G49" s="20">
        <v>1.76</v>
      </c>
      <c r="H49" s="20" t="s">
        <v>523</v>
      </c>
      <c r="I49" s="20">
        <v>3.57</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73" t="s">
        <v>525</v>
      </c>
      <c r="D34" s="1173"/>
      <c r="E34" s="1174"/>
      <c r="F34" s="32">
        <v>11.88</v>
      </c>
      <c r="G34" s="33">
        <v>13.56</v>
      </c>
      <c r="H34" s="33">
        <v>14.66</v>
      </c>
      <c r="I34" s="33">
        <v>14.56</v>
      </c>
      <c r="J34" s="34">
        <v>12.97</v>
      </c>
      <c r="K34" s="22"/>
      <c r="L34" s="22"/>
      <c r="M34" s="22"/>
      <c r="N34" s="22"/>
      <c r="O34" s="22"/>
      <c r="P34" s="22"/>
    </row>
    <row r="35" spans="1:16" ht="39" customHeight="1" x14ac:dyDescent="0.15">
      <c r="A35" s="22"/>
      <c r="B35" s="35"/>
      <c r="C35" s="1167" t="s">
        <v>526</v>
      </c>
      <c r="D35" s="1168"/>
      <c r="E35" s="1169"/>
      <c r="F35" s="36">
        <v>7.33</v>
      </c>
      <c r="G35" s="37">
        <v>8.75</v>
      </c>
      <c r="H35" s="37">
        <v>7.52</v>
      </c>
      <c r="I35" s="37">
        <v>8.24</v>
      </c>
      <c r="J35" s="38">
        <v>8.98</v>
      </c>
      <c r="K35" s="22"/>
      <c r="L35" s="22"/>
      <c r="M35" s="22"/>
      <c r="N35" s="22"/>
      <c r="O35" s="22"/>
      <c r="P35" s="22"/>
    </row>
    <row r="36" spans="1:16" ht="39" customHeight="1" x14ac:dyDescent="0.15">
      <c r="A36" s="22"/>
      <c r="B36" s="35"/>
      <c r="C36" s="1167" t="s">
        <v>527</v>
      </c>
      <c r="D36" s="1168"/>
      <c r="E36" s="1169"/>
      <c r="F36" s="36">
        <v>3.11</v>
      </c>
      <c r="G36" s="37">
        <v>3.59</v>
      </c>
      <c r="H36" s="37">
        <v>3.07</v>
      </c>
      <c r="I36" s="37">
        <v>3.95</v>
      </c>
      <c r="J36" s="38">
        <v>3.48</v>
      </c>
      <c r="K36" s="22"/>
      <c r="L36" s="22"/>
      <c r="M36" s="22"/>
      <c r="N36" s="22"/>
      <c r="O36" s="22"/>
      <c r="P36" s="22"/>
    </row>
    <row r="37" spans="1:16" ht="39" customHeight="1" x14ac:dyDescent="0.15">
      <c r="A37" s="22"/>
      <c r="B37" s="35"/>
      <c r="C37" s="1167" t="s">
        <v>528</v>
      </c>
      <c r="D37" s="1168"/>
      <c r="E37" s="1169"/>
      <c r="F37" s="36">
        <v>0.48</v>
      </c>
      <c r="G37" s="37">
        <v>0.55000000000000004</v>
      </c>
      <c r="H37" s="37">
        <v>0.76</v>
      </c>
      <c r="I37" s="37">
        <v>1.06</v>
      </c>
      <c r="J37" s="38">
        <v>0.71</v>
      </c>
      <c r="K37" s="22"/>
      <c r="L37" s="22"/>
      <c r="M37" s="22"/>
      <c r="N37" s="22"/>
      <c r="O37" s="22"/>
      <c r="P37" s="22"/>
    </row>
    <row r="38" spans="1:16" ht="39" customHeight="1" x14ac:dyDescent="0.15">
      <c r="A38" s="22"/>
      <c r="B38" s="35"/>
      <c r="C38" s="1167" t="s">
        <v>529</v>
      </c>
      <c r="D38" s="1168"/>
      <c r="E38" s="1169"/>
      <c r="F38" s="36" t="s">
        <v>530</v>
      </c>
      <c r="G38" s="37">
        <v>0.25</v>
      </c>
      <c r="H38" s="37">
        <v>0.64</v>
      </c>
      <c r="I38" s="37">
        <v>0.53</v>
      </c>
      <c r="J38" s="38">
        <v>0.7</v>
      </c>
      <c r="K38" s="22"/>
      <c r="L38" s="22"/>
      <c r="M38" s="22"/>
      <c r="N38" s="22"/>
      <c r="O38" s="22"/>
      <c r="P38" s="22"/>
    </row>
    <row r="39" spans="1:16" ht="39" customHeight="1" x14ac:dyDescent="0.15">
      <c r="A39" s="22"/>
      <c r="B39" s="35"/>
      <c r="C39" s="1167" t="s">
        <v>531</v>
      </c>
      <c r="D39" s="1168"/>
      <c r="E39" s="1169"/>
      <c r="F39" s="36" t="s">
        <v>477</v>
      </c>
      <c r="G39" s="37" t="s">
        <v>477</v>
      </c>
      <c r="H39" s="37">
        <v>0.04</v>
      </c>
      <c r="I39" s="37">
        <v>0.6</v>
      </c>
      <c r="J39" s="38">
        <v>0.15</v>
      </c>
      <c r="K39" s="22"/>
      <c r="L39" s="22"/>
      <c r="M39" s="22"/>
      <c r="N39" s="22"/>
      <c r="O39" s="22"/>
      <c r="P39" s="22"/>
    </row>
    <row r="40" spans="1:16" ht="39" customHeight="1" x14ac:dyDescent="0.15">
      <c r="A40" s="22"/>
      <c r="B40" s="35"/>
      <c r="C40" s="1167" t="s">
        <v>532</v>
      </c>
      <c r="D40" s="1168"/>
      <c r="E40" s="1169"/>
      <c r="F40" s="36">
        <v>0</v>
      </c>
      <c r="G40" s="37">
        <v>0.01</v>
      </c>
      <c r="H40" s="37">
        <v>0</v>
      </c>
      <c r="I40" s="37">
        <v>0</v>
      </c>
      <c r="J40" s="38">
        <v>0.01</v>
      </c>
      <c r="K40" s="22"/>
      <c r="L40" s="22"/>
      <c r="M40" s="22"/>
      <c r="N40" s="22"/>
      <c r="O40" s="22"/>
      <c r="P40" s="22"/>
    </row>
    <row r="41" spans="1:16" ht="39" customHeight="1" x14ac:dyDescent="0.15">
      <c r="A41" s="22"/>
      <c r="B41" s="35"/>
      <c r="C41" s="1167"/>
      <c r="D41" s="1168"/>
      <c r="E41" s="1169"/>
      <c r="F41" s="36"/>
      <c r="G41" s="37"/>
      <c r="H41" s="37"/>
      <c r="I41" s="37"/>
      <c r="J41" s="38"/>
      <c r="K41" s="22"/>
      <c r="L41" s="22"/>
      <c r="M41" s="22"/>
      <c r="N41" s="22"/>
      <c r="O41" s="22"/>
      <c r="P41" s="22"/>
    </row>
    <row r="42" spans="1:16" ht="39" customHeight="1" x14ac:dyDescent="0.15">
      <c r="A42" s="22"/>
      <c r="B42" s="39"/>
      <c r="C42" s="1167" t="s">
        <v>533</v>
      </c>
      <c r="D42" s="1168"/>
      <c r="E42" s="1169"/>
      <c r="F42" s="36" t="s">
        <v>477</v>
      </c>
      <c r="G42" s="37" t="s">
        <v>477</v>
      </c>
      <c r="H42" s="37" t="s">
        <v>477</v>
      </c>
      <c r="I42" s="37" t="s">
        <v>477</v>
      </c>
      <c r="J42" s="38" t="s">
        <v>477</v>
      </c>
      <c r="K42" s="22"/>
      <c r="L42" s="22"/>
      <c r="M42" s="22"/>
      <c r="N42" s="22"/>
      <c r="O42" s="22"/>
      <c r="P42" s="22"/>
    </row>
    <row r="43" spans="1:16" ht="39" customHeight="1" thickBot="1" x14ac:dyDescent="0.2">
      <c r="A43" s="22"/>
      <c r="B43" s="40"/>
      <c r="C43" s="1170" t="s">
        <v>534</v>
      </c>
      <c r="D43" s="1171"/>
      <c r="E43" s="1172"/>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4" sqref="U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1675</v>
      </c>
      <c r="L45" s="60">
        <v>1676</v>
      </c>
      <c r="M45" s="60">
        <v>1650</v>
      </c>
      <c r="N45" s="60">
        <v>1673</v>
      </c>
      <c r="O45" s="61">
        <v>1683</v>
      </c>
      <c r="P45" s="48"/>
      <c r="Q45" s="48"/>
      <c r="R45" s="48"/>
      <c r="S45" s="48"/>
      <c r="T45" s="48"/>
      <c r="U45" s="48"/>
    </row>
    <row r="46" spans="1:21" ht="30.75" customHeight="1" x14ac:dyDescent="0.15">
      <c r="A46" s="48"/>
      <c r="B46" s="1185"/>
      <c r="C46" s="1186"/>
      <c r="D46" s="62"/>
      <c r="E46" s="1177" t="s">
        <v>13</v>
      </c>
      <c r="F46" s="1177"/>
      <c r="G46" s="1177"/>
      <c r="H46" s="1177"/>
      <c r="I46" s="1177"/>
      <c r="J46" s="1178"/>
      <c r="K46" s="63" t="s">
        <v>477</v>
      </c>
      <c r="L46" s="64" t="s">
        <v>477</v>
      </c>
      <c r="M46" s="64" t="s">
        <v>477</v>
      </c>
      <c r="N46" s="64" t="s">
        <v>477</v>
      </c>
      <c r="O46" s="65" t="s">
        <v>477</v>
      </c>
      <c r="P46" s="48"/>
      <c r="Q46" s="48"/>
      <c r="R46" s="48"/>
      <c r="S46" s="48"/>
      <c r="T46" s="48"/>
      <c r="U46" s="48"/>
    </row>
    <row r="47" spans="1:21" ht="30.75" customHeight="1" x14ac:dyDescent="0.15">
      <c r="A47" s="48"/>
      <c r="B47" s="1185"/>
      <c r="C47" s="1186"/>
      <c r="D47" s="62"/>
      <c r="E47" s="1177" t="s">
        <v>14</v>
      </c>
      <c r="F47" s="1177"/>
      <c r="G47" s="1177"/>
      <c r="H47" s="1177"/>
      <c r="I47" s="1177"/>
      <c r="J47" s="1178"/>
      <c r="K47" s="63" t="s">
        <v>477</v>
      </c>
      <c r="L47" s="64" t="s">
        <v>477</v>
      </c>
      <c r="M47" s="64" t="s">
        <v>477</v>
      </c>
      <c r="N47" s="64" t="s">
        <v>477</v>
      </c>
      <c r="O47" s="65" t="s">
        <v>477</v>
      </c>
      <c r="P47" s="48"/>
      <c r="Q47" s="48"/>
      <c r="R47" s="48"/>
      <c r="S47" s="48"/>
      <c r="T47" s="48"/>
      <c r="U47" s="48"/>
    </row>
    <row r="48" spans="1:21" ht="30.75" customHeight="1" x14ac:dyDescent="0.15">
      <c r="A48" s="48"/>
      <c r="B48" s="1185"/>
      <c r="C48" s="1186"/>
      <c r="D48" s="62"/>
      <c r="E48" s="1177" t="s">
        <v>15</v>
      </c>
      <c r="F48" s="1177"/>
      <c r="G48" s="1177"/>
      <c r="H48" s="1177"/>
      <c r="I48" s="1177"/>
      <c r="J48" s="1178"/>
      <c r="K48" s="63">
        <v>278</v>
      </c>
      <c r="L48" s="64">
        <v>317</v>
      </c>
      <c r="M48" s="64">
        <v>298</v>
      </c>
      <c r="N48" s="64">
        <v>248</v>
      </c>
      <c r="O48" s="65">
        <v>241</v>
      </c>
      <c r="P48" s="48"/>
      <c r="Q48" s="48"/>
      <c r="R48" s="48"/>
      <c r="S48" s="48"/>
      <c r="T48" s="48"/>
      <c r="U48" s="48"/>
    </row>
    <row r="49" spans="1:21" ht="30.75" customHeight="1" x14ac:dyDescent="0.15">
      <c r="A49" s="48"/>
      <c r="B49" s="1185"/>
      <c r="C49" s="1186"/>
      <c r="D49" s="62"/>
      <c r="E49" s="1177" t="s">
        <v>16</v>
      </c>
      <c r="F49" s="1177"/>
      <c r="G49" s="1177"/>
      <c r="H49" s="1177"/>
      <c r="I49" s="1177"/>
      <c r="J49" s="1178"/>
      <c r="K49" s="63">
        <v>4</v>
      </c>
      <c r="L49" s="64">
        <v>4</v>
      </c>
      <c r="M49" s="64">
        <v>4</v>
      </c>
      <c r="N49" s="64">
        <v>11</v>
      </c>
      <c r="O49" s="65">
        <v>21</v>
      </c>
      <c r="P49" s="48"/>
      <c r="Q49" s="48"/>
      <c r="R49" s="48"/>
      <c r="S49" s="48"/>
      <c r="T49" s="48"/>
      <c r="U49" s="48"/>
    </row>
    <row r="50" spans="1:21" ht="30.75" customHeight="1" x14ac:dyDescent="0.15">
      <c r="A50" s="48"/>
      <c r="B50" s="1185"/>
      <c r="C50" s="1186"/>
      <c r="D50" s="62"/>
      <c r="E50" s="1177" t="s">
        <v>17</v>
      </c>
      <c r="F50" s="1177"/>
      <c r="G50" s="1177"/>
      <c r="H50" s="1177"/>
      <c r="I50" s="1177"/>
      <c r="J50" s="1178"/>
      <c r="K50" s="63">
        <v>77</v>
      </c>
      <c r="L50" s="64">
        <v>33</v>
      </c>
      <c r="M50" s="64">
        <v>7</v>
      </c>
      <c r="N50" s="64">
        <v>6</v>
      </c>
      <c r="O50" s="65">
        <v>6</v>
      </c>
      <c r="P50" s="48"/>
      <c r="Q50" s="48"/>
      <c r="R50" s="48"/>
      <c r="S50" s="48"/>
      <c r="T50" s="48"/>
      <c r="U50" s="48"/>
    </row>
    <row r="51" spans="1:21" ht="30.75" customHeight="1" x14ac:dyDescent="0.15">
      <c r="A51" s="48"/>
      <c r="B51" s="1187"/>
      <c r="C51" s="1188"/>
      <c r="D51" s="66"/>
      <c r="E51" s="1177" t="s">
        <v>18</v>
      </c>
      <c r="F51" s="1177"/>
      <c r="G51" s="1177"/>
      <c r="H51" s="1177"/>
      <c r="I51" s="1177"/>
      <c r="J51" s="1178"/>
      <c r="K51" s="63" t="s">
        <v>477</v>
      </c>
      <c r="L51" s="64" t="s">
        <v>477</v>
      </c>
      <c r="M51" s="64" t="s">
        <v>477</v>
      </c>
      <c r="N51" s="64" t="s">
        <v>477</v>
      </c>
      <c r="O51" s="65">
        <v>8</v>
      </c>
      <c r="P51" s="48"/>
      <c r="Q51" s="48"/>
      <c r="R51" s="48"/>
      <c r="S51" s="48"/>
      <c r="T51" s="48"/>
      <c r="U51" s="48"/>
    </row>
    <row r="52" spans="1:21" ht="30.75" customHeight="1" x14ac:dyDescent="0.15">
      <c r="A52" s="48"/>
      <c r="B52" s="1175" t="s">
        <v>19</v>
      </c>
      <c r="C52" s="1176"/>
      <c r="D52" s="66"/>
      <c r="E52" s="1177" t="s">
        <v>20</v>
      </c>
      <c r="F52" s="1177"/>
      <c r="G52" s="1177"/>
      <c r="H52" s="1177"/>
      <c r="I52" s="1177"/>
      <c r="J52" s="1178"/>
      <c r="K52" s="63">
        <v>1549</v>
      </c>
      <c r="L52" s="64">
        <v>1543</v>
      </c>
      <c r="M52" s="64">
        <v>1660</v>
      </c>
      <c r="N52" s="64">
        <v>1626</v>
      </c>
      <c r="O52" s="65">
        <v>1483</v>
      </c>
      <c r="P52" s="48"/>
      <c r="Q52" s="48"/>
      <c r="R52" s="48"/>
      <c r="S52" s="48"/>
      <c r="T52" s="48"/>
      <c r="U52" s="48"/>
    </row>
    <row r="53" spans="1:21" ht="30.75" customHeight="1" thickBot="1" x14ac:dyDescent="0.2">
      <c r="A53" s="48"/>
      <c r="B53" s="1179" t="s">
        <v>21</v>
      </c>
      <c r="C53" s="1180"/>
      <c r="D53" s="67"/>
      <c r="E53" s="1181" t="s">
        <v>22</v>
      </c>
      <c r="F53" s="1181"/>
      <c r="G53" s="1181"/>
      <c r="H53" s="1181"/>
      <c r="I53" s="1181"/>
      <c r="J53" s="1182"/>
      <c r="K53" s="68">
        <v>485</v>
      </c>
      <c r="L53" s="69">
        <v>487</v>
      </c>
      <c r="M53" s="69">
        <v>299</v>
      </c>
      <c r="N53" s="69">
        <v>312</v>
      </c>
      <c r="O53" s="70">
        <v>476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70" zoomScaleNormal="70" zoomScaleSheetLayoutView="100" workbookViewId="0">
      <selection activeCell="S42" sqref="S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3" t="s">
        <v>24</v>
      </c>
      <c r="C41" s="1204"/>
      <c r="D41" s="81"/>
      <c r="E41" s="1205" t="s">
        <v>25</v>
      </c>
      <c r="F41" s="1205"/>
      <c r="G41" s="1205"/>
      <c r="H41" s="1206"/>
      <c r="I41" s="82">
        <v>16472</v>
      </c>
      <c r="J41" s="83">
        <v>16531</v>
      </c>
      <c r="K41" s="83">
        <v>16444</v>
      </c>
      <c r="L41" s="83">
        <v>15856</v>
      </c>
      <c r="M41" s="84">
        <v>17744</v>
      </c>
    </row>
    <row r="42" spans="2:13" ht="27.75" customHeight="1" x14ac:dyDescent="0.15">
      <c r="B42" s="1193"/>
      <c r="C42" s="1194"/>
      <c r="D42" s="85"/>
      <c r="E42" s="1197" t="s">
        <v>26</v>
      </c>
      <c r="F42" s="1197"/>
      <c r="G42" s="1197"/>
      <c r="H42" s="1198"/>
      <c r="I42" s="86">
        <v>555</v>
      </c>
      <c r="J42" s="87">
        <v>434</v>
      </c>
      <c r="K42" s="87">
        <v>349</v>
      </c>
      <c r="L42" s="87">
        <v>263</v>
      </c>
      <c r="M42" s="88">
        <v>190</v>
      </c>
    </row>
    <row r="43" spans="2:13" ht="27.75" customHeight="1" x14ac:dyDescent="0.15">
      <c r="B43" s="1193"/>
      <c r="C43" s="1194"/>
      <c r="D43" s="85"/>
      <c r="E43" s="1197" t="s">
        <v>27</v>
      </c>
      <c r="F43" s="1197"/>
      <c r="G43" s="1197"/>
      <c r="H43" s="1198"/>
      <c r="I43" s="86">
        <v>3007</v>
      </c>
      <c r="J43" s="87">
        <v>2779</v>
      </c>
      <c r="K43" s="87">
        <v>2503</v>
      </c>
      <c r="L43" s="87">
        <v>2561</v>
      </c>
      <c r="M43" s="88">
        <v>2412</v>
      </c>
    </row>
    <row r="44" spans="2:13" ht="27.75" customHeight="1" x14ac:dyDescent="0.15">
      <c r="B44" s="1193"/>
      <c r="C44" s="1194"/>
      <c r="D44" s="85"/>
      <c r="E44" s="1197" t="s">
        <v>28</v>
      </c>
      <c r="F44" s="1197"/>
      <c r="G44" s="1197"/>
      <c r="H44" s="1198"/>
      <c r="I44" s="86">
        <v>31</v>
      </c>
      <c r="J44" s="87">
        <v>27</v>
      </c>
      <c r="K44" s="87">
        <v>92</v>
      </c>
      <c r="L44" s="87">
        <v>81</v>
      </c>
      <c r="M44" s="88">
        <v>70</v>
      </c>
    </row>
    <row r="45" spans="2:13" ht="27.75" customHeight="1" x14ac:dyDescent="0.15">
      <c r="B45" s="1193"/>
      <c r="C45" s="1194"/>
      <c r="D45" s="85"/>
      <c r="E45" s="1197" t="s">
        <v>29</v>
      </c>
      <c r="F45" s="1197"/>
      <c r="G45" s="1197"/>
      <c r="H45" s="1198"/>
      <c r="I45" s="86">
        <v>3805</v>
      </c>
      <c r="J45" s="87">
        <v>3643</v>
      </c>
      <c r="K45" s="87">
        <v>3592</v>
      </c>
      <c r="L45" s="87">
        <v>3179</v>
      </c>
      <c r="M45" s="88">
        <v>3282</v>
      </c>
    </row>
    <row r="46" spans="2:13" ht="27.75" customHeight="1" x14ac:dyDescent="0.15">
      <c r="B46" s="1193"/>
      <c r="C46" s="1194"/>
      <c r="D46" s="85"/>
      <c r="E46" s="1197" t="s">
        <v>30</v>
      </c>
      <c r="F46" s="1197"/>
      <c r="G46" s="1197"/>
      <c r="H46" s="1198"/>
      <c r="I46" s="86">
        <v>6</v>
      </c>
      <c r="J46" s="87">
        <v>4</v>
      </c>
      <c r="K46" s="87">
        <v>5</v>
      </c>
      <c r="L46" s="87">
        <v>4</v>
      </c>
      <c r="M46" s="88">
        <v>3</v>
      </c>
    </row>
    <row r="47" spans="2:13" ht="27.75" customHeight="1" x14ac:dyDescent="0.15">
      <c r="B47" s="1193"/>
      <c r="C47" s="1194"/>
      <c r="D47" s="85"/>
      <c r="E47" s="1197" t="s">
        <v>31</v>
      </c>
      <c r="F47" s="1197"/>
      <c r="G47" s="1197"/>
      <c r="H47" s="1198"/>
      <c r="I47" s="86" t="s">
        <v>477</v>
      </c>
      <c r="J47" s="87" t="s">
        <v>477</v>
      </c>
      <c r="K47" s="87" t="s">
        <v>477</v>
      </c>
      <c r="L47" s="87" t="s">
        <v>477</v>
      </c>
      <c r="M47" s="88" t="s">
        <v>477</v>
      </c>
    </row>
    <row r="48" spans="2:13" ht="27.75" customHeight="1" x14ac:dyDescent="0.15">
      <c r="B48" s="1195"/>
      <c r="C48" s="1196"/>
      <c r="D48" s="85"/>
      <c r="E48" s="1197" t="s">
        <v>32</v>
      </c>
      <c r="F48" s="1197"/>
      <c r="G48" s="1197"/>
      <c r="H48" s="1198"/>
      <c r="I48" s="86" t="s">
        <v>477</v>
      </c>
      <c r="J48" s="87" t="s">
        <v>477</v>
      </c>
      <c r="K48" s="87" t="s">
        <v>477</v>
      </c>
      <c r="L48" s="87" t="s">
        <v>477</v>
      </c>
      <c r="M48" s="88" t="s">
        <v>477</v>
      </c>
    </row>
    <row r="49" spans="2:13" ht="27.75" customHeight="1" x14ac:dyDescent="0.15">
      <c r="B49" s="1191" t="s">
        <v>33</v>
      </c>
      <c r="C49" s="1192"/>
      <c r="D49" s="89"/>
      <c r="E49" s="1197" t="s">
        <v>34</v>
      </c>
      <c r="F49" s="1197"/>
      <c r="G49" s="1197"/>
      <c r="H49" s="1198"/>
      <c r="I49" s="86">
        <v>3369</v>
      </c>
      <c r="J49" s="87">
        <v>3192</v>
      </c>
      <c r="K49" s="87">
        <v>3366</v>
      </c>
      <c r="L49" s="87">
        <v>3280</v>
      </c>
      <c r="M49" s="88">
        <v>2257</v>
      </c>
    </row>
    <row r="50" spans="2:13" ht="27.75" customHeight="1" x14ac:dyDescent="0.15">
      <c r="B50" s="1193"/>
      <c r="C50" s="1194"/>
      <c r="D50" s="85"/>
      <c r="E50" s="1197" t="s">
        <v>35</v>
      </c>
      <c r="F50" s="1197"/>
      <c r="G50" s="1197"/>
      <c r="H50" s="1198"/>
      <c r="I50" s="86">
        <v>1813</v>
      </c>
      <c r="J50" s="87">
        <v>1996</v>
      </c>
      <c r="K50" s="87">
        <v>1800</v>
      </c>
      <c r="L50" s="87">
        <v>2508</v>
      </c>
      <c r="M50" s="88">
        <v>2560</v>
      </c>
    </row>
    <row r="51" spans="2:13" ht="27.75" customHeight="1" x14ac:dyDescent="0.15">
      <c r="B51" s="1195"/>
      <c r="C51" s="1196"/>
      <c r="D51" s="85"/>
      <c r="E51" s="1197" t="s">
        <v>36</v>
      </c>
      <c r="F51" s="1197"/>
      <c r="G51" s="1197"/>
      <c r="H51" s="1198"/>
      <c r="I51" s="86">
        <v>13295</v>
      </c>
      <c r="J51" s="87">
        <v>13196</v>
      </c>
      <c r="K51" s="87">
        <v>12420</v>
      </c>
      <c r="L51" s="87">
        <v>11518</v>
      </c>
      <c r="M51" s="88">
        <v>11076</v>
      </c>
    </row>
    <row r="52" spans="2:13" ht="27.75" customHeight="1" thickBot="1" x14ac:dyDescent="0.2">
      <c r="B52" s="1199" t="s">
        <v>37</v>
      </c>
      <c r="C52" s="1200"/>
      <c r="D52" s="90"/>
      <c r="E52" s="1201" t="s">
        <v>38</v>
      </c>
      <c r="F52" s="1201"/>
      <c r="G52" s="1201"/>
      <c r="H52" s="1202"/>
      <c r="I52" s="91">
        <v>5398</v>
      </c>
      <c r="J52" s="92">
        <v>5033</v>
      </c>
      <c r="K52" s="92">
        <v>5398</v>
      </c>
      <c r="L52" s="92">
        <v>4638</v>
      </c>
      <c r="M52" s="93">
        <v>7811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 zoomScale="70" zoomScaleNormal="70" zoomScaleSheetLayoutView="55" workbookViewId="0">
      <selection activeCell="P68" sqref="P6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07"/>
      <c r="H43" s="1208"/>
      <c r="I43" s="1208"/>
      <c r="J43" s="1208"/>
      <c r="K43" s="1208"/>
      <c r="L43" s="1208"/>
      <c r="M43" s="1208"/>
      <c r="N43" s="1208"/>
      <c r="O43" s="1209"/>
    </row>
    <row r="44" spans="2:17" x14ac:dyDescent="0.15">
      <c r="B44" s="248"/>
      <c r="C44" s="244"/>
      <c r="D44" s="244"/>
      <c r="E44" s="244"/>
      <c r="F44" s="244"/>
      <c r="G44" s="1210"/>
      <c r="H44" s="1211"/>
      <c r="I44" s="1211"/>
      <c r="J44" s="1211"/>
      <c r="K44" s="1211"/>
      <c r="L44" s="1211"/>
      <c r="M44" s="1211"/>
      <c r="N44" s="1211"/>
      <c r="O44" s="1212"/>
    </row>
    <row r="45" spans="2:17" x14ac:dyDescent="0.15">
      <c r="B45" s="248"/>
      <c r="C45" s="244"/>
      <c r="D45" s="244"/>
      <c r="E45" s="244"/>
      <c r="F45" s="244"/>
      <c r="G45" s="1210"/>
      <c r="H45" s="1211"/>
      <c r="I45" s="1211"/>
      <c r="J45" s="1211"/>
      <c r="K45" s="1211"/>
      <c r="L45" s="1211"/>
      <c r="M45" s="1211"/>
      <c r="N45" s="1211"/>
      <c r="O45" s="1212"/>
    </row>
    <row r="46" spans="2:17" x14ac:dyDescent="0.15">
      <c r="B46" s="248"/>
      <c r="C46" s="244"/>
      <c r="D46" s="244"/>
      <c r="E46" s="244"/>
      <c r="F46" s="244"/>
      <c r="G46" s="1210"/>
      <c r="H46" s="1211"/>
      <c r="I46" s="1211"/>
      <c r="J46" s="1211"/>
      <c r="K46" s="1211"/>
      <c r="L46" s="1211"/>
      <c r="M46" s="1211"/>
      <c r="N46" s="1211"/>
      <c r="O46" s="1212"/>
    </row>
    <row r="47" spans="2:17" x14ac:dyDescent="0.15">
      <c r="B47" s="248"/>
      <c r="C47" s="244"/>
      <c r="D47" s="244"/>
      <c r="E47" s="244"/>
      <c r="F47" s="244"/>
      <c r="G47" s="1213"/>
      <c r="H47" s="1214"/>
      <c r="I47" s="1214"/>
      <c r="J47" s="1214"/>
      <c r="K47" s="1214"/>
      <c r="L47" s="1214"/>
      <c r="M47" s="1214"/>
      <c r="N47" s="1214"/>
      <c r="O47" s="121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16"/>
      <c r="H50" s="1217"/>
      <c r="I50" s="1217"/>
      <c r="J50" s="1218"/>
      <c r="K50" s="354" t="s">
        <v>517</v>
      </c>
      <c r="L50" s="354" t="s">
        <v>518</v>
      </c>
      <c r="M50" s="354" t="s">
        <v>519</v>
      </c>
      <c r="N50" s="354" t="s">
        <v>520</v>
      </c>
      <c r="O50" s="354" t="s">
        <v>521</v>
      </c>
    </row>
    <row r="51" spans="1:17" x14ac:dyDescent="0.15">
      <c r="B51" s="248"/>
      <c r="C51" s="244"/>
      <c r="D51" s="244"/>
      <c r="E51" s="244"/>
      <c r="F51" s="244"/>
      <c r="G51" s="1219" t="s">
        <v>551</v>
      </c>
      <c r="H51" s="1220"/>
      <c r="I51" s="1225" t="s">
        <v>552</v>
      </c>
      <c r="J51" s="1225"/>
      <c r="K51" s="1227"/>
      <c r="L51" s="1227"/>
      <c r="M51" s="1227"/>
      <c r="N51" s="1227"/>
      <c r="O51" s="1227"/>
    </row>
    <row r="52" spans="1:17" x14ac:dyDescent="0.15">
      <c r="B52" s="248"/>
      <c r="C52" s="244"/>
      <c r="D52" s="244"/>
      <c r="E52" s="244"/>
      <c r="F52" s="244"/>
      <c r="G52" s="1221"/>
      <c r="H52" s="1222"/>
      <c r="I52" s="1226"/>
      <c r="J52" s="1226"/>
      <c r="K52" s="1228"/>
      <c r="L52" s="1228"/>
      <c r="M52" s="1228"/>
      <c r="N52" s="1228"/>
      <c r="O52" s="1228"/>
    </row>
    <row r="53" spans="1:17" x14ac:dyDescent="0.15">
      <c r="A53" s="355"/>
      <c r="B53" s="248"/>
      <c r="C53" s="244"/>
      <c r="D53" s="244"/>
      <c r="E53" s="244"/>
      <c r="F53" s="244"/>
      <c r="G53" s="1221"/>
      <c r="H53" s="1222"/>
      <c r="I53" s="1229" t="s">
        <v>553</v>
      </c>
      <c r="J53" s="1229"/>
      <c r="K53" s="1230"/>
      <c r="L53" s="1230"/>
      <c r="M53" s="1230"/>
      <c r="N53" s="1230"/>
      <c r="O53" s="1230"/>
    </row>
    <row r="54" spans="1:17" x14ac:dyDescent="0.15">
      <c r="A54" s="355"/>
      <c r="B54" s="248"/>
      <c r="C54" s="244"/>
      <c r="D54" s="244"/>
      <c r="E54" s="244"/>
      <c r="F54" s="244"/>
      <c r="G54" s="1223"/>
      <c r="H54" s="1224"/>
      <c r="I54" s="1229"/>
      <c r="J54" s="1229"/>
      <c r="K54" s="1231"/>
      <c r="L54" s="1231"/>
      <c r="M54" s="1231"/>
      <c r="N54" s="1231"/>
      <c r="O54" s="1231"/>
    </row>
    <row r="55" spans="1:17" x14ac:dyDescent="0.15">
      <c r="A55" s="355"/>
      <c r="B55" s="248"/>
      <c r="C55" s="244"/>
      <c r="D55" s="244"/>
      <c r="E55" s="244"/>
      <c r="F55" s="244"/>
      <c r="G55" s="1232" t="s">
        <v>554</v>
      </c>
      <c r="H55" s="1233"/>
      <c r="I55" s="1229" t="s">
        <v>552</v>
      </c>
      <c r="J55" s="1229"/>
      <c r="K55" s="1227"/>
      <c r="L55" s="1227"/>
      <c r="M55" s="1227"/>
      <c r="N55" s="1227"/>
      <c r="O55" s="1227"/>
    </row>
    <row r="56" spans="1:17" x14ac:dyDescent="0.15">
      <c r="A56" s="355"/>
      <c r="B56" s="248"/>
      <c r="C56" s="244"/>
      <c r="D56" s="244"/>
      <c r="E56" s="244"/>
      <c r="F56" s="244"/>
      <c r="G56" s="1234"/>
      <c r="H56" s="1235"/>
      <c r="I56" s="1229"/>
      <c r="J56" s="1229"/>
      <c r="K56" s="1228"/>
      <c r="L56" s="1228"/>
      <c r="M56" s="1228"/>
      <c r="N56" s="1228"/>
      <c r="O56" s="1228"/>
    </row>
    <row r="57" spans="1:17" s="355" customFormat="1" x14ac:dyDescent="0.15">
      <c r="B57" s="356"/>
      <c r="C57" s="352"/>
      <c r="D57" s="352"/>
      <c r="E57" s="352"/>
      <c r="F57" s="352"/>
      <c r="G57" s="1234"/>
      <c r="H57" s="1235"/>
      <c r="I57" s="1238" t="s">
        <v>555</v>
      </c>
      <c r="J57" s="1238"/>
      <c r="K57" s="1230"/>
      <c r="L57" s="1230"/>
      <c r="M57" s="1230"/>
      <c r="N57" s="1230"/>
      <c r="O57" s="1230"/>
      <c r="P57" s="357"/>
      <c r="Q57" s="356"/>
    </row>
    <row r="58" spans="1:17" s="355" customFormat="1" x14ac:dyDescent="0.15">
      <c r="A58" s="243"/>
      <c r="B58" s="356"/>
      <c r="C58" s="352"/>
      <c r="D58" s="352"/>
      <c r="E58" s="352"/>
      <c r="F58" s="352"/>
      <c r="G58" s="1236"/>
      <c r="H58" s="1237"/>
      <c r="I58" s="1238"/>
      <c r="J58" s="1238"/>
      <c r="K58" s="1231"/>
      <c r="L58" s="1231"/>
      <c r="M58" s="1231"/>
      <c r="N58" s="1231"/>
      <c r="O58" s="123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07" t="s">
        <v>559</v>
      </c>
      <c r="H65" s="1208"/>
      <c r="I65" s="1208"/>
      <c r="J65" s="1208"/>
      <c r="K65" s="1208"/>
      <c r="L65" s="1208"/>
      <c r="M65" s="1208"/>
      <c r="N65" s="1208"/>
      <c r="O65" s="1209"/>
    </row>
    <row r="66" spans="2:30" x14ac:dyDescent="0.15">
      <c r="B66" s="248"/>
      <c r="C66" s="244"/>
      <c r="D66" s="244"/>
      <c r="E66" s="244"/>
      <c r="F66" s="244"/>
      <c r="G66" s="1210"/>
      <c r="H66" s="1211"/>
      <c r="I66" s="1211"/>
      <c r="J66" s="1211"/>
      <c r="K66" s="1211"/>
      <c r="L66" s="1211"/>
      <c r="M66" s="1211"/>
      <c r="N66" s="1211"/>
      <c r="O66" s="1212"/>
    </row>
    <row r="67" spans="2:30" x14ac:dyDescent="0.15">
      <c r="B67" s="248"/>
      <c r="C67" s="244"/>
      <c r="D67" s="244"/>
      <c r="E67" s="244"/>
      <c r="F67" s="244"/>
      <c r="G67" s="1210"/>
      <c r="H67" s="1211"/>
      <c r="I67" s="1211"/>
      <c r="J67" s="1211"/>
      <c r="K67" s="1211"/>
      <c r="L67" s="1211"/>
      <c r="M67" s="1211"/>
      <c r="N67" s="1211"/>
      <c r="O67" s="1212"/>
    </row>
    <row r="68" spans="2:30" x14ac:dyDescent="0.15">
      <c r="B68" s="248"/>
      <c r="C68" s="244"/>
      <c r="D68" s="244"/>
      <c r="E68" s="244"/>
      <c r="F68" s="244"/>
      <c r="G68" s="1210"/>
      <c r="H68" s="1211"/>
      <c r="I68" s="1211"/>
      <c r="J68" s="1211"/>
      <c r="K68" s="1211"/>
      <c r="L68" s="1211"/>
      <c r="M68" s="1211"/>
      <c r="N68" s="1211"/>
      <c r="O68" s="1212"/>
    </row>
    <row r="69" spans="2:30" x14ac:dyDescent="0.15">
      <c r="B69" s="248"/>
      <c r="C69" s="244"/>
      <c r="D69" s="244"/>
      <c r="E69" s="244"/>
      <c r="F69" s="244"/>
      <c r="G69" s="1213"/>
      <c r="H69" s="1214"/>
      <c r="I69" s="1214"/>
      <c r="J69" s="1214"/>
      <c r="K69" s="1214"/>
      <c r="L69" s="1214"/>
      <c r="M69" s="1214"/>
      <c r="N69" s="1214"/>
      <c r="O69" s="121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16"/>
      <c r="H72" s="1217"/>
      <c r="I72" s="1217"/>
      <c r="J72" s="1218"/>
      <c r="K72" s="354" t="s">
        <v>517</v>
      </c>
      <c r="L72" s="354" t="s">
        <v>518</v>
      </c>
      <c r="M72" s="354" t="s">
        <v>519</v>
      </c>
      <c r="N72" s="354" t="s">
        <v>520</v>
      </c>
      <c r="O72" s="354" t="s">
        <v>521</v>
      </c>
    </row>
    <row r="73" spans="2:30" x14ac:dyDescent="0.15">
      <c r="B73" s="248"/>
      <c r="C73" s="244"/>
      <c r="D73" s="244"/>
      <c r="E73" s="244"/>
      <c r="F73" s="244"/>
      <c r="G73" s="1219" t="s">
        <v>551</v>
      </c>
      <c r="H73" s="1220"/>
      <c r="I73" s="1225" t="s">
        <v>552</v>
      </c>
      <c r="J73" s="1225"/>
      <c r="K73" s="1239">
        <v>41.8</v>
      </c>
      <c r="L73" s="1239">
        <v>39.299999999999997</v>
      </c>
      <c r="M73" s="1228">
        <v>41.4</v>
      </c>
      <c r="N73" s="1228">
        <v>35.6</v>
      </c>
      <c r="O73" s="1228">
        <v>57.9</v>
      </c>
      <c r="S73" s="243">
        <v>9.9</v>
      </c>
    </row>
    <row r="74" spans="2:30" x14ac:dyDescent="0.15">
      <c r="B74" s="248"/>
      <c r="C74" s="244"/>
      <c r="D74" s="244"/>
      <c r="E74" s="244"/>
      <c r="F74" s="244"/>
      <c r="G74" s="1221"/>
      <c r="H74" s="1222"/>
      <c r="I74" s="1226"/>
      <c r="J74" s="1226"/>
      <c r="K74" s="1239"/>
      <c r="L74" s="1239"/>
      <c r="M74" s="1228"/>
      <c r="N74" s="1228"/>
      <c r="O74" s="1228"/>
    </row>
    <row r="75" spans="2:30" x14ac:dyDescent="0.15">
      <c r="B75" s="248"/>
      <c r="C75" s="244"/>
      <c r="D75" s="244"/>
      <c r="E75" s="244"/>
      <c r="F75" s="244"/>
      <c r="G75" s="1221"/>
      <c r="H75" s="1222"/>
      <c r="I75" s="1229" t="s">
        <v>558</v>
      </c>
      <c r="J75" s="1229"/>
      <c r="K75" s="1240">
        <v>4.7</v>
      </c>
      <c r="L75" s="1240">
        <v>4.3</v>
      </c>
      <c r="M75" s="1240">
        <v>3.2</v>
      </c>
      <c r="N75" s="1240">
        <v>2.8</v>
      </c>
      <c r="O75" s="1240">
        <v>2.7</v>
      </c>
      <c r="U75" s="243">
        <v>81.2</v>
      </c>
      <c r="W75" s="243">
        <v>87.2</v>
      </c>
      <c r="Y75" s="243">
        <v>99.8</v>
      </c>
      <c r="AA75" s="243">
        <v>109.5</v>
      </c>
      <c r="AC75" s="243">
        <v>115.2</v>
      </c>
    </row>
    <row r="76" spans="2:30" x14ac:dyDescent="0.15">
      <c r="B76" s="248"/>
      <c r="C76" s="244"/>
      <c r="D76" s="244"/>
      <c r="E76" s="244"/>
      <c r="F76" s="244"/>
      <c r="G76" s="1223"/>
      <c r="H76" s="1224"/>
      <c r="I76" s="1229"/>
      <c r="J76" s="1229"/>
      <c r="K76" s="1231"/>
      <c r="L76" s="1231"/>
      <c r="M76" s="1231"/>
      <c r="N76" s="1231"/>
      <c r="O76" s="1231"/>
    </row>
    <row r="77" spans="2:30" x14ac:dyDescent="0.15">
      <c r="B77" s="248"/>
      <c r="C77" s="244"/>
      <c r="D77" s="244"/>
      <c r="E77" s="244"/>
      <c r="F77" s="244"/>
      <c r="G77" s="1232" t="s">
        <v>554</v>
      </c>
      <c r="H77" s="1233"/>
      <c r="I77" s="1229" t="s">
        <v>552</v>
      </c>
      <c r="J77" s="1229"/>
      <c r="K77" s="1239">
        <v>69.2</v>
      </c>
      <c r="L77" s="1239">
        <v>58.2</v>
      </c>
      <c r="M77" s="1228">
        <v>50.3</v>
      </c>
      <c r="N77" s="1228">
        <v>45.9</v>
      </c>
      <c r="O77" s="1228">
        <v>33.6</v>
      </c>
      <c r="R77" s="243">
        <v>12.3</v>
      </c>
      <c r="T77" s="243">
        <v>11.1</v>
      </c>
    </row>
    <row r="78" spans="2:30" x14ac:dyDescent="0.15">
      <c r="B78" s="248"/>
      <c r="C78" s="244"/>
      <c r="D78" s="244"/>
      <c r="E78" s="244"/>
      <c r="F78" s="244"/>
      <c r="G78" s="1234"/>
      <c r="H78" s="1235"/>
      <c r="I78" s="1229"/>
      <c r="J78" s="1229"/>
      <c r="K78" s="1239"/>
      <c r="L78" s="1239"/>
      <c r="M78" s="1228"/>
      <c r="N78" s="1228"/>
      <c r="O78" s="1228"/>
    </row>
    <row r="79" spans="2:30" x14ac:dyDescent="0.15">
      <c r="B79" s="248"/>
      <c r="C79" s="244"/>
      <c r="D79" s="244"/>
      <c r="E79" s="244"/>
      <c r="F79" s="244"/>
      <c r="G79" s="1234"/>
      <c r="H79" s="1235"/>
      <c r="I79" s="1241" t="s">
        <v>558</v>
      </c>
      <c r="J79" s="1238"/>
      <c r="K79" s="1242">
        <v>11.1</v>
      </c>
      <c r="L79" s="1242">
        <v>10.3</v>
      </c>
      <c r="M79" s="1242">
        <v>9.6</v>
      </c>
      <c r="N79" s="1242">
        <v>8.8000000000000007</v>
      </c>
      <c r="O79" s="1242">
        <v>7</v>
      </c>
      <c r="V79" s="243">
        <v>53.5</v>
      </c>
      <c r="X79" s="243">
        <v>48.2</v>
      </c>
      <c r="Z79" s="243">
        <v>34.200000000000003</v>
      </c>
      <c r="AB79" s="243">
        <v>30.3</v>
      </c>
      <c r="AD79" s="243">
        <v>28.9</v>
      </c>
    </row>
    <row r="80" spans="2:30" x14ac:dyDescent="0.15">
      <c r="B80" s="248"/>
      <c r="C80" s="244"/>
      <c r="D80" s="244"/>
      <c r="E80" s="244"/>
      <c r="F80" s="244"/>
      <c r="G80" s="1236"/>
      <c r="H80" s="1237"/>
      <c r="I80" s="1238"/>
      <c r="J80" s="1238"/>
      <c r="K80" s="1242"/>
      <c r="L80" s="1242"/>
      <c r="M80" s="1242"/>
      <c r="N80" s="1242"/>
      <c r="O80" s="124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31207</v>
      </c>
      <c r="E3" s="116"/>
      <c r="F3" s="117">
        <v>47569</v>
      </c>
      <c r="G3" s="118"/>
      <c r="H3" s="119"/>
    </row>
    <row r="4" spans="1:8" x14ac:dyDescent="0.15">
      <c r="A4" s="120"/>
      <c r="B4" s="121"/>
      <c r="C4" s="122"/>
      <c r="D4" s="123">
        <v>19885</v>
      </c>
      <c r="E4" s="124"/>
      <c r="F4" s="125">
        <v>26255</v>
      </c>
      <c r="G4" s="126"/>
      <c r="H4" s="127"/>
    </row>
    <row r="5" spans="1:8" x14ac:dyDescent="0.15">
      <c r="A5" s="108" t="s">
        <v>511</v>
      </c>
      <c r="B5" s="113"/>
      <c r="C5" s="114"/>
      <c r="D5" s="115">
        <v>39310</v>
      </c>
      <c r="E5" s="116"/>
      <c r="F5" s="117">
        <v>50880</v>
      </c>
      <c r="G5" s="118"/>
      <c r="H5" s="119"/>
    </row>
    <row r="6" spans="1:8" x14ac:dyDescent="0.15">
      <c r="A6" s="120"/>
      <c r="B6" s="121"/>
      <c r="C6" s="122"/>
      <c r="D6" s="123">
        <v>26754</v>
      </c>
      <c r="E6" s="124"/>
      <c r="F6" s="125">
        <v>26879</v>
      </c>
      <c r="G6" s="126"/>
      <c r="H6" s="127"/>
    </row>
    <row r="7" spans="1:8" x14ac:dyDescent="0.15">
      <c r="A7" s="108" t="s">
        <v>512</v>
      </c>
      <c r="B7" s="113"/>
      <c r="C7" s="114"/>
      <c r="D7" s="115">
        <v>36472</v>
      </c>
      <c r="E7" s="116"/>
      <c r="F7" s="117">
        <v>63956</v>
      </c>
      <c r="G7" s="118"/>
      <c r="H7" s="119"/>
    </row>
    <row r="8" spans="1:8" x14ac:dyDescent="0.15">
      <c r="A8" s="120"/>
      <c r="B8" s="121"/>
      <c r="C8" s="122"/>
      <c r="D8" s="123">
        <v>31494</v>
      </c>
      <c r="E8" s="124"/>
      <c r="F8" s="125">
        <v>29239</v>
      </c>
      <c r="G8" s="126"/>
      <c r="H8" s="127"/>
    </row>
    <row r="9" spans="1:8" x14ac:dyDescent="0.15">
      <c r="A9" s="108" t="s">
        <v>513</v>
      </c>
      <c r="B9" s="113"/>
      <c r="C9" s="114"/>
      <c r="D9" s="115">
        <v>32395</v>
      </c>
      <c r="E9" s="116"/>
      <c r="F9" s="117">
        <v>66255</v>
      </c>
      <c r="G9" s="118"/>
      <c r="H9" s="119"/>
    </row>
    <row r="10" spans="1:8" x14ac:dyDescent="0.15">
      <c r="A10" s="120"/>
      <c r="B10" s="121"/>
      <c r="C10" s="122"/>
      <c r="D10" s="123">
        <v>26337</v>
      </c>
      <c r="E10" s="124"/>
      <c r="F10" s="125">
        <v>31822</v>
      </c>
      <c r="G10" s="126"/>
      <c r="H10" s="127"/>
    </row>
    <row r="11" spans="1:8" x14ac:dyDescent="0.15">
      <c r="A11" s="108" t="s">
        <v>514</v>
      </c>
      <c r="B11" s="113"/>
      <c r="C11" s="114"/>
      <c r="D11" s="115">
        <v>91319</v>
      </c>
      <c r="E11" s="116"/>
      <c r="F11" s="117">
        <v>47278</v>
      </c>
      <c r="G11" s="118"/>
      <c r="H11" s="119"/>
    </row>
    <row r="12" spans="1:8" x14ac:dyDescent="0.15">
      <c r="A12" s="120"/>
      <c r="B12" s="121"/>
      <c r="C12" s="128"/>
      <c r="D12" s="123">
        <v>63914</v>
      </c>
      <c r="E12" s="124"/>
      <c r="F12" s="125">
        <v>24096</v>
      </c>
      <c r="G12" s="126"/>
      <c r="H12" s="127"/>
    </row>
    <row r="13" spans="1:8" x14ac:dyDescent="0.15">
      <c r="A13" s="108"/>
      <c r="B13" s="113"/>
      <c r="C13" s="129"/>
      <c r="D13" s="130">
        <v>46141</v>
      </c>
      <c r="E13" s="131"/>
      <c r="F13" s="132">
        <v>55188</v>
      </c>
      <c r="G13" s="133"/>
      <c r="H13" s="119"/>
    </row>
    <row r="14" spans="1:8" x14ac:dyDescent="0.15">
      <c r="A14" s="120"/>
      <c r="B14" s="121"/>
      <c r="C14" s="122"/>
      <c r="D14" s="123">
        <v>33677</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7.34</v>
      </c>
      <c r="C19" s="134">
        <f>ROUND(VALUE(SUBSTITUTE(実質収支比率等に係る経年分析!G$48,"▲","-")),2)</f>
        <v>8.75</v>
      </c>
      <c r="D19" s="134">
        <f>ROUND(VALUE(SUBSTITUTE(実質収支比率等に係る経年分析!H$48,"▲","-")),2)</f>
        <v>7.57</v>
      </c>
      <c r="E19" s="134">
        <f>ROUND(VALUE(SUBSTITUTE(実質収支比率等に係る経年分析!I$48,"▲","-")),2)</f>
        <v>8.86</v>
      </c>
      <c r="F19" s="134">
        <f>ROUND(VALUE(SUBSTITUTE(実質収支比率等に係る経年分析!J$48,"▲","-")),2)</f>
        <v>9.14</v>
      </c>
    </row>
    <row r="20" spans="1:11" x14ac:dyDescent="0.15">
      <c r="A20" s="134" t="s">
        <v>43</v>
      </c>
      <c r="B20" s="134">
        <f>ROUND(VALUE(SUBSTITUTE(実質収支比率等に係る経年分析!F$47,"▲","-")),2)</f>
        <v>7.34</v>
      </c>
      <c r="C20" s="134">
        <f>ROUND(VALUE(SUBSTITUTE(実質収支比率等に係る経年分析!G$47,"▲","-")),2)</f>
        <v>7.83</v>
      </c>
      <c r="D20" s="134">
        <f>ROUND(VALUE(SUBSTITUTE(実質収支比率等に係る経年分析!H$47,"▲","-")),2)</f>
        <v>7.67</v>
      </c>
      <c r="E20" s="134">
        <f>ROUND(VALUE(SUBSTITUTE(実質収支比率等に係る経年分析!I$47,"▲","-")),2)</f>
        <v>9.92</v>
      </c>
      <c r="F20" s="134">
        <f>ROUND(VALUE(SUBSTITUTE(実質収支比率等に係る経年分析!J$47,"▲","-")),2)</f>
        <v>6</v>
      </c>
    </row>
    <row r="21" spans="1:11" x14ac:dyDescent="0.15">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3.57</v>
      </c>
      <c r="F21" s="134">
        <f>IF(ISNUMBER(VALUE(SUBSTITUTE(実質収支比率等に係る経年分析!J$49,"▲","-"))),ROUND(VALUE(SUBSTITUTE(実質収支比率等に係る経年分析!J$49,"▲","-")),2),NA())</f>
        <v>-3.22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和光都市計画事業和光市駅北口土地区画整理事業特別会計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下水道事業特別会計</v>
      </c>
      <c r="B32" s="135">
        <f>IF(ROUND(VALUE(SUBSTITUTE(連結実質赤字比率に係る赤字・黒字の構成分析!F$38,"▲", "-")), 2) &lt; 0, ABS(ROUND(VALUE(SUBSTITUTE(連結実質赤字比率に係る赤字・黒字の構成分析!F$38,"▲", "-")), 2)), NA())</f>
        <v>0.28999999999999998</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8.98</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1549</v>
      </c>
      <c r="E42" s="136"/>
      <c r="F42" s="136"/>
      <c r="G42" s="136">
        <f>'実質公債費比率（分子）の構造'!L$52</f>
        <v>1543</v>
      </c>
      <c r="H42" s="136"/>
      <c r="I42" s="136"/>
      <c r="J42" s="136">
        <f>'実質公債費比率（分子）の構造'!M$52</f>
        <v>1660</v>
      </c>
      <c r="K42" s="136"/>
      <c r="L42" s="136"/>
      <c r="M42" s="136">
        <f>'実質公債費比率（分子）の構造'!N$52</f>
        <v>1626</v>
      </c>
      <c r="N42" s="136"/>
      <c r="O42" s="136"/>
      <c r="P42" s="136">
        <f>'実質公債費比率（分子）の構造'!O$52</f>
        <v>1483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8</v>
      </c>
      <c r="O43" s="136"/>
      <c r="P43" s="136"/>
    </row>
    <row r="44" spans="1:16" x14ac:dyDescent="0.15">
      <c r="A44" s="136" t="s">
        <v>53</v>
      </c>
      <c r="B44" s="136">
        <f>'実質公債費比率（分子）の構造'!K$50</f>
        <v>77</v>
      </c>
      <c r="C44" s="136"/>
      <c r="D44" s="136"/>
      <c r="E44" s="136">
        <f>'実質公債費比率（分子）の構造'!L$50</f>
        <v>33</v>
      </c>
      <c r="F44" s="136"/>
      <c r="G44" s="136"/>
      <c r="H44" s="136">
        <f>'実質公債費比率（分子）の構造'!M$50</f>
        <v>7</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11</v>
      </c>
      <c r="L45" s="136"/>
      <c r="M45" s="136"/>
      <c r="N45" s="136">
        <f>'実質公債費比率（分子）の構造'!O$49</f>
        <v>21</v>
      </c>
      <c r="O45" s="136"/>
      <c r="P45" s="136"/>
    </row>
    <row r="46" spans="1:16" x14ac:dyDescent="0.15">
      <c r="A46" s="136" t="s">
        <v>55</v>
      </c>
      <c r="B46" s="136">
        <f>'実質公債費比率（分子）の構造'!K$48</f>
        <v>278</v>
      </c>
      <c r="C46" s="136"/>
      <c r="D46" s="136"/>
      <c r="E46" s="136">
        <f>'実質公債費比率（分子）の構造'!L$48</f>
        <v>317</v>
      </c>
      <c r="F46" s="136"/>
      <c r="G46" s="136"/>
      <c r="H46" s="136">
        <f>'実質公債費比率（分子）の構造'!M$48</f>
        <v>298</v>
      </c>
      <c r="I46" s="136"/>
      <c r="J46" s="136"/>
      <c r="K46" s="136">
        <f>'実質公債費比率（分子）の構造'!N$48</f>
        <v>248</v>
      </c>
      <c r="L46" s="136"/>
      <c r="M46" s="136"/>
      <c r="N46" s="136">
        <f>'実質公債費比率（分子）の構造'!O$48</f>
        <v>241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1675</v>
      </c>
      <c r="C49" s="136"/>
      <c r="D49" s="136"/>
      <c r="E49" s="136">
        <f>'実質公債費比率（分子）の構造'!L$45</f>
        <v>1676</v>
      </c>
      <c r="F49" s="136"/>
      <c r="G49" s="136"/>
      <c r="H49" s="136">
        <f>'実質公債費比率（分子）の構造'!M$45</f>
        <v>1650</v>
      </c>
      <c r="I49" s="136"/>
      <c r="J49" s="136"/>
      <c r="K49" s="136">
        <f>'実質公債費比率（分子）の構造'!N$45</f>
        <v>1673</v>
      </c>
      <c r="L49" s="136"/>
      <c r="M49" s="136"/>
      <c r="N49" s="136">
        <f>'実質公債費比率（分子）の構造'!O$45</f>
        <v>1683</v>
      </c>
      <c r="O49" s="136"/>
      <c r="P49" s="136"/>
    </row>
    <row r="50" spans="1:16" x14ac:dyDescent="0.15">
      <c r="A50" s="136" t="s">
        <v>59</v>
      </c>
      <c r="B50" s="136" t="e">
        <f>NA()</f>
        <v>#N/A</v>
      </c>
      <c r="C50" s="136">
        <f>IF(ISNUMBER('実質公債費比率（分子）の構造'!K$53),'実質公債費比率（分子）の構造'!K$53,NA())</f>
        <v>485</v>
      </c>
      <c r="D50" s="136" t="e">
        <f>NA()</f>
        <v>#N/A</v>
      </c>
      <c r="E50" s="136" t="e">
        <f>NA()</f>
        <v>#N/A</v>
      </c>
      <c r="F50" s="136">
        <f>IF(ISNUMBER('実質公債費比率（分子）の構造'!L$53),'実質公債費比率（分子）の構造'!L$53,NA())</f>
        <v>487</v>
      </c>
      <c r="G50" s="136" t="e">
        <f>NA()</f>
        <v>#N/A</v>
      </c>
      <c r="H50" s="136" t="e">
        <f>NA()</f>
        <v>#N/A</v>
      </c>
      <c r="I50" s="136">
        <f>IF(ISNUMBER('実質公債費比率（分子）の構造'!M$53),'実質公債費比率（分子）の構造'!M$53,NA())</f>
        <v>299</v>
      </c>
      <c r="J50" s="136" t="e">
        <f>NA()</f>
        <v>#N/A</v>
      </c>
      <c r="K50" s="136" t="e">
        <f>NA()</f>
        <v>#N/A</v>
      </c>
      <c r="L50" s="136">
        <f>IF(ISNUMBER('実質公債費比率（分子）の構造'!N$53),'実質公債費比率（分子）の構造'!N$53,NA())</f>
        <v>312</v>
      </c>
      <c r="M50" s="136" t="e">
        <f>NA()</f>
        <v>#N/A</v>
      </c>
      <c r="N50" s="136" t="e">
        <f>NA()</f>
        <v>#N/A</v>
      </c>
      <c r="O50" s="136">
        <f>IF(ISNUMBER('実質公債費比率（分子）の構造'!O$53),'実質公債費比率（分子）の構造'!O$53,NA())</f>
        <v>476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13295</v>
      </c>
      <c r="E56" s="135"/>
      <c r="F56" s="135"/>
      <c r="G56" s="135">
        <f>'将来負担比率（分子）の構造'!J$51</f>
        <v>13196</v>
      </c>
      <c r="H56" s="135"/>
      <c r="I56" s="135"/>
      <c r="J56" s="135">
        <f>'将来負担比率（分子）の構造'!K$51</f>
        <v>12420</v>
      </c>
      <c r="K56" s="135"/>
      <c r="L56" s="135"/>
      <c r="M56" s="135">
        <f>'将来負担比率（分子）の構造'!L$51</f>
        <v>11518</v>
      </c>
      <c r="N56" s="135"/>
      <c r="O56" s="135"/>
      <c r="P56" s="135">
        <f>'将来負担比率（分子）の構造'!M$51</f>
        <v>11076</v>
      </c>
    </row>
    <row r="57" spans="1:16" x14ac:dyDescent="0.15">
      <c r="A57" s="135" t="s">
        <v>35</v>
      </c>
      <c r="B57" s="135"/>
      <c r="C57" s="135"/>
      <c r="D57" s="135">
        <f>'将来負担比率（分子）の構造'!I$50</f>
        <v>1813</v>
      </c>
      <c r="E57" s="135"/>
      <c r="F57" s="135"/>
      <c r="G57" s="135">
        <f>'将来負担比率（分子）の構造'!J$50</f>
        <v>1996</v>
      </c>
      <c r="H57" s="135"/>
      <c r="I57" s="135"/>
      <c r="J57" s="135">
        <f>'将来負担比率（分子）の構造'!K$50</f>
        <v>1800</v>
      </c>
      <c r="K57" s="135"/>
      <c r="L57" s="135"/>
      <c r="M57" s="135">
        <f>'将来負担比率（分子）の構造'!L$50</f>
        <v>2508</v>
      </c>
      <c r="N57" s="135"/>
      <c r="O57" s="135"/>
      <c r="P57" s="135">
        <f>'将来負担比率（分子）の構造'!M$50</f>
        <v>2560</v>
      </c>
    </row>
    <row r="58" spans="1:16" x14ac:dyDescent="0.15">
      <c r="A58" s="135" t="s">
        <v>34</v>
      </c>
      <c r="B58" s="135"/>
      <c r="C58" s="135"/>
      <c r="D58" s="135">
        <f>'将来負担比率（分子）の構造'!I$49</f>
        <v>3369</v>
      </c>
      <c r="E58" s="135"/>
      <c r="F58" s="135"/>
      <c r="G58" s="135">
        <f>'将来負担比率（分子）の構造'!J$49</f>
        <v>3192</v>
      </c>
      <c r="H58" s="135"/>
      <c r="I58" s="135"/>
      <c r="J58" s="135">
        <f>'将来負担比率（分子）の構造'!K$49</f>
        <v>3366</v>
      </c>
      <c r="K58" s="135"/>
      <c r="L58" s="135"/>
      <c r="M58" s="135">
        <f>'将来負担比率（分子）の構造'!L$49</f>
        <v>3280</v>
      </c>
      <c r="N58" s="135"/>
      <c r="O58" s="135"/>
      <c r="P58" s="135">
        <f>'将来負担比率（分子）の構造'!M$49</f>
        <v>2257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v>
      </c>
      <c r="C61" s="135"/>
      <c r="D61" s="135"/>
      <c r="E61" s="135">
        <f>'将来負担比率（分子）の構造'!J$46</f>
        <v>4</v>
      </c>
      <c r="F61" s="135"/>
      <c r="G61" s="135"/>
      <c r="H61" s="135">
        <f>'将来負担比率（分子）の構造'!K$46</f>
        <v>5</v>
      </c>
      <c r="I61" s="135"/>
      <c r="J61" s="135"/>
      <c r="K61" s="135">
        <f>'将来負担比率（分子）の構造'!L$46</f>
        <v>4</v>
      </c>
      <c r="L61" s="135"/>
      <c r="M61" s="135"/>
      <c r="N61" s="135">
        <f>'将来負担比率（分子）の構造'!M$46</f>
        <v>3</v>
      </c>
      <c r="O61" s="135"/>
      <c r="P61" s="135"/>
    </row>
    <row r="62" spans="1:16" x14ac:dyDescent="0.15">
      <c r="A62" s="135" t="s">
        <v>29</v>
      </c>
      <c r="B62" s="135">
        <f>'将来負担比率（分子）の構造'!I$45</f>
        <v>3805</v>
      </c>
      <c r="C62" s="135"/>
      <c r="D62" s="135"/>
      <c r="E62" s="135">
        <f>'将来負担比率（分子）の構造'!J$45</f>
        <v>3643</v>
      </c>
      <c r="F62" s="135"/>
      <c r="G62" s="135"/>
      <c r="H62" s="135">
        <f>'将来負担比率（分子）の構造'!K$45</f>
        <v>3592</v>
      </c>
      <c r="I62" s="135"/>
      <c r="J62" s="135"/>
      <c r="K62" s="135">
        <f>'将来負担比率（分子）の構造'!L$45</f>
        <v>3179</v>
      </c>
      <c r="L62" s="135"/>
      <c r="M62" s="135"/>
      <c r="N62" s="135">
        <f>'将来負担比率（分子）の構造'!M$45</f>
        <v>3282</v>
      </c>
      <c r="O62" s="135"/>
      <c r="P62" s="135"/>
    </row>
    <row r="63" spans="1:16" x14ac:dyDescent="0.15">
      <c r="A63" s="135" t="s">
        <v>28</v>
      </c>
      <c r="B63" s="135">
        <f>'将来負担比率（分子）の構造'!I$44</f>
        <v>31</v>
      </c>
      <c r="C63" s="135"/>
      <c r="D63" s="135"/>
      <c r="E63" s="135">
        <f>'将来負担比率（分子）の構造'!J$44</f>
        <v>27</v>
      </c>
      <c r="F63" s="135"/>
      <c r="G63" s="135"/>
      <c r="H63" s="135">
        <f>'将来負担比率（分子）の構造'!K$44</f>
        <v>92</v>
      </c>
      <c r="I63" s="135"/>
      <c r="J63" s="135"/>
      <c r="K63" s="135">
        <f>'将来負担比率（分子）の構造'!L$44</f>
        <v>81</v>
      </c>
      <c r="L63" s="135"/>
      <c r="M63" s="135"/>
      <c r="N63" s="135">
        <f>'将来負担比率（分子）の構造'!M$44</f>
        <v>70</v>
      </c>
      <c r="O63" s="135"/>
      <c r="P63" s="135"/>
    </row>
    <row r="64" spans="1:16" x14ac:dyDescent="0.15">
      <c r="A64" s="135" t="s">
        <v>27</v>
      </c>
      <c r="B64" s="135">
        <f>'将来負担比率（分子）の構造'!I$43</f>
        <v>3007</v>
      </c>
      <c r="C64" s="135"/>
      <c r="D64" s="135"/>
      <c r="E64" s="135">
        <f>'将来負担比率（分子）の構造'!J$43</f>
        <v>2779</v>
      </c>
      <c r="F64" s="135"/>
      <c r="G64" s="135"/>
      <c r="H64" s="135">
        <f>'将来負担比率（分子）の構造'!K$43</f>
        <v>2503</v>
      </c>
      <c r="I64" s="135"/>
      <c r="J64" s="135"/>
      <c r="K64" s="135">
        <f>'将来負担比率（分子）の構造'!L$43</f>
        <v>2561</v>
      </c>
      <c r="L64" s="135"/>
      <c r="M64" s="135"/>
      <c r="N64" s="135">
        <f>'将来負担比率（分子）の構造'!M$43</f>
        <v>2412</v>
      </c>
      <c r="O64" s="135"/>
      <c r="P64" s="135"/>
    </row>
    <row r="65" spans="1:16" x14ac:dyDescent="0.15">
      <c r="A65" s="135" t="s">
        <v>26</v>
      </c>
      <c r="B65" s="135">
        <f>'将来負担比率（分子）の構造'!I$42</f>
        <v>555</v>
      </c>
      <c r="C65" s="135"/>
      <c r="D65" s="135"/>
      <c r="E65" s="135">
        <f>'将来負担比率（分子）の構造'!J$42</f>
        <v>434</v>
      </c>
      <c r="F65" s="135"/>
      <c r="G65" s="135"/>
      <c r="H65" s="135">
        <f>'将来負担比率（分子）の構造'!K$42</f>
        <v>349</v>
      </c>
      <c r="I65" s="135"/>
      <c r="J65" s="135"/>
      <c r="K65" s="135">
        <f>'将来負担比率（分子）の構造'!L$42</f>
        <v>263</v>
      </c>
      <c r="L65" s="135"/>
      <c r="M65" s="135"/>
      <c r="N65" s="135">
        <f>'将来負担比率（分子）の構造'!M$42</f>
        <v>190</v>
      </c>
      <c r="O65" s="135"/>
      <c r="P65" s="135"/>
    </row>
    <row r="66" spans="1:16" x14ac:dyDescent="0.15">
      <c r="A66" s="135" t="s">
        <v>25</v>
      </c>
      <c r="B66" s="135">
        <f>'将来負担比率（分子）の構造'!I$41</f>
        <v>16472</v>
      </c>
      <c r="C66" s="135"/>
      <c r="D66" s="135"/>
      <c r="E66" s="135">
        <f>'将来負担比率（分子）の構造'!J$41</f>
        <v>16531</v>
      </c>
      <c r="F66" s="135"/>
      <c r="G66" s="135"/>
      <c r="H66" s="135">
        <f>'将来負担比率（分子）の構造'!K$41</f>
        <v>16444</v>
      </c>
      <c r="I66" s="135"/>
      <c r="J66" s="135"/>
      <c r="K66" s="135">
        <f>'将来負担比率（分子）の構造'!L$41</f>
        <v>15856</v>
      </c>
      <c r="L66" s="135"/>
      <c r="M66" s="135"/>
      <c r="N66" s="135">
        <f>'将来負担比率（分子）の構造'!M$41</f>
        <v>17744</v>
      </c>
      <c r="O66" s="135"/>
      <c r="P66" s="135"/>
    </row>
    <row r="67" spans="1:16" x14ac:dyDescent="0.15">
      <c r="A67" s="135" t="s">
        <v>63</v>
      </c>
      <c r="B67" s="135" t="e">
        <f>NA()</f>
        <v>#N/A</v>
      </c>
      <c r="C67" s="135">
        <f>IF(ISNUMBER('将来負担比率（分子）の構造'!I$52), IF('将来負担比率（分子）の構造'!I$52 &lt; 0, 0, '将来負担比率（分子）の構造'!I$52), NA())</f>
        <v>5398</v>
      </c>
      <c r="D67" s="135" t="e">
        <f>NA()</f>
        <v>#N/A</v>
      </c>
      <c r="E67" s="135" t="e">
        <f>NA()</f>
        <v>#N/A</v>
      </c>
      <c r="F67" s="135">
        <f>IF(ISNUMBER('将来負担比率（分子）の構造'!J$52), IF('将来負担比率（分子）の構造'!J$52 &lt; 0, 0, '将来負担比率（分子）の構造'!J$52), NA())</f>
        <v>5033</v>
      </c>
      <c r="G67" s="135" t="e">
        <f>NA()</f>
        <v>#N/A</v>
      </c>
      <c r="H67" s="135" t="e">
        <f>NA()</f>
        <v>#N/A</v>
      </c>
      <c r="I67" s="135">
        <f>IF(ISNUMBER('将来負担比率（分子）の構造'!K$52), IF('将来負担比率（分子）の構造'!K$52 &lt; 0, 0, '将来負担比率（分子）の構造'!K$52), NA())</f>
        <v>5398</v>
      </c>
      <c r="J67" s="135" t="e">
        <f>NA()</f>
        <v>#N/A</v>
      </c>
      <c r="K67" s="135" t="e">
        <f>NA()</f>
        <v>#N/A</v>
      </c>
      <c r="L67" s="135">
        <f>IF(ISNUMBER('将来負担比率（分子）の構造'!L$52), IF('将来負担比率（分子）の構造'!L$52 &lt; 0, 0, '将来負担比率（分子）の構造'!L$52), NA())</f>
        <v>4638</v>
      </c>
      <c r="M67" s="135" t="e">
        <f>NA()</f>
        <v>#N/A</v>
      </c>
      <c r="N67" s="135" t="e">
        <f>NA()</f>
        <v>#N/A</v>
      </c>
      <c r="O67" s="135">
        <f>IF(ISNUMBER('将来負担比率（分子）の構造'!M$52), IF('将来負担比率（分子）の構造'!M$52 &lt; 0, 0, '将来負担比率（分子）の構造'!M$52), NA())</f>
        <v>7811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2017-04-20T10:16:44Z</cp:lastPrinted>
  <dcterms:created xsi:type="dcterms:W3CDTF">2017-02-15T17:06:27Z</dcterms:created>
  <dcterms:modified xsi:type="dcterms:W3CDTF">2017-05-16T08:03:37Z</dcterms:modified>
  <cp:category/>
</cp:coreProperties>
</file>