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9600" windowHeight="11670" tabRatio="87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BE35" i="9"/>
  <c r="BW34" i="9"/>
  <c r="BW35" i="9" s="1"/>
  <c r="BW36" i="9" s="1"/>
  <c r="BW37" i="9" s="1"/>
  <c r="BW38" i="9" s="1"/>
  <c r="BW39" i="9" s="1"/>
  <c r="BW40" i="9" s="1"/>
  <c r="C34" i="9"/>
  <c r="CO34" i="9" l="1"/>
  <c r="CO35" i="9" s="1"/>
  <c r="C35" i="9"/>
  <c r="C36"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calcChain>
</file>

<file path=xl/sharedStrings.xml><?xml version="1.0" encoding="utf-8"?>
<sst xmlns="http://schemas.openxmlformats.org/spreadsheetml/2006/main" count="1039" uniqueCount="573">
  <si>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</si>
  <si>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</si>
  <si>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</si>
  <si>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</si>
  <si>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</si>
  <si>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</si>
  <si>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</si>
  <si>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</si>
  <si>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</si>
  <si>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</si>
  <si>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</si>
  <si>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</si>
  <si>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</si>
  <si>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</si>
  <si>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</si>
  <si>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</si>
  <si>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</si>
  <si>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</si>
  <si>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</si>
  <si>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</si>
  <si>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</si>
  <si>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</si>
  <si>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</si>
  <si>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</si>
  <si>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</si>
  <si>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</si>
  <si>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</si>
  <si>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</si>
  <si>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</si>
  <si>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</si>
  <si>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</si>
  <si>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</si>
  <si>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</si>
  <si>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</si>
  <si>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</si>
  <si>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</si>
  <si>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</si>
  <si>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</si>
  <si>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</si>
  <si>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</si>
  <si>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</si>
  <si>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</si>
  <si>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</si>
  <si>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</si>
  <si>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</si>
  <si>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</si>
  <si>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</si>
  <si>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</si>
  <si>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</si>
  <si>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</si>
  <si>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</si>
  <si>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</si>
  <si>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</si>
  <si>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</si>
  <si>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</si>
  <si>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</si>
  <si>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</si>
  <si>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</si>
  <si>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</si>
  <si>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</si>
  <si>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</si>
  <si>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</si>
  <si>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</si>
  <si>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</si>
  <si>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</si>
  <si>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</si>
  <si>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</si>
  <si>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</si>
  <si>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</si>
  <si>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</si>
  <si>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</si>
  <si>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</si>
  <si>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</si>
  <si>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</si>
  <si>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</si>
  <si>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</si>
  <si>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</si>
  <si>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</si>
  <si>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</si>
  <si>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</si>
  <si>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</si>
  <si>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</si>
  <si>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蕨市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</si>
  <si>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</si>
  <si>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</si>
  <si>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</si>
  <si>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</si>
  <si>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</si>
  <si>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</si>
  <si>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</si>
  <si>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</si>
  <si>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</si>
  <si>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</si>
  <si>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</si>
  <si>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</si>
  <si>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</si>
  <si>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</si>
  <si>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</si>
  <si>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</si>
  <si>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</si>
  <si>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</si>
  <si>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</si>
  <si>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</si>
  <si>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</si>
  <si>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</si>
  <si>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</si>
  <si>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</si>
  <si>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</si>
  <si>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</si>
  <si>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</si>
  <si>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</si>
  <si>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</si>
  <si>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</si>
  <si>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</si>
  <si>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</si>
  <si>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</si>
  <si>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</si>
  <si>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</si>
  <si>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</si>
  <si>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</si>
  <si>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</si>
  <si>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</si>
  <si>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</si>
  <si>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</si>
  <si>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</si>
  <si>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</si>
  <si>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</si>
  <si>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</si>
  <si>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</si>
  <si>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</si>
  <si>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</si>
  <si>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</si>
  <si>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</si>
  <si>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</si>
  <si>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</si>
  <si>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</si>
  <si>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</si>
  <si>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</si>
  <si>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</si>
  <si>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</si>
  <si>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</si>
  <si>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</si>
  <si>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</si>
  <si>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</si>
  <si>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</si>
  <si>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</si>
  <si>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</si>
  <si>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</si>
  <si>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</si>
  <si>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</si>
  <si>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</si>
  <si>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</si>
  <si>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</si>
  <si>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</si>
  <si>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</si>
  <si>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</si>
  <si>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</si>
  <si>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</si>
  <si>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</si>
  <si>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</si>
  <si>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</si>
  <si>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</si>
  <si>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</si>
  <si>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</si>
  <si>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</si>
  <si>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</si>
  <si>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</si>
  <si>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</si>
  <si>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</si>
  <si>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</si>
  <si>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</si>
  <si>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</si>
  <si>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</si>
  <si>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</si>
  <si>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</si>
  <si>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</si>
  <si>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</si>
  <si>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</si>
  <si>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</si>
  <si>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</si>
  <si>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</si>
  <si>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</si>
  <si>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</si>
  <si>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</si>
  <si>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</si>
  <si>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</si>
  <si>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</si>
  <si>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</si>
  <si>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</si>
  <si>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</si>
  <si>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</si>
  <si>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</si>
  <si>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</si>
  <si>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</si>
  <si>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埼玉県蕨市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</si>
  <si>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</si>
  <si>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</si>
  <si>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</si>
  <si>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</si>
  <si>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</si>
  <si>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</si>
  <si>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</si>
  <si>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</si>
  <si>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</si>
  <si>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</si>
  <si>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</si>
  <si>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</si>
  <si>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</si>
  <si>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</si>
  <si>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</si>
  <si>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</si>
  <si>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</si>
  <si>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</si>
  <si>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</si>
  <si>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</si>
  <si>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</si>
  <si>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</si>
  <si>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</si>
  <si>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</si>
  <si>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</si>
  <si>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</si>
  <si>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</si>
  <si>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</si>
  <si>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</si>
  <si>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</si>
  <si>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</si>
  <si>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</si>
  <si>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</si>
  <si>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</si>
  <si>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</si>
  <si>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</si>
  <si>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</si>
  <si>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</si>
  <si>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</si>
  <si>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</si>
  <si>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</si>
  <si>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</si>
  <si>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</si>
  <si>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</si>
  <si>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</si>
  <si>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</si>
  <si>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</si>
  <si>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</si>
  <si>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</si>
  <si>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</si>
  <si>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</si>
  <si>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</si>
  <si>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</si>
  <si>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</si>
  <si>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</si>
  <si>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</si>
  <si>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</si>
  <si>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</si>
  <si>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</si>
  <si>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</si>
  <si>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</si>
  <si>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</si>
  <si>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</si>
  <si>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</si>
  <si>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</si>
  <si>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</si>
  <si>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</si>
  <si>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</si>
  <si>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</si>
  <si>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</si>
  <si>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</si>
  <si>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</si>
  <si>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</si>
  <si>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</si>
  <si>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</si>
  <si>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</si>
  <si>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</si>
  <si>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</si>
  <si>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</si>
  <si>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</si>
  <si>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</si>
  <si>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</si>
  <si>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</si>
  <si>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</si>
  <si>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</si>
  <si>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</si>
  <si>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</si>
  <si>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</si>
  <si>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</si>
  <si>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</si>
  <si>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</si>
  <si>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</si>
  <si>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</si>
  <si>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</si>
  <si>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</si>
  <si>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</si>
  <si>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</si>
  <si>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</si>
  <si>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</si>
  <si>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</si>
  <si>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</si>
  <si>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</si>
  <si>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</si>
  <si>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</si>
  <si>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</si>
  <si>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</si>
  <si>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</si>
  <si>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</si>
  <si>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</si>
  <si>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</si>
  <si>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</si>
  <si>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</si>
  <si>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</si>
  <si>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</si>
  <si>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</si>
  <si>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</si>
  <si>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</si>
  <si>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</si>
  <si>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</si>
  <si>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</si>
  <si>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</si>
  <si>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</si>
  <si>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</si>
  <si>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</si>
  <si>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</si>
  <si>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</si>
  <si>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</si>
  <si>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</si>
  <si>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</si>
  <si>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</si>
  <si>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</si>
  <si>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</si>
  <si>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</si>
  <si>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</si>
  <si>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</si>
  <si>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</si>
  <si>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</si>
  <si>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</si>
  <si>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</si>
  <si>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</si>
  <si>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</si>
  <si>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</si>
  <si>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</si>
  <si>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</si>
  <si>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</si>
  <si>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</si>
  <si>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</si>
  <si>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埼玉県蕨市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</si>
  <si>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</si>
  <si>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</si>
  <si>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</si>
  <si>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</si>
  <si>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</si>
  <si>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</si>
  <si>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</si>
  <si>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</si>
  <si>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</si>
  <si>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</si>
  <si>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</si>
  <si>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</si>
  <si>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</si>
  <si>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</si>
  <si>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</si>
  <si>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</si>
  <si>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</si>
  <si>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</si>
  <si>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</si>
  <si>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</si>
  <si>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蕨都市計画事業錦町土地区画整理事業特別会計</t>
    <phoneticPr fontId="5"/>
  </si>
  <si>
    <t>蕨市公共用地先行取得事業特別会計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</si>
  <si>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</si>
  <si>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</si>
  <si>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</si>
  <si>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</si>
  <si>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</si>
  <si>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</si>
  <si>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</si>
  <si>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</si>
  <si>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</si>
  <si>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</si>
  <si>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</si>
  <si>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</si>
  <si>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</si>
  <si>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蕨市国民健康保険特別会計</t>
    <phoneticPr fontId="5"/>
  </si>
  <si>
    <t>蕨市介護保険特別会計</t>
    <phoneticPr fontId="5"/>
  </si>
  <si>
    <t>蕨市後期高齢者医療特別会計</t>
    <phoneticPr fontId="5"/>
  </si>
  <si>
    <t>蕨市水道事業会計</t>
    <phoneticPr fontId="5"/>
  </si>
  <si>
    <t>法適用企業</t>
    <phoneticPr fontId="5"/>
  </si>
  <si>
    <t>蕨市立病院事業会計</t>
    <phoneticPr fontId="5"/>
  </si>
  <si>
    <t>蕨市公共下水道事業特別会計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</si>
  <si>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</si>
  <si>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</si>
  <si>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</si>
  <si>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</si>
  <si>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</si>
  <si>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</si>
  <si>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</si>
  <si>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</si>
  <si>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</si>
  <si>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</si>
  <si>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</si>
  <si>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</si>
  <si>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</si>
  <si>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</si>
  <si>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</si>
  <si>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</si>
  <si>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</si>
  <si>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</si>
  <si>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</si>
  <si>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</si>
  <si>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</si>
  <si>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</si>
  <si>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</si>
  <si>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</si>
  <si>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</si>
  <si>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</si>
  <si>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</si>
  <si>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</si>
  <si>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</si>
  <si>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</si>
  <si>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</si>
  <si>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</si>
  <si>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</si>
  <si>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</si>
  <si>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</si>
  <si>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</si>
  <si>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</si>
  <si>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</si>
  <si>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</si>
  <si>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</si>
  <si>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</si>
  <si>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</si>
  <si>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</si>
  <si>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</si>
  <si>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</si>
  <si>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</si>
  <si>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</si>
  <si>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</si>
  <si>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</si>
  <si>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</si>
  <si>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</si>
  <si>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</si>
  <si>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</si>
  <si>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蕨市公共下水道事業特別会計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</si>
  <si>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</si>
  <si>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</si>
  <si>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蕨市立病院事業会計</t>
    <phoneticPr fontId="5"/>
  </si>
  <si>
    <t>(Ｆ)</t>
    <phoneticPr fontId="5"/>
  </si>
  <si>
    <t>蕨市介護保険特別会計</t>
    <phoneticPr fontId="5"/>
  </si>
  <si>
    <t>将来負担比率（(Ｅ)－(Ｆ)）／（(Ｃ)－(Ｄ)）×１００</t>
    <rPh sb="0" eb="2">
      <t>ショウライ</t>
    </rPh>
    <rPh sb="2" eb="4">
      <t>フタン</t>
    </rPh>
    <rPh sb="4" eb="6">
      <t>ヒリツ</t>
    </rPh>
    <phoneticPr fontId="5"/>
  </si>
  <si>
    <t>蕨市後期高齢者医療特別会計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</si>
  <si>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</si>
  <si>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</si>
  <si>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</si>
  <si>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</si>
  <si>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</si>
  <si>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</si>
  <si>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</si>
  <si>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</si>
  <si>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</si>
  <si>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</si>
  <si>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</si>
  <si>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</si>
  <si>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</si>
  <si>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</si>
  <si>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</si>
  <si>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</si>
  <si>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</si>
  <si>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</si>
  <si>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</si>
  <si>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</si>
  <si>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</si>
  <si>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</si>
  <si>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</si>
  <si>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</si>
  <si>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</si>
  <si>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</si>
  <si>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</si>
  <si>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</si>
  <si>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</si>
  <si>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</si>
  <si>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</si>
  <si>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</si>
  <si>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</si>
  <si>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</si>
  <si>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</si>
  <si>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</si>
  <si>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</si>
  <si>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</si>
  <si>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</si>
  <si>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</si>
  <si>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</si>
  <si>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</si>
  <si>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</si>
  <si>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</si>
  <si>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</si>
  <si>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</si>
  <si>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</si>
  <si>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</si>
  <si>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</si>
  <si>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</si>
  <si>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</si>
  <si>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</si>
  <si>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</si>
  <si>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</si>
  <si>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</si>
  <si>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</si>
  <si>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</si>
  <si>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</si>
  <si>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</si>
  <si>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</si>
  <si>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</si>
  <si>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</si>
  <si>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</si>
  <si>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</si>
  <si>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</si>
  <si>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</si>
  <si>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</si>
  <si>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</si>
  <si>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</si>
  <si>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</si>
  <si>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</si>
  <si>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</si>
  <si>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</si>
  <si>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</si>
  <si>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</si>
  <si>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</si>
  <si>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</si>
  <si>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</si>
  <si>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</si>
  <si>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</si>
  <si>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</si>
  <si>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</si>
  <si>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1.16</t>
  </si>
  <si>
    <t>▲ 1.26</t>
  </si>
  <si>
    <t>▲ 0.29</t>
  </si>
  <si>
    <t>蕨市水道事業会計</t>
  </si>
  <si>
    <t>一般会計</t>
  </si>
  <si>
    <t>蕨市立病院事業会計</t>
  </si>
  <si>
    <t>蕨市介護保険特別会計</t>
  </si>
  <si>
    <t>蕨市国民健康保険特別会計</t>
  </si>
  <si>
    <t>蕨市公共下水道事業特別会計</t>
  </si>
  <si>
    <t>蕨市後期高齢者医療特別会計</t>
  </si>
  <si>
    <t>蕨市公共用地先行取得事業特別会計</t>
  </si>
  <si>
    <t>その他会計（赤字）</t>
  </si>
  <si>
    <t>その他会計（黒字）</t>
  </si>
  <si>
    <t>-</t>
    <phoneticPr fontId="2"/>
  </si>
  <si>
    <t>-</t>
    <phoneticPr fontId="2"/>
  </si>
  <si>
    <t>-</t>
    <phoneticPr fontId="2"/>
  </si>
  <si>
    <t>蕨市土地開発公社</t>
    <rPh sb="0" eb="2">
      <t>ワラビシ</t>
    </rPh>
    <rPh sb="2" eb="4">
      <t>トチ</t>
    </rPh>
    <rPh sb="4" eb="6">
      <t>カイハツ</t>
    </rPh>
    <rPh sb="6" eb="8">
      <t>コウシャ</t>
    </rPh>
    <phoneticPr fontId="24"/>
  </si>
  <si>
    <t>蕨市施設管理公社</t>
    <rPh sb="0" eb="2">
      <t>ワラビシ</t>
    </rPh>
    <rPh sb="2" eb="4">
      <t>シセツ</t>
    </rPh>
    <rPh sb="4" eb="6">
      <t>カンリ</t>
    </rPh>
    <rPh sb="6" eb="8">
      <t>コウシャ</t>
    </rPh>
    <phoneticPr fontId="24"/>
  </si>
  <si>
    <t>-</t>
    <phoneticPr fontId="2"/>
  </si>
  <si>
    <t>-</t>
    <phoneticPr fontId="2"/>
  </si>
  <si>
    <t>-</t>
    <phoneticPr fontId="2"/>
  </si>
  <si>
    <t>-</t>
    <phoneticPr fontId="2"/>
  </si>
  <si>
    <t>-</t>
    <phoneticPr fontId="2"/>
  </si>
  <si>
    <t>-</t>
    <phoneticPr fontId="2"/>
  </si>
  <si>
    <t>-</t>
    <phoneticPr fontId="2"/>
  </si>
  <si>
    <t>-</t>
    <phoneticPr fontId="2"/>
  </si>
  <si>
    <t>戸田競艇組合（一般会計）</t>
    <rPh sb="0" eb="2">
      <t>トダ</t>
    </rPh>
    <rPh sb="2" eb="4">
      <t>キョウテイ</t>
    </rPh>
    <rPh sb="4" eb="6">
      <t>クミアイ</t>
    </rPh>
    <rPh sb="7" eb="9">
      <t>イッパン</t>
    </rPh>
    <rPh sb="9" eb="11">
      <t>カイケイ</t>
    </rPh>
    <phoneticPr fontId="5"/>
  </si>
  <si>
    <t>蕨戸田衛生センター組合（一般会計）</t>
    <rPh sb="0" eb="1">
      <t>ワラビ</t>
    </rPh>
    <rPh sb="1" eb="3">
      <t>トダ</t>
    </rPh>
    <rPh sb="3" eb="5">
      <t>エイセイ</t>
    </rPh>
    <rPh sb="9" eb="11">
      <t>クミアイ</t>
    </rPh>
    <rPh sb="12" eb="14">
      <t>イッパン</t>
    </rPh>
    <rPh sb="14" eb="16">
      <t>カイケイ</t>
    </rPh>
    <phoneticPr fontId="5"/>
  </si>
  <si>
    <t>埼玉県後期高齢者医療広域連合（一般会計）</t>
    <rPh sb="0" eb="3">
      <t>サイタマケン</t>
    </rPh>
    <rPh sb="3" eb="5">
      <t>コウキ</t>
    </rPh>
    <rPh sb="5" eb="8">
      <t>コウレイシャ</t>
    </rPh>
    <rPh sb="8" eb="10">
      <t>イリョウ</t>
    </rPh>
    <rPh sb="10" eb="12">
      <t>コウイキ</t>
    </rPh>
    <rPh sb="12" eb="14">
      <t>レンゴウ</t>
    </rPh>
    <rPh sb="15" eb="17">
      <t>イッパン</t>
    </rPh>
    <rPh sb="17" eb="19">
      <t>カイケイ</t>
    </rPh>
    <phoneticPr fontId="5"/>
  </si>
  <si>
    <t>埼玉県後期高齢者医療広域連合（後期高齢者医療事業特別会計）</t>
    <rPh sb="0" eb="3">
      <t>サイタマケン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5"/>
  </si>
  <si>
    <t>埼玉県市町村総合事務組合（一般会計）</t>
    <rPh sb="0" eb="3">
      <t>サイタマケン</t>
    </rPh>
    <rPh sb="3" eb="6">
      <t>シチョウソン</t>
    </rPh>
    <rPh sb="6" eb="8">
      <t>ソウゴウ</t>
    </rPh>
    <rPh sb="8" eb="10">
      <t>ジム</t>
    </rPh>
    <rPh sb="10" eb="12">
      <t>クミアイ</t>
    </rPh>
    <rPh sb="13" eb="15">
      <t>イッパン</t>
    </rPh>
    <rPh sb="15" eb="17">
      <t>カイケイ</t>
    </rPh>
    <phoneticPr fontId="5"/>
  </si>
  <si>
    <t>埼玉県市町村総合事務組合（交通災害共済事業特別会計）</t>
    <rPh sb="0" eb="3">
      <t>サイタマケン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5"/>
  </si>
  <si>
    <t>彩の国さいたま人づくり広域連合（一般会計）</t>
    <rPh sb="0" eb="1">
      <t>サイ</t>
    </rPh>
    <rPh sb="2" eb="3">
      <t>クニ</t>
    </rPh>
    <rPh sb="7" eb="8">
      <t>ヒト</t>
    </rPh>
    <rPh sb="11" eb="13">
      <t>コウイキ</t>
    </rPh>
    <rPh sb="13" eb="15">
      <t>レンゴウ</t>
    </rPh>
    <rPh sb="16" eb="18">
      <t>イッパン</t>
    </rPh>
    <rPh sb="18" eb="20">
      <t>カイケイ</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</si>
  <si>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</si>
  <si>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</si>
  <si>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</si>
  <si>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</si>
  <si>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</si>
  <si>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</si>
  <si>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</si>
  <si>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</si>
  <si>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</si>
  <si>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</si>
  <si>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</si>
  <si>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第3次蕨市土地開発公社経営健全化計画に基づく土地の買戻しなどにより実質公債費比率は増加傾向にあるものの、将来負担比率は減少傾向となっており、類似団体と比較しても低水準である。今後の見通しでは、土地開発公社の経営健全化の推進に伴う起債があるほか、老朽化した公共施設の改修費に充当する起債が予想されるため、実質公債費比率が上昇する見込みであり、これに伴って将来負担比率が上昇に転じる可能性もある。そのため、起債については、優先性・緊急性・住民ニーズなどの視点から、起債対象事業の必要性の有無を十分に検討するとともに、他の財源確保にも努め、財政の硬直化を招かないように計画的な運用を図る。
</t>
    <rPh sb="19" eb="20">
      <t>モト</t>
    </rPh>
    <rPh sb="22" eb="24">
      <t>トチ</t>
    </rPh>
    <rPh sb="25" eb="27">
      <t>カイモド</t>
    </rPh>
    <rPh sb="33" eb="35">
      <t>ジッシツ</t>
    </rPh>
    <rPh sb="35" eb="38">
      <t>コウサイヒ</t>
    </rPh>
    <rPh sb="38" eb="40">
      <t>ヒリツ</t>
    </rPh>
    <rPh sb="41" eb="43">
      <t>ゾウカ</t>
    </rPh>
    <rPh sb="43" eb="45">
      <t>ケイコウ</t>
    </rPh>
    <rPh sb="52" eb="54">
      <t>ショウライ</t>
    </rPh>
    <rPh sb="54" eb="56">
      <t>フタン</t>
    </rPh>
    <rPh sb="56" eb="58">
      <t>ヒリツ</t>
    </rPh>
    <rPh sb="59" eb="61">
      <t>ゲンショウ</t>
    </rPh>
    <rPh sb="61" eb="63">
      <t>ケイコウ</t>
    </rPh>
    <rPh sb="70" eb="72">
      <t>ルイジ</t>
    </rPh>
    <rPh sb="72" eb="74">
      <t>ダンタイ</t>
    </rPh>
    <rPh sb="75" eb="77">
      <t>ヒカク</t>
    </rPh>
    <rPh sb="80" eb="83">
      <t>テイスイジュン</t>
    </rPh>
    <rPh sb="163" eb="165">
      <t>ミコ</t>
    </rPh>
    <rPh sb="173" eb="174">
      <t>トモナ</t>
    </rPh>
    <rPh sb="176" eb="178">
      <t>ショウライ</t>
    </rPh>
    <rPh sb="178" eb="180">
      <t>フタン</t>
    </rPh>
    <rPh sb="180" eb="182">
      <t>ヒリツ</t>
    </rPh>
    <rPh sb="183" eb="185">
      <t>ジョウショウ</t>
    </rPh>
    <rPh sb="186" eb="187">
      <t>テン</t>
    </rPh>
    <rPh sb="189" eb="192">
      <t>カノウセイ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</si>
</sst>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177" fontId="26" fillId="5" borderId="88"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0" xfId="30" applyFont="1" applyFill="1" applyProtection="1">
      <alignment vertical="center"/>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5" borderId="38" xfId="30" applyFont="1" applyFill="1" applyBorder="1" applyAlignment="1" applyProtection="1">
      <alignment horizontal="left"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92247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19940</c:v>
                </c:pt>
                <c:pt idx="1">
                  <c:v>27566</c:v>
                </c:pt>
                <c:pt idx="2">
                  <c:v>42806</c:v>
                </c:pt>
                <c:pt idx="3">
                  <c:v>29334</c:v>
                </c:pt>
                <c:pt idx="4">
                  <c:v>37168</c:v>
                </c:pt>
              </c:numCache>
            </c:numRef>
          </c:val>
          <c:smooth val="0"/>
        </c:ser>
        <c:dLbls>
          <c:showLegendKey val="0"/>
          <c:showVal val="0"/>
          <c:showCatName val="0"/>
          <c:showSerName val="0"/>
          <c:showPercent val="0"/>
          <c:showBubbleSize val="0"/>
        </c:dLbls>
        <c:marker val="1"/>
        <c:smooth val="0"/>
        <c:axId val="102536704"/>
        <c:axId val="102538624"/>
      </c:lineChart>
      <c:catAx>
        <c:axId val="1025367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538624"/>
        <c:crosses val="autoZero"/>
        <c:auto val="1"/>
        <c:lblAlgn val="ctr"/>
        <c:lblOffset val="100"/>
        <c:tickLblSkip val="1"/>
        <c:tickMarkSkip val="1"/>
        <c:noMultiLvlLbl val="0"/>
      </c:catAx>
      <c:valAx>
        <c:axId val="10253862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5367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8.1</c:v>
                </c:pt>
                <c:pt idx="1">
                  <c:v>7.51</c:v>
                </c:pt>
                <c:pt idx="2">
                  <c:v>9.17</c:v>
                </c:pt>
                <c:pt idx="3">
                  <c:v>7.99</c:v>
                </c:pt>
                <c:pt idx="4">
                  <c:v>7.56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15.38</c:v>
                </c:pt>
                <c:pt idx="1">
                  <c:v>14.68</c:v>
                </c:pt>
                <c:pt idx="2">
                  <c:v>14.46</c:v>
                </c:pt>
                <c:pt idx="3">
                  <c:v>14.65</c:v>
                </c:pt>
                <c:pt idx="4">
                  <c:v>14.5</c:v>
                </c:pt>
              </c:numCache>
            </c:numRef>
          </c:val>
        </c:ser>
        <c:dLbls>
          <c:showLegendKey val="0"/>
          <c:showVal val="0"/>
          <c:showCatName val="0"/>
          <c:showSerName val="0"/>
          <c:showPercent val="0"/>
          <c:showBubbleSize val="0"/>
        </c:dLbls>
        <c:gapWidth val="250"/>
        <c:overlap val="100"/>
        <c:axId val="96011392"/>
        <c:axId val="960133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6.24</c:v>
                </c:pt>
                <c:pt idx="1">
                  <c:v>-1.1599999999999999</c:v>
                </c:pt>
                <c:pt idx="2">
                  <c:v>1.81</c:v>
                </c:pt>
                <c:pt idx="3">
                  <c:v>-1.26</c:v>
                </c:pt>
                <c:pt idx="4">
                  <c:v>-0.28999999999999998</c:v>
                </c:pt>
              </c:numCache>
            </c:numRef>
          </c:val>
          <c:smooth val="0"/>
        </c:ser>
        <c:dLbls>
          <c:showLegendKey val="0"/>
          <c:showVal val="0"/>
          <c:showCatName val="0"/>
          <c:showSerName val="0"/>
          <c:showPercent val="0"/>
          <c:showBubbleSize val="0"/>
        </c:dLbls>
        <c:marker val="1"/>
        <c:smooth val="0"/>
        <c:axId val="96011392"/>
        <c:axId val="96013312"/>
      </c:lineChart>
      <c:catAx>
        <c:axId val="96011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6013312"/>
        <c:crosses val="autoZero"/>
        <c:auto val="1"/>
        <c:lblAlgn val="ctr"/>
        <c:lblOffset val="100"/>
        <c:tickLblSkip val="1"/>
        <c:tickMarkSkip val="1"/>
        <c:noMultiLvlLbl val="0"/>
      </c:catAx>
      <c:valAx>
        <c:axId val="96013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11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0.09</c:v>
                </c:pt>
                <c:pt idx="2">
                  <c:v>#N/A</c:v>
                </c:pt>
                <c:pt idx="3">
                  <c:v>0.1</c:v>
                </c:pt>
                <c:pt idx="4">
                  <c:v>#N/A</c:v>
                </c:pt>
                <c:pt idx="5">
                  <c:v>0.18</c:v>
                </c:pt>
                <c:pt idx="6">
                  <c:v>#N/A</c:v>
                </c:pt>
                <c:pt idx="7">
                  <c:v>0.05</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蕨市公共用地先行取得事業特別会計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0.01</c:v>
                </c:pt>
                <c:pt idx="8">
                  <c:v>#N/A</c:v>
                </c:pt>
                <c:pt idx="9">
                  <c:v>0.03</c:v>
                </c:pt>
              </c:numCache>
            </c:numRef>
          </c:val>
        </c:ser>
        <c:ser>
          <c:idx val="3"/>
          <c:order val="3"/>
          <c:tx>
            <c:strRef>
              <c:f>データシート!$A$30</c:f>
              <c:strCache>
                <c:ptCount val="1"/>
                <c:pt idx="0">
                  <c:v>蕨市後期高齢者医療特別会計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0.04</c:v>
                </c:pt>
                <c:pt idx="4">
                  <c:v>#N/A</c:v>
                </c:pt>
                <c:pt idx="5">
                  <c:v>0.05</c:v>
                </c:pt>
                <c:pt idx="6">
                  <c:v>#N/A</c:v>
                </c:pt>
                <c:pt idx="7">
                  <c:v>0.05</c:v>
                </c:pt>
                <c:pt idx="8">
                  <c:v>#N/A</c:v>
                </c:pt>
                <c:pt idx="9">
                  <c:v>0.04</c:v>
                </c:pt>
              </c:numCache>
            </c:numRef>
          </c:val>
        </c:ser>
        <c:ser>
          <c:idx val="4"/>
          <c:order val="4"/>
          <c:tx>
            <c:strRef>
              <c:f>データシート!$A$31</c:f>
              <c:strCache>
                <c:ptCount val="1"/>
                <c:pt idx="0">
                  <c:v>蕨市公共下水道事業特別会計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0.09</c:v>
                </c:pt>
                <c:pt idx="2">
                  <c:v>#N/A</c:v>
                </c:pt>
                <c:pt idx="3">
                  <c:v>0.04</c:v>
                </c:pt>
                <c:pt idx="4">
                  <c:v>#N/A</c:v>
                </c:pt>
                <c:pt idx="5">
                  <c:v>0.04</c:v>
                </c:pt>
                <c:pt idx="6">
                  <c:v>#N/A</c:v>
                </c:pt>
                <c:pt idx="7">
                  <c:v>0</c:v>
                </c:pt>
                <c:pt idx="8">
                  <c:v>#N/A</c:v>
                </c:pt>
                <c:pt idx="9">
                  <c:v>0.08</c:v>
                </c:pt>
              </c:numCache>
            </c:numRef>
          </c:val>
        </c:ser>
        <c:ser>
          <c:idx val="5"/>
          <c:order val="5"/>
          <c:tx>
            <c:strRef>
              <c:f>データシート!$A$32</c:f>
              <c:strCache>
                <c:ptCount val="1"/>
                <c:pt idx="0">
                  <c:v>蕨市国民健康保険特別会計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1.97</c:v>
                </c:pt>
                <c:pt idx="2">
                  <c:v>#N/A</c:v>
                </c:pt>
                <c:pt idx="3">
                  <c:v>1.23</c:v>
                </c:pt>
                <c:pt idx="4">
                  <c:v>#N/A</c:v>
                </c:pt>
                <c:pt idx="5">
                  <c:v>1.41</c:v>
                </c:pt>
                <c:pt idx="6">
                  <c:v>#N/A</c:v>
                </c:pt>
                <c:pt idx="7">
                  <c:v>1.63</c:v>
                </c:pt>
                <c:pt idx="8">
                  <c:v>#N/A</c:v>
                </c:pt>
                <c:pt idx="9">
                  <c:v>0.77</c:v>
                </c:pt>
              </c:numCache>
            </c:numRef>
          </c:val>
        </c:ser>
        <c:ser>
          <c:idx val="6"/>
          <c:order val="6"/>
          <c:tx>
            <c:strRef>
              <c:f>データシート!$A$33</c:f>
              <c:strCache>
                <c:ptCount val="1"/>
                <c:pt idx="0">
                  <c:v>蕨市介護保険特別会計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0.62</c:v>
                </c:pt>
                <c:pt idx="2">
                  <c:v>#N/A</c:v>
                </c:pt>
                <c:pt idx="3">
                  <c:v>0.49</c:v>
                </c:pt>
                <c:pt idx="4">
                  <c:v>#N/A</c:v>
                </c:pt>
                <c:pt idx="5">
                  <c:v>1.3</c:v>
                </c:pt>
                <c:pt idx="6">
                  <c:v>#N/A</c:v>
                </c:pt>
                <c:pt idx="7">
                  <c:v>1.66</c:v>
                </c:pt>
                <c:pt idx="8">
                  <c:v>#N/A</c:v>
                </c:pt>
                <c:pt idx="9">
                  <c:v>1.49</c:v>
                </c:pt>
              </c:numCache>
            </c:numRef>
          </c:val>
        </c:ser>
        <c:ser>
          <c:idx val="7"/>
          <c:order val="7"/>
          <c:tx>
            <c:strRef>
              <c:f>データシート!$A$34</c:f>
              <c:strCache>
                <c:ptCount val="1"/>
                <c:pt idx="0">
                  <c:v>蕨市立病院事業会計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5.05</c:v>
                </c:pt>
                <c:pt idx="2">
                  <c:v>#N/A</c:v>
                </c:pt>
                <c:pt idx="3">
                  <c:v>6.07</c:v>
                </c:pt>
                <c:pt idx="4">
                  <c:v>#N/A</c:v>
                </c:pt>
                <c:pt idx="5">
                  <c:v>6.01</c:v>
                </c:pt>
                <c:pt idx="6">
                  <c:v>#N/A</c:v>
                </c:pt>
                <c:pt idx="7">
                  <c:v>6.7</c:v>
                </c:pt>
                <c:pt idx="8">
                  <c:v>#N/A</c:v>
                </c:pt>
                <c:pt idx="9">
                  <c:v>6.54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8.01</c:v>
                </c:pt>
                <c:pt idx="2">
                  <c:v>#N/A</c:v>
                </c:pt>
                <c:pt idx="3">
                  <c:v>7.4</c:v>
                </c:pt>
                <c:pt idx="4">
                  <c:v>#N/A</c:v>
                </c:pt>
                <c:pt idx="5">
                  <c:v>8.98</c:v>
                </c:pt>
                <c:pt idx="6">
                  <c:v>#N/A</c:v>
                </c:pt>
                <c:pt idx="7">
                  <c:v>7.91</c:v>
                </c:pt>
                <c:pt idx="8">
                  <c:v>#N/A</c:v>
                </c:pt>
                <c:pt idx="9">
                  <c:v>7.51</c:v>
                </c:pt>
              </c:numCache>
            </c:numRef>
          </c:val>
        </c:ser>
        <c:ser>
          <c:idx val="9"/>
          <c:order val="9"/>
          <c:tx>
            <c:strRef>
              <c:f>データシート!$A$36</c:f>
              <c:strCache>
                <c:ptCount val="1"/>
                <c:pt idx="0">
                  <c:v>蕨市水道事業会計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9.81</c:v>
                </c:pt>
                <c:pt idx="2">
                  <c:v>#N/A</c:v>
                </c:pt>
                <c:pt idx="3">
                  <c:v>9.2100000000000009</c:v>
                </c:pt>
                <c:pt idx="4">
                  <c:v>#N/A</c:v>
                </c:pt>
                <c:pt idx="5">
                  <c:v>9.6300000000000008</c:v>
                </c:pt>
                <c:pt idx="6">
                  <c:v>#N/A</c:v>
                </c:pt>
                <c:pt idx="7">
                  <c:v>9.49</c:v>
                </c:pt>
                <c:pt idx="8">
                  <c:v>#N/A</c:v>
                </c:pt>
                <c:pt idx="9">
                  <c:v>9.3000000000000007</c:v>
                </c:pt>
              </c:numCache>
            </c:numRef>
          </c:val>
        </c:ser>
        <c:dLbls>
          <c:showLegendKey val="0"/>
          <c:showVal val="0"/>
          <c:showCatName val="0"/>
          <c:showSerName val="0"/>
          <c:showPercent val="0"/>
          <c:showBubbleSize val="0"/>
        </c:dLbls>
        <c:gapWidth val="150"/>
        <c:overlap val="100"/>
        <c:axId val="113080960"/>
        <c:axId val="113090944"/>
      </c:barChart>
      <c:catAx>
        <c:axId val="113080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090944"/>
        <c:crosses val="autoZero"/>
        <c:auto val="1"/>
        <c:lblAlgn val="ctr"/>
        <c:lblOffset val="100"/>
        <c:tickLblSkip val="1"/>
        <c:tickMarkSkip val="1"/>
        <c:noMultiLvlLbl val="0"/>
      </c:catAx>
      <c:valAx>
        <c:axId val="113090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0809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2000</c:v>
                </c:pt>
                <c:pt idx="5">
                  <c:v>1922</c:v>
                </c:pt>
                <c:pt idx="8">
                  <c:v>2045</c:v>
                </c:pt>
                <c:pt idx="11">
                  <c:v>1947</c:v>
                </c:pt>
                <c:pt idx="14">
                  <c:v>1898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106</c:v>
                </c:pt>
                <c:pt idx="3">
                  <c:v>431</c:v>
                </c:pt>
                <c:pt idx="6">
                  <c:v>678</c:v>
                </c:pt>
                <c:pt idx="9">
                  <c:v>504</c:v>
                </c:pt>
                <c:pt idx="12">
                  <c:v>897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43</c:v>
                </c:pt>
                <c:pt idx="3">
                  <c:v>55</c:v>
                </c:pt>
                <c:pt idx="6">
                  <c:v>77</c:v>
                </c:pt>
                <c:pt idx="9">
                  <c:v>68</c:v>
                </c:pt>
                <c:pt idx="12">
                  <c:v>72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410</c:v>
                </c:pt>
                <c:pt idx="3">
                  <c:v>390</c:v>
                </c:pt>
                <c:pt idx="6">
                  <c:v>374</c:v>
                </c:pt>
                <c:pt idx="9">
                  <c:v>376</c:v>
                </c:pt>
                <c:pt idx="12">
                  <c:v>380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1780</c:v>
                </c:pt>
                <c:pt idx="3">
                  <c:v>1595</c:v>
                </c:pt>
                <c:pt idx="6">
                  <c:v>1550</c:v>
                </c:pt>
                <c:pt idx="9">
                  <c:v>1510</c:v>
                </c:pt>
                <c:pt idx="12">
                  <c:v>1327</c:v>
                </c:pt>
              </c:numCache>
            </c:numRef>
          </c:val>
        </c:ser>
        <c:dLbls>
          <c:showLegendKey val="0"/>
          <c:showVal val="0"/>
          <c:showCatName val="0"/>
          <c:showSerName val="0"/>
          <c:showPercent val="0"/>
          <c:showBubbleSize val="0"/>
        </c:dLbls>
        <c:gapWidth val="100"/>
        <c:overlap val="100"/>
        <c:axId val="104110336"/>
        <c:axId val="1041248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339</c:v>
                </c:pt>
                <c:pt idx="2">
                  <c:v>#N/A</c:v>
                </c:pt>
                <c:pt idx="3">
                  <c:v>#N/A</c:v>
                </c:pt>
                <c:pt idx="4">
                  <c:v>549</c:v>
                </c:pt>
                <c:pt idx="5">
                  <c:v>#N/A</c:v>
                </c:pt>
                <c:pt idx="6">
                  <c:v>#N/A</c:v>
                </c:pt>
                <c:pt idx="7">
                  <c:v>634</c:v>
                </c:pt>
                <c:pt idx="8">
                  <c:v>#N/A</c:v>
                </c:pt>
                <c:pt idx="9">
                  <c:v>#N/A</c:v>
                </c:pt>
                <c:pt idx="10">
                  <c:v>511</c:v>
                </c:pt>
                <c:pt idx="11">
                  <c:v>#N/A</c:v>
                </c:pt>
                <c:pt idx="12">
                  <c:v>#N/A</c:v>
                </c:pt>
                <c:pt idx="13">
                  <c:v>778</c:v>
                </c:pt>
                <c:pt idx="14">
                  <c:v>#N/A</c:v>
                </c:pt>
              </c:numCache>
            </c:numRef>
          </c:val>
          <c:smooth val="0"/>
        </c:ser>
        <c:dLbls>
          <c:showLegendKey val="0"/>
          <c:showVal val="0"/>
          <c:showCatName val="0"/>
          <c:showSerName val="0"/>
          <c:showPercent val="0"/>
          <c:showBubbleSize val="0"/>
        </c:dLbls>
        <c:marker val="1"/>
        <c:smooth val="0"/>
        <c:axId val="104110336"/>
        <c:axId val="104124800"/>
      </c:lineChart>
      <c:catAx>
        <c:axId val="104110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124800"/>
        <c:crosses val="autoZero"/>
        <c:auto val="1"/>
        <c:lblAlgn val="ctr"/>
        <c:lblOffset val="100"/>
        <c:tickLblSkip val="1"/>
        <c:tickMarkSkip val="1"/>
        <c:noMultiLvlLbl val="0"/>
      </c:catAx>
      <c:valAx>
        <c:axId val="104124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110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15604</c:v>
                </c:pt>
                <c:pt idx="5">
                  <c:v>16047</c:v>
                </c:pt>
                <c:pt idx="8">
                  <c:v>16585</c:v>
                </c:pt>
                <c:pt idx="11">
                  <c:v>16629</c:v>
                </c:pt>
                <c:pt idx="14">
                  <c:v>16648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6761</c:v>
                </c:pt>
                <c:pt idx="5">
                  <c:v>7086</c:v>
                </c:pt>
                <c:pt idx="8">
                  <c:v>6665</c:v>
                </c:pt>
                <c:pt idx="11">
                  <c:v>6431</c:v>
                </c:pt>
                <c:pt idx="14">
                  <c:v>5737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4333</c:v>
                </c:pt>
                <c:pt idx="5">
                  <c:v>3849</c:v>
                </c:pt>
                <c:pt idx="8">
                  <c:v>3876</c:v>
                </c:pt>
                <c:pt idx="11">
                  <c:v>4230</c:v>
                </c:pt>
                <c:pt idx="14">
                  <c:v>4951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1</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3510</c:v>
                </c:pt>
                <c:pt idx="3">
                  <c:v>3424</c:v>
                </c:pt>
                <c:pt idx="6">
                  <c:v>3100</c:v>
                </c:pt>
                <c:pt idx="9">
                  <c:v>2803</c:v>
                </c:pt>
                <c:pt idx="12">
                  <c:v>2676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635</c:v>
                </c:pt>
                <c:pt idx="3">
                  <c:v>563</c:v>
                </c:pt>
                <c:pt idx="6">
                  <c:v>466</c:v>
                </c:pt>
                <c:pt idx="9">
                  <c:v>368</c:v>
                </c:pt>
                <c:pt idx="12">
                  <c:v>270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4666</c:v>
                </c:pt>
                <c:pt idx="3">
                  <c:v>4700</c:v>
                </c:pt>
                <c:pt idx="6">
                  <c:v>4585</c:v>
                </c:pt>
                <c:pt idx="9">
                  <c:v>4340</c:v>
                </c:pt>
                <c:pt idx="12">
                  <c:v>4129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6411</c:v>
                </c:pt>
                <c:pt idx="3">
                  <c:v>5997</c:v>
                </c:pt>
                <c:pt idx="6">
                  <c:v>5330</c:v>
                </c:pt>
                <c:pt idx="9">
                  <c:v>4835</c:v>
                </c:pt>
                <c:pt idx="12">
                  <c:v>3944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15510</c:v>
                </c:pt>
                <c:pt idx="3">
                  <c:v>15674</c:v>
                </c:pt>
                <c:pt idx="6">
                  <c:v>16053</c:v>
                </c:pt>
                <c:pt idx="9">
                  <c:v>16342</c:v>
                </c:pt>
                <c:pt idx="12">
                  <c:v>17343</c:v>
                </c:pt>
              </c:numCache>
            </c:numRef>
          </c:val>
        </c:ser>
        <c:dLbls>
          <c:showLegendKey val="0"/>
          <c:showVal val="0"/>
          <c:showCatName val="0"/>
          <c:showSerName val="0"/>
          <c:showPercent val="0"/>
          <c:showBubbleSize val="0"/>
        </c:dLbls>
        <c:gapWidth val="100"/>
        <c:overlap val="100"/>
        <c:axId val="112961408"/>
        <c:axId val="1129676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4034</c:v>
                </c:pt>
                <c:pt idx="2">
                  <c:v>#N/A</c:v>
                </c:pt>
                <c:pt idx="3">
                  <c:v>#N/A</c:v>
                </c:pt>
                <c:pt idx="4">
                  <c:v>3375</c:v>
                </c:pt>
                <c:pt idx="5">
                  <c:v>#N/A</c:v>
                </c:pt>
                <c:pt idx="6">
                  <c:v>#N/A</c:v>
                </c:pt>
                <c:pt idx="7">
                  <c:v>2409</c:v>
                </c:pt>
                <c:pt idx="8">
                  <c:v>#N/A</c:v>
                </c:pt>
                <c:pt idx="9">
                  <c:v>#N/A</c:v>
                </c:pt>
                <c:pt idx="10">
                  <c:v>1399</c:v>
                </c:pt>
                <c:pt idx="11">
                  <c:v>#N/A</c:v>
                </c:pt>
                <c:pt idx="12">
                  <c:v>#N/A</c:v>
                </c:pt>
                <c:pt idx="13">
                  <c:v>1025</c:v>
                </c:pt>
                <c:pt idx="14">
                  <c:v>#N/A</c:v>
                </c:pt>
              </c:numCache>
            </c:numRef>
          </c:val>
          <c:smooth val="0"/>
        </c:ser>
        <c:dLbls>
          <c:showLegendKey val="0"/>
          <c:showVal val="0"/>
          <c:showCatName val="0"/>
          <c:showSerName val="0"/>
          <c:showPercent val="0"/>
          <c:showBubbleSize val="0"/>
        </c:dLbls>
        <c:marker val="1"/>
        <c:smooth val="0"/>
        <c:axId val="112961408"/>
        <c:axId val="112967680"/>
      </c:lineChart>
      <c:catAx>
        <c:axId val="112961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967680"/>
        <c:crosses val="autoZero"/>
        <c:auto val="1"/>
        <c:lblAlgn val="ctr"/>
        <c:lblOffset val="100"/>
        <c:tickLblSkip val="1"/>
        <c:tickMarkSkip val="1"/>
        <c:noMultiLvlLbl val="0"/>
      </c:catAx>
      <c:valAx>
        <c:axId val="112967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961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3330048"/>
        <c:axId val="113356800"/>
      </c:scatterChart>
      <c:valAx>
        <c:axId val="11333004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356800"/>
        <c:crosses val="autoZero"/>
        <c:crossBetween val="midCat"/>
      </c:valAx>
      <c:valAx>
        <c:axId val="11335680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3300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4.5999999999999996</c:v>
                </c:pt>
                <c:pt idx="1">
                  <c:v>4.4000000000000004</c:v>
                </c:pt>
                <c:pt idx="2">
                  <c:v>4.0999999999999996</c:v>
                </c:pt>
                <c:pt idx="3">
                  <c:v>4.5</c:v>
                </c:pt>
                <c:pt idx="4">
                  <c:v>5.0999999999999996</c:v>
                </c:pt>
              </c:numCache>
            </c:numRef>
          </c:xVal>
          <c:yVal>
            <c:numRef>
              <c:f>公会計指標分析・財政指標組合せ分析表!$K$73:$O$73</c:f>
              <c:numCache>
                <c:formatCode>#,##0.0;"▲ "#,##0.0</c:formatCode>
                <c:ptCount val="5"/>
                <c:pt idx="0">
                  <c:v>33.1</c:v>
                </c:pt>
                <c:pt idx="1">
                  <c:v>27.6</c:v>
                </c:pt>
                <c:pt idx="2">
                  <c:v>19.399999999999999</c:v>
                </c:pt>
                <c:pt idx="3">
                  <c:v>11.5</c:v>
                </c:pt>
                <c:pt idx="4">
                  <c:v>8.1999999999999993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9.6</c:v>
                </c:pt>
                <c:pt idx="3">
                  <c:v>8.8000000000000007</c:v>
                </c:pt>
                <c:pt idx="4">
                  <c:v>9</c:v>
                </c:pt>
              </c:numCache>
            </c:numRef>
          </c:xVal>
          <c:yVal>
            <c:numRef>
              <c:f>公会計指標分析・財政指標組合せ分析表!$K$77:$O$77</c:f>
              <c:numCache>
                <c:formatCode>#,##0.0;"▲ "#,##0.0</c:formatCode>
                <c:ptCount val="5"/>
                <c:pt idx="0">
                  <c:v>69.2</c:v>
                </c:pt>
                <c:pt idx="1">
                  <c:v>58.2</c:v>
                </c:pt>
                <c:pt idx="2">
                  <c:v>50.3</c:v>
                </c:pt>
                <c:pt idx="3">
                  <c:v>45.9</c:v>
                </c:pt>
                <c:pt idx="4">
                  <c:v>39</c:v>
                </c:pt>
              </c:numCache>
            </c:numRef>
          </c:yVal>
          <c:smooth val="0"/>
        </c:ser>
        <c:dLbls>
          <c:showLegendKey val="0"/>
          <c:showVal val="0"/>
          <c:showCatName val="0"/>
          <c:showSerName val="0"/>
          <c:showPercent val="0"/>
          <c:showBubbleSize val="0"/>
        </c:dLbls>
        <c:axId val="113919104"/>
        <c:axId val="113921024"/>
      </c:scatterChart>
      <c:valAx>
        <c:axId val="113919104"/>
        <c:scaling>
          <c:orientation val="minMax"/>
          <c:max val="11.7"/>
          <c:min val="3.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921024"/>
        <c:crosses val="autoZero"/>
        <c:crossBetween val="midCat"/>
      </c:valAx>
      <c:valAx>
        <c:axId val="113921024"/>
        <c:scaling>
          <c:orientation val="minMax"/>
          <c:max val="80"/>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9191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埼玉県蕨市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73,289
68,746
5.11
24,587,729
23,502,925
1,043,505
13,799,947
17,342,676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8.2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消費税率の引上げにより地方消費税交付金が増となるなど、基準財政収入額が増額となる一方で、算定項目に人口減少等特別対策事業費が追加されたことや生活保護費の測定単位の増などから、基準財政需要額も増額となった。この結果、財政力指数は</a:t>
          </a:r>
          <a:r>
            <a:rPr kumimoji="1" lang="en-US" altLang="ja-JP" sz="1300">
              <a:latin typeface="ＭＳ Ｐゴシック"/>
            </a:rPr>
            <a:t>3</a:t>
          </a:r>
          <a:r>
            <a:rPr kumimoji="1" lang="ja-JP" altLang="en-US" sz="1300">
              <a:latin typeface="ＭＳ Ｐゴシック"/>
            </a:rPr>
            <a:t>ヶ年平均で前年度から</a:t>
          </a:r>
          <a:r>
            <a:rPr kumimoji="1" lang="en-US" altLang="ja-JP" sz="1300">
              <a:latin typeface="ＭＳ Ｐゴシック"/>
            </a:rPr>
            <a:t>0.01</a:t>
          </a:r>
          <a:r>
            <a:rPr kumimoji="1" lang="ja-JP" altLang="en-US" sz="1300">
              <a:latin typeface="ＭＳ Ｐゴシック"/>
            </a:rPr>
            <a:t>ポイントの増となった。引き続き、徴収業務の強化や自主財源の確保、事務事業の見直しに努めるとともに、人口減少社会への対応、公共施設のファシリティマネジメントの推進などに力を注ぎ、多様化する行政サービスへの対応と市財政の健全化の両立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44</xdr:row>
      <xdr:rowOff>144992</xdr:rowOff>
    </xdr:to>
    <xdr:cxnSp macro="">
      <xdr:nvCxnSpPr>
        <xdr:cNvPr id="63" name="直線コネクタ 62"/>
        <xdr:cNvCxnSpPr/>
      </xdr:nvCxnSpPr>
      <xdr:spPr>
        <a:xfrm flipV="1">
          <a:off x="4953000" y="620077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138642</xdr:rowOff>
    </xdr:from>
    <xdr:to>
      <xdr:col>7</xdr:col>
      <xdr:colOff>152400</xdr:colOff>
      <xdr:row>37</xdr:row>
      <xdr:rowOff>158750</xdr:rowOff>
    </xdr:to>
    <xdr:cxnSp macro="">
      <xdr:nvCxnSpPr>
        <xdr:cNvPr id="68" name="直線コネクタ 67"/>
        <xdr:cNvCxnSpPr/>
      </xdr:nvCxnSpPr>
      <xdr:spPr>
        <a:xfrm flipV="1">
          <a:off x="4114800" y="64822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17585</xdr:rowOff>
    </xdr:from>
    <xdr:ext cx="762000" cy="259045"/>
    <xdr:sp macro="" textlink="">
      <xdr:nvSpPr>
        <xdr:cNvPr id="69"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158750</xdr:rowOff>
    </xdr:from>
    <xdr:to>
      <xdr:col>6</xdr:col>
      <xdr:colOff>0</xdr:colOff>
      <xdr:row>37</xdr:row>
      <xdr:rowOff>158750</xdr:rowOff>
    </xdr:to>
    <xdr:cxnSp macro="">
      <xdr:nvCxnSpPr>
        <xdr:cNvPr id="71" name="直線コネクタ 70"/>
        <xdr:cNvCxnSpPr/>
      </xdr:nvCxnSpPr>
      <xdr:spPr>
        <a:xfrm>
          <a:off x="3225800" y="650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102252</xdr:rowOff>
    </xdr:from>
    <xdr:ext cx="736600" cy="259045"/>
    <xdr:sp macro="" textlink="">
      <xdr:nvSpPr>
        <xdr:cNvPr id="73" name="テキスト ボックス 72"/>
        <xdr:cNvSpPr txBox="1"/>
      </xdr:nvSpPr>
      <xdr:spPr>
        <a:xfrm>
          <a:off x="3733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158750</xdr:rowOff>
    </xdr:from>
    <xdr:to>
      <xdr:col>4</xdr:col>
      <xdr:colOff>482600</xdr:colOff>
      <xdr:row>37</xdr:row>
      <xdr:rowOff>158750</xdr:rowOff>
    </xdr:to>
    <xdr:cxnSp macro="">
      <xdr:nvCxnSpPr>
        <xdr:cNvPr id="74" name="直線コネクタ 73"/>
        <xdr:cNvCxnSpPr/>
      </xdr:nvCxnSpPr>
      <xdr:spPr>
        <a:xfrm>
          <a:off x="2336800" y="650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102252</xdr:rowOff>
    </xdr:from>
    <xdr:ext cx="762000" cy="259045"/>
    <xdr:sp macro="" textlink="">
      <xdr:nvSpPr>
        <xdr:cNvPr id="76" name="テキスト ボックス 75"/>
        <xdr:cNvSpPr txBox="1"/>
      </xdr:nvSpPr>
      <xdr:spPr>
        <a:xfrm>
          <a:off x="2844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118533</xdr:rowOff>
    </xdr:from>
    <xdr:to>
      <xdr:col>3</xdr:col>
      <xdr:colOff>279400</xdr:colOff>
      <xdr:row>37</xdr:row>
      <xdr:rowOff>158750</xdr:rowOff>
    </xdr:to>
    <xdr:cxnSp macro="">
      <xdr:nvCxnSpPr>
        <xdr:cNvPr id="77" name="直線コネクタ 76"/>
        <xdr:cNvCxnSpPr/>
      </xdr:nvCxnSpPr>
      <xdr:spPr>
        <a:xfrm>
          <a:off x="1447800" y="64621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102252</xdr:rowOff>
    </xdr:from>
    <xdr:ext cx="762000" cy="259045"/>
    <xdr:sp macro="" textlink="">
      <xdr:nvSpPr>
        <xdr:cNvPr id="79" name="テキスト ボックス 78"/>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62035</xdr:rowOff>
    </xdr:from>
    <xdr:ext cx="762000" cy="259045"/>
    <xdr:sp macro="" textlink="">
      <xdr:nvSpPr>
        <xdr:cNvPr id="81" name="テキスト ボックス 80"/>
        <xdr:cNvSpPr txBox="1"/>
      </xdr:nvSpPr>
      <xdr:spPr>
        <a:xfrm>
          <a:off x="1066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37</xdr:row>
      <xdr:rowOff>87842</xdr:rowOff>
    </xdr:from>
    <xdr:to>
      <xdr:col>7</xdr:col>
      <xdr:colOff>203200</xdr:colOff>
      <xdr:row>38</xdr:row>
      <xdr:rowOff>17991</xdr:rowOff>
    </xdr:to>
    <xdr:sp macro="" textlink="">
      <xdr:nvSpPr>
        <xdr:cNvPr id="87" name="円/楕円 86"/>
        <xdr:cNvSpPr/>
      </xdr:nvSpPr>
      <xdr:spPr>
        <a:xfrm>
          <a:off x="49022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104369</xdr:rowOff>
    </xdr:from>
    <xdr:ext cx="762000" cy="259045"/>
    <xdr:sp macro="" textlink="">
      <xdr:nvSpPr>
        <xdr:cNvPr id="88" name="財政力該当値テキスト"/>
        <xdr:cNvSpPr txBox="1"/>
      </xdr:nvSpPr>
      <xdr:spPr>
        <a:xfrm>
          <a:off x="5041900" y="627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107950</xdr:rowOff>
    </xdr:from>
    <xdr:to>
      <xdr:col>6</xdr:col>
      <xdr:colOff>50800</xdr:colOff>
      <xdr:row>38</xdr:row>
      <xdr:rowOff>38100</xdr:rowOff>
    </xdr:to>
    <xdr:sp macro="" textlink="">
      <xdr:nvSpPr>
        <xdr:cNvPr id="89" name="円/楕円 88"/>
        <xdr:cNvSpPr/>
      </xdr:nvSpPr>
      <xdr:spPr>
        <a:xfrm>
          <a:off x="4064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48277</xdr:rowOff>
    </xdr:from>
    <xdr:ext cx="736600" cy="259045"/>
    <xdr:sp macro="" textlink="">
      <xdr:nvSpPr>
        <xdr:cNvPr id="90" name="テキスト ボックス 89"/>
        <xdr:cNvSpPr txBox="1"/>
      </xdr:nvSpPr>
      <xdr:spPr>
        <a:xfrm>
          <a:off x="3733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107950</xdr:rowOff>
    </xdr:from>
    <xdr:to>
      <xdr:col>4</xdr:col>
      <xdr:colOff>533400</xdr:colOff>
      <xdr:row>38</xdr:row>
      <xdr:rowOff>38100</xdr:rowOff>
    </xdr:to>
    <xdr:sp macro="" textlink="">
      <xdr:nvSpPr>
        <xdr:cNvPr id="91" name="円/楕円 90"/>
        <xdr:cNvSpPr/>
      </xdr:nvSpPr>
      <xdr:spPr>
        <a:xfrm>
          <a:off x="3175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48277</xdr:rowOff>
    </xdr:from>
    <xdr:ext cx="762000" cy="259045"/>
    <xdr:sp macro="" textlink="">
      <xdr:nvSpPr>
        <xdr:cNvPr id="92" name="テキスト ボックス 91"/>
        <xdr:cNvSpPr txBox="1"/>
      </xdr:nvSpPr>
      <xdr:spPr>
        <a:xfrm>
          <a:off x="2844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107950</xdr:rowOff>
    </xdr:from>
    <xdr:to>
      <xdr:col>3</xdr:col>
      <xdr:colOff>330200</xdr:colOff>
      <xdr:row>38</xdr:row>
      <xdr:rowOff>38100</xdr:rowOff>
    </xdr:to>
    <xdr:sp macro="" textlink="">
      <xdr:nvSpPr>
        <xdr:cNvPr id="93" name="円/楕円 92"/>
        <xdr:cNvSpPr/>
      </xdr:nvSpPr>
      <xdr:spPr>
        <a:xfrm>
          <a:off x="2286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48277</xdr:rowOff>
    </xdr:from>
    <xdr:ext cx="762000" cy="259045"/>
    <xdr:sp macro="" textlink="">
      <xdr:nvSpPr>
        <xdr:cNvPr id="94" name="テキスト ボックス 93"/>
        <xdr:cNvSpPr txBox="1"/>
      </xdr:nvSpPr>
      <xdr:spPr>
        <a:xfrm>
          <a:off x="1955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67733</xdr:rowOff>
    </xdr:from>
    <xdr:to>
      <xdr:col>2</xdr:col>
      <xdr:colOff>127000</xdr:colOff>
      <xdr:row>37</xdr:row>
      <xdr:rowOff>169334</xdr:rowOff>
    </xdr:to>
    <xdr:sp macro="" textlink="">
      <xdr:nvSpPr>
        <xdr:cNvPr id="95" name="円/楕円 94"/>
        <xdr:cNvSpPr/>
      </xdr:nvSpPr>
      <xdr:spPr>
        <a:xfrm>
          <a:off x="1397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8060</xdr:rowOff>
    </xdr:from>
    <xdr:ext cx="762000" cy="259045"/>
    <xdr:sp macro="" textlink="">
      <xdr:nvSpPr>
        <xdr:cNvPr id="96" name="テキスト ボックス 95"/>
        <xdr:cNvSpPr txBox="1"/>
      </xdr:nvSpPr>
      <xdr:spPr>
        <a:xfrm>
          <a:off x="1066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消費税率の引上げにより地方消費税交付金が増となるなど、経常一般財源等に係る支出の伸び以上に収入が増となったことから、前年度と比較して</a:t>
          </a:r>
          <a:r>
            <a:rPr kumimoji="1" lang="en-US" altLang="ja-JP" sz="1300">
              <a:latin typeface="ＭＳ Ｐゴシック"/>
            </a:rPr>
            <a:t>2.9</a:t>
          </a:r>
          <a:r>
            <a:rPr kumimoji="1" lang="ja-JP" altLang="en-US" sz="1300">
              <a:latin typeface="ＭＳ Ｐゴシック"/>
            </a:rPr>
            <a:t>％の改善となった。今後の見通しでは、少子高齢化の進展を背景に社会保障関連経費の増や老朽化が進む公共施設の改修費に充当する地方債の償還に係る公債費の増など、経常経費の増加が見込まれる一方で、歳入は先行き不透明な状況である。厳しい財政状況ではあるが、「コンパクトシティ蕨」将来ビジョン実行計画に基づき、事業の見直しや自主財源の確保などに努め、自律した行財政運営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168366</xdr:rowOff>
    </xdr:from>
    <xdr:to>
      <xdr:col>7</xdr:col>
      <xdr:colOff>152400</xdr:colOff>
      <xdr:row>66</xdr:row>
      <xdr:rowOff>99785</xdr:rowOff>
    </xdr:to>
    <xdr:cxnSp macro="">
      <xdr:nvCxnSpPr>
        <xdr:cNvPr id="128" name="直線コネクタ 127"/>
        <xdr:cNvCxnSpPr/>
      </xdr:nvCxnSpPr>
      <xdr:spPr>
        <a:xfrm flipV="1">
          <a:off x="4953000" y="10112466"/>
          <a:ext cx="0" cy="13030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9"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30" name="直線コネクタ 129"/>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83293</xdr:rowOff>
    </xdr:from>
    <xdr:ext cx="762000" cy="259045"/>
    <xdr:sp macro="" textlink="">
      <xdr:nvSpPr>
        <xdr:cNvPr id="131" name="財政構造の弾力性最大値テキスト"/>
        <xdr:cNvSpPr txBox="1"/>
      </xdr:nvSpPr>
      <xdr:spPr>
        <a:xfrm>
          <a:off x="5041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7</xdr:col>
      <xdr:colOff>63500</xdr:colOff>
      <xdr:row>58</xdr:row>
      <xdr:rowOff>168366</xdr:rowOff>
    </xdr:from>
    <xdr:to>
      <xdr:col>7</xdr:col>
      <xdr:colOff>241300</xdr:colOff>
      <xdr:row>58</xdr:row>
      <xdr:rowOff>168366</xdr:rowOff>
    </xdr:to>
    <xdr:cxnSp macro="">
      <xdr:nvCxnSpPr>
        <xdr:cNvPr id="132" name="直線コネクタ 131"/>
        <xdr:cNvCxnSpPr/>
      </xdr:nvCxnSpPr>
      <xdr:spPr>
        <a:xfrm>
          <a:off x="4864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89263</xdr:rowOff>
    </xdr:from>
    <xdr:to>
      <xdr:col>7</xdr:col>
      <xdr:colOff>152400</xdr:colOff>
      <xdr:row>63</xdr:row>
      <xdr:rowOff>117747</xdr:rowOff>
    </xdr:to>
    <xdr:cxnSp macro="">
      <xdr:nvCxnSpPr>
        <xdr:cNvPr id="133" name="直線コネクタ 132"/>
        <xdr:cNvCxnSpPr/>
      </xdr:nvCxnSpPr>
      <xdr:spPr>
        <a:xfrm flipV="1">
          <a:off x="4114800" y="10719163"/>
          <a:ext cx="8382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169108</xdr:rowOff>
    </xdr:from>
    <xdr:ext cx="762000" cy="259045"/>
    <xdr:sp macro="" textlink="">
      <xdr:nvSpPr>
        <xdr:cNvPr id="134" name="財政構造の弾力性平均値テキスト"/>
        <xdr:cNvSpPr txBox="1"/>
      </xdr:nvSpPr>
      <xdr:spPr>
        <a:xfrm>
          <a:off x="5041900" y="10799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25581</xdr:rowOff>
    </xdr:from>
    <xdr:to>
      <xdr:col>7</xdr:col>
      <xdr:colOff>203200</xdr:colOff>
      <xdr:row>63</xdr:row>
      <xdr:rowOff>127181</xdr:rowOff>
    </xdr:to>
    <xdr:sp macro="" textlink="">
      <xdr:nvSpPr>
        <xdr:cNvPr id="135" name="フローチャート : 判断 134"/>
        <xdr:cNvSpPr/>
      </xdr:nvSpPr>
      <xdr:spPr>
        <a:xfrm>
          <a:off x="49022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544</xdr:rowOff>
    </xdr:from>
    <xdr:to>
      <xdr:col>6</xdr:col>
      <xdr:colOff>0</xdr:colOff>
      <xdr:row>63</xdr:row>
      <xdr:rowOff>117747</xdr:rowOff>
    </xdr:to>
    <xdr:cxnSp macro="">
      <xdr:nvCxnSpPr>
        <xdr:cNvPr id="136" name="直線コネクタ 135"/>
        <xdr:cNvCxnSpPr/>
      </xdr:nvCxnSpPr>
      <xdr:spPr>
        <a:xfrm>
          <a:off x="3225800" y="10801894"/>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5806</xdr:rowOff>
    </xdr:from>
    <xdr:to>
      <xdr:col>6</xdr:col>
      <xdr:colOff>50800</xdr:colOff>
      <xdr:row>64</xdr:row>
      <xdr:rowOff>107406</xdr:rowOff>
    </xdr:to>
    <xdr:sp macro="" textlink="">
      <xdr:nvSpPr>
        <xdr:cNvPr id="137" name="フローチャート : 判断 136"/>
        <xdr:cNvSpPr/>
      </xdr:nvSpPr>
      <xdr:spPr>
        <a:xfrm>
          <a:off x="4064000" y="1097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92183</xdr:rowOff>
    </xdr:from>
    <xdr:ext cx="736600" cy="259045"/>
    <xdr:sp macro="" textlink="">
      <xdr:nvSpPr>
        <xdr:cNvPr id="138" name="テキスト ボックス 137"/>
        <xdr:cNvSpPr txBox="1"/>
      </xdr:nvSpPr>
      <xdr:spPr>
        <a:xfrm>
          <a:off x="3733800" y="1106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116840</xdr:rowOff>
    </xdr:from>
    <xdr:to>
      <xdr:col>4</xdr:col>
      <xdr:colOff>482600</xdr:colOff>
      <xdr:row>63</xdr:row>
      <xdr:rowOff>544</xdr:rowOff>
    </xdr:to>
    <xdr:cxnSp macro="">
      <xdr:nvCxnSpPr>
        <xdr:cNvPr id="139" name="直線コネクタ 138"/>
        <xdr:cNvCxnSpPr/>
      </xdr:nvCxnSpPr>
      <xdr:spPr>
        <a:xfrm>
          <a:off x="2336800" y="10746740"/>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40" name="フローチャート : 判断 139"/>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2557</xdr:rowOff>
    </xdr:from>
    <xdr:ext cx="762000" cy="259045"/>
    <xdr:sp macro="" textlink="">
      <xdr:nvSpPr>
        <xdr:cNvPr id="141" name="テキスト ボックス 140"/>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116840</xdr:rowOff>
    </xdr:from>
    <xdr:to>
      <xdr:col>3</xdr:col>
      <xdr:colOff>279400</xdr:colOff>
      <xdr:row>63</xdr:row>
      <xdr:rowOff>131535</xdr:rowOff>
    </xdr:to>
    <xdr:cxnSp macro="">
      <xdr:nvCxnSpPr>
        <xdr:cNvPr id="142" name="直線コネクタ 141"/>
        <xdr:cNvCxnSpPr/>
      </xdr:nvCxnSpPr>
      <xdr:spPr>
        <a:xfrm flipV="1">
          <a:off x="1447800" y="10746740"/>
          <a:ext cx="889000" cy="1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128996</xdr:rowOff>
    </xdr:from>
    <xdr:to>
      <xdr:col>3</xdr:col>
      <xdr:colOff>330200</xdr:colOff>
      <xdr:row>64</xdr:row>
      <xdr:rowOff>59146</xdr:rowOff>
    </xdr:to>
    <xdr:sp macro="" textlink="">
      <xdr:nvSpPr>
        <xdr:cNvPr id="143" name="フローチャート : 判断 142"/>
        <xdr:cNvSpPr/>
      </xdr:nvSpPr>
      <xdr:spPr>
        <a:xfrm>
          <a:off x="2286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43923</xdr:rowOff>
    </xdr:from>
    <xdr:ext cx="762000" cy="259045"/>
    <xdr:sp macro="" textlink="">
      <xdr:nvSpPr>
        <xdr:cNvPr id="144" name="テキスト ボックス 143"/>
        <xdr:cNvSpPr txBox="1"/>
      </xdr:nvSpPr>
      <xdr:spPr>
        <a:xfrm>
          <a:off x="1955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5" name="フローチャート :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46" name="テキスト ボックス 145"/>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38463</xdr:rowOff>
    </xdr:from>
    <xdr:to>
      <xdr:col>7</xdr:col>
      <xdr:colOff>203200</xdr:colOff>
      <xdr:row>62</xdr:row>
      <xdr:rowOff>140063</xdr:rowOff>
    </xdr:to>
    <xdr:sp macro="" textlink="">
      <xdr:nvSpPr>
        <xdr:cNvPr id="152" name="円/楕円 151"/>
        <xdr:cNvSpPr/>
      </xdr:nvSpPr>
      <xdr:spPr>
        <a:xfrm>
          <a:off x="4902200" y="106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54990</xdr:rowOff>
    </xdr:from>
    <xdr:ext cx="762000" cy="259045"/>
    <xdr:sp macro="" textlink="">
      <xdr:nvSpPr>
        <xdr:cNvPr id="153" name="財政構造の弾力性該当値テキスト"/>
        <xdr:cNvSpPr txBox="1"/>
      </xdr:nvSpPr>
      <xdr:spPr>
        <a:xfrm>
          <a:off x="5041900" y="1051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66947</xdr:rowOff>
    </xdr:from>
    <xdr:to>
      <xdr:col>6</xdr:col>
      <xdr:colOff>50800</xdr:colOff>
      <xdr:row>63</xdr:row>
      <xdr:rowOff>168547</xdr:rowOff>
    </xdr:to>
    <xdr:sp macro="" textlink="">
      <xdr:nvSpPr>
        <xdr:cNvPr id="154" name="円/楕円 153"/>
        <xdr:cNvSpPr/>
      </xdr:nvSpPr>
      <xdr:spPr>
        <a:xfrm>
          <a:off x="4064000" y="108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7274</xdr:rowOff>
    </xdr:from>
    <xdr:ext cx="736600" cy="259045"/>
    <xdr:sp macro="" textlink="">
      <xdr:nvSpPr>
        <xdr:cNvPr id="155" name="テキスト ボックス 154"/>
        <xdr:cNvSpPr txBox="1"/>
      </xdr:nvSpPr>
      <xdr:spPr>
        <a:xfrm>
          <a:off x="3733800" y="10637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121194</xdr:rowOff>
    </xdr:from>
    <xdr:to>
      <xdr:col>4</xdr:col>
      <xdr:colOff>533400</xdr:colOff>
      <xdr:row>63</xdr:row>
      <xdr:rowOff>51344</xdr:rowOff>
    </xdr:to>
    <xdr:sp macro="" textlink="">
      <xdr:nvSpPr>
        <xdr:cNvPr id="156" name="円/楕円 155"/>
        <xdr:cNvSpPr/>
      </xdr:nvSpPr>
      <xdr:spPr>
        <a:xfrm>
          <a:off x="3175000" y="107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61521</xdr:rowOff>
    </xdr:from>
    <xdr:ext cx="762000" cy="259045"/>
    <xdr:sp macro="" textlink="">
      <xdr:nvSpPr>
        <xdr:cNvPr id="157" name="テキスト ボックス 156"/>
        <xdr:cNvSpPr txBox="1"/>
      </xdr:nvSpPr>
      <xdr:spPr>
        <a:xfrm>
          <a:off x="2844800" y="105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66040</xdr:rowOff>
    </xdr:from>
    <xdr:to>
      <xdr:col>3</xdr:col>
      <xdr:colOff>330200</xdr:colOff>
      <xdr:row>62</xdr:row>
      <xdr:rowOff>167640</xdr:rowOff>
    </xdr:to>
    <xdr:sp macro="" textlink="">
      <xdr:nvSpPr>
        <xdr:cNvPr id="158" name="円/楕円 157"/>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6367</xdr:rowOff>
    </xdr:from>
    <xdr:ext cx="762000" cy="259045"/>
    <xdr:sp macro="" textlink="">
      <xdr:nvSpPr>
        <xdr:cNvPr id="159" name="テキスト ボックス 158"/>
        <xdr:cNvSpPr txBox="1"/>
      </xdr:nvSpPr>
      <xdr:spPr>
        <a:xfrm>
          <a:off x="1955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80735</xdr:rowOff>
    </xdr:from>
    <xdr:to>
      <xdr:col>2</xdr:col>
      <xdr:colOff>127000</xdr:colOff>
      <xdr:row>64</xdr:row>
      <xdr:rowOff>10885</xdr:rowOff>
    </xdr:to>
    <xdr:sp macro="" textlink="">
      <xdr:nvSpPr>
        <xdr:cNvPr id="160" name="円/楕円 159"/>
        <xdr:cNvSpPr/>
      </xdr:nvSpPr>
      <xdr:spPr>
        <a:xfrm>
          <a:off x="1397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21062</xdr:rowOff>
    </xdr:from>
    <xdr:ext cx="762000" cy="259045"/>
    <xdr:sp macro="" textlink="">
      <xdr:nvSpPr>
        <xdr:cNvPr id="161" name="テキスト ボックス 160"/>
        <xdr:cNvSpPr txBox="1"/>
      </xdr:nvSpPr>
      <xdr:spPr>
        <a:xfrm>
          <a:off x="1066800" y="1065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[91,511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歳出総額に対する職員給の割合は、前年度とほぼ同数値の</a:t>
          </a:r>
          <a:r>
            <a:rPr kumimoji="1" lang="en-US" altLang="ja-JP" sz="1300">
              <a:latin typeface="ＭＳ Ｐゴシック"/>
            </a:rPr>
            <a:t>11.1</a:t>
          </a:r>
          <a:r>
            <a:rPr kumimoji="1" lang="ja-JP" altLang="en-US" sz="1300">
              <a:latin typeface="ＭＳ Ｐゴシック"/>
            </a:rPr>
            <a:t>％となった。また、歳出総額に対する物件費の割合は、平成</a:t>
          </a:r>
          <a:r>
            <a:rPr kumimoji="1" lang="en-US" altLang="ja-JP" sz="1300">
              <a:latin typeface="ＭＳ Ｐゴシック"/>
            </a:rPr>
            <a:t>17</a:t>
          </a:r>
          <a:r>
            <a:rPr kumimoji="1" lang="ja-JP" altLang="en-US" sz="1300">
              <a:latin typeface="ＭＳ Ｐゴシック"/>
            </a:rPr>
            <a:t>年度以降は</a:t>
          </a:r>
          <a:r>
            <a:rPr kumimoji="1" lang="en-US" altLang="ja-JP" sz="1300">
              <a:latin typeface="ＭＳ Ｐゴシック"/>
            </a:rPr>
            <a:t>14</a:t>
          </a:r>
          <a:r>
            <a:rPr kumimoji="1" lang="ja-JP" altLang="en-US" sz="1300">
              <a:latin typeface="ＭＳ Ｐゴシック"/>
            </a:rPr>
            <a:t>～</a:t>
          </a:r>
          <a:r>
            <a:rPr kumimoji="1" lang="en-US" altLang="ja-JP" sz="1300">
              <a:latin typeface="ＭＳ Ｐゴシック"/>
            </a:rPr>
            <a:t>15</a:t>
          </a:r>
          <a:r>
            <a:rPr kumimoji="1" lang="ja-JP" altLang="en-US" sz="1300">
              <a:latin typeface="ＭＳ Ｐゴシック"/>
            </a:rPr>
            <a:t>％程度で推移しており、平成</a:t>
          </a:r>
          <a:r>
            <a:rPr kumimoji="1" lang="en-US" altLang="ja-JP" sz="1300">
              <a:latin typeface="ＭＳ Ｐゴシック"/>
            </a:rPr>
            <a:t>27</a:t>
          </a:r>
          <a:r>
            <a:rPr kumimoji="1" lang="ja-JP" altLang="en-US" sz="1300">
              <a:latin typeface="ＭＳ Ｐゴシック"/>
            </a:rPr>
            <a:t>年度は</a:t>
          </a:r>
          <a:r>
            <a:rPr kumimoji="1" lang="en-US" altLang="ja-JP" sz="1300">
              <a:latin typeface="ＭＳ Ｐゴシック"/>
            </a:rPr>
            <a:t>13.7</a:t>
          </a:r>
          <a:r>
            <a:rPr kumimoji="1" lang="ja-JP" altLang="en-US" sz="1300">
              <a:latin typeface="ＭＳ Ｐゴシック"/>
            </a:rPr>
            <a:t>％となった。本市では、職員の定数管理により平成</a:t>
          </a:r>
          <a:r>
            <a:rPr kumimoji="1" lang="en-US" altLang="ja-JP" sz="1300">
              <a:latin typeface="ＭＳ Ｐゴシック"/>
            </a:rPr>
            <a:t>6</a:t>
          </a:r>
          <a:r>
            <a:rPr kumimoji="1" lang="ja-JP" altLang="en-US" sz="1300">
              <a:latin typeface="ＭＳ Ｐゴシック"/>
            </a:rPr>
            <a:t>年から定員の削減を実施し人件費の削減に努めるとともに、民間委託や非常勤職員の活用に取り組んできたことから、トータルコストが抑制され、類似団体平均を下回る状況となっている。引き続き、限られた財源を有効に活用するため、民間活力の活用や</a:t>
          </a:r>
          <a:r>
            <a:rPr kumimoji="1" lang="en-US" altLang="ja-JP" sz="1300">
              <a:latin typeface="ＭＳ Ｐゴシック"/>
            </a:rPr>
            <a:t>PDCA</a:t>
          </a:r>
          <a:r>
            <a:rPr kumimoji="1" lang="ja-JP" altLang="en-US" sz="1300">
              <a:latin typeface="ＭＳ Ｐゴシック"/>
            </a:rPr>
            <a:t>サイクルに基づいた施策・事業の見直しを図り、効率的な財政運営を推進する。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128012</xdr:rowOff>
    </xdr:from>
    <xdr:to>
      <xdr:col>7</xdr:col>
      <xdr:colOff>152400</xdr:colOff>
      <xdr:row>88</xdr:row>
      <xdr:rowOff>131415</xdr:rowOff>
    </xdr:to>
    <xdr:cxnSp macro="">
      <xdr:nvCxnSpPr>
        <xdr:cNvPr id="192" name="直線コネクタ 191"/>
        <xdr:cNvCxnSpPr/>
      </xdr:nvCxnSpPr>
      <xdr:spPr>
        <a:xfrm flipV="1">
          <a:off x="4953000" y="13844012"/>
          <a:ext cx="0" cy="137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103492</xdr:rowOff>
    </xdr:from>
    <xdr:ext cx="762000" cy="259045"/>
    <xdr:sp macro="" textlink="">
      <xdr:nvSpPr>
        <xdr:cNvPr id="193" name="人件費・物件費等の状況最小値テキスト"/>
        <xdr:cNvSpPr txBox="1"/>
      </xdr:nvSpPr>
      <xdr:spPr>
        <a:xfrm>
          <a:off x="5041900" y="1519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1,284,369</a:t>
          </a:r>
          <a:endParaRPr kumimoji="1" lang="ja-JP" altLang="en-US" sz="1000" b="1">
            <a:latin typeface="ＭＳ Ｐゴシック"/>
          </a:endParaRPr>
        </a:p>
      </xdr:txBody>
    </xdr:sp>
    <xdr:clientData/>
  </xdr:oneCellAnchor>
  <xdr:twoCellAnchor>
    <xdr:from>
      <xdr:col>7</xdr:col>
      <xdr:colOff>63500</xdr:colOff>
      <xdr:row>88</xdr:row>
      <xdr:rowOff>131415</xdr:rowOff>
    </xdr:from>
    <xdr:to>
      <xdr:col>7</xdr:col>
      <xdr:colOff>241300</xdr:colOff>
      <xdr:row>88</xdr:row>
      <xdr:rowOff>131415</xdr:rowOff>
    </xdr:to>
    <xdr:cxnSp macro="">
      <xdr:nvCxnSpPr>
        <xdr:cNvPr id="194" name="直線コネクタ 193"/>
        <xdr:cNvCxnSpPr/>
      </xdr:nvCxnSpPr>
      <xdr:spPr>
        <a:xfrm>
          <a:off x="4864100" y="1521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42939</xdr:rowOff>
    </xdr:from>
    <xdr:ext cx="762000" cy="259045"/>
    <xdr:sp macro="" textlink="">
      <xdr:nvSpPr>
        <xdr:cNvPr id="195" name="人件費・物件費等の状況最大値テキスト"/>
        <xdr:cNvSpPr txBox="1"/>
      </xdr:nvSpPr>
      <xdr:spPr>
        <a:xfrm>
          <a:off x="5041900" y="135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87,723</a:t>
          </a:r>
          <a:endParaRPr kumimoji="1" lang="ja-JP" altLang="en-US" sz="1000" b="1">
            <a:latin typeface="ＭＳ Ｐゴシック"/>
          </a:endParaRPr>
        </a:p>
      </xdr:txBody>
    </xdr:sp>
    <xdr:clientData/>
  </xdr:oneCellAnchor>
  <xdr:twoCellAnchor>
    <xdr:from>
      <xdr:col>7</xdr:col>
      <xdr:colOff>63500</xdr:colOff>
      <xdr:row>80</xdr:row>
      <xdr:rowOff>128012</xdr:rowOff>
    </xdr:from>
    <xdr:to>
      <xdr:col>7</xdr:col>
      <xdr:colOff>241300</xdr:colOff>
      <xdr:row>80</xdr:row>
      <xdr:rowOff>128012</xdr:rowOff>
    </xdr:to>
    <xdr:cxnSp macro="">
      <xdr:nvCxnSpPr>
        <xdr:cNvPr id="196" name="直線コネクタ 195"/>
        <xdr:cNvCxnSpPr/>
      </xdr:nvCxnSpPr>
      <xdr:spPr>
        <a:xfrm>
          <a:off x="4864100" y="1384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130122</xdr:rowOff>
    </xdr:from>
    <xdr:to>
      <xdr:col>7</xdr:col>
      <xdr:colOff>152400</xdr:colOff>
      <xdr:row>80</xdr:row>
      <xdr:rowOff>132364</xdr:rowOff>
    </xdr:to>
    <xdr:cxnSp macro="">
      <xdr:nvCxnSpPr>
        <xdr:cNvPr id="197" name="直線コネクタ 196"/>
        <xdr:cNvCxnSpPr/>
      </xdr:nvCxnSpPr>
      <xdr:spPr>
        <a:xfrm>
          <a:off x="4114800" y="13846122"/>
          <a:ext cx="838200" cy="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117142</xdr:rowOff>
    </xdr:from>
    <xdr:ext cx="762000" cy="259045"/>
    <xdr:sp macro="" textlink="">
      <xdr:nvSpPr>
        <xdr:cNvPr id="198" name="人件費・物件費等の状況平均値テキスト"/>
        <xdr:cNvSpPr txBox="1"/>
      </xdr:nvSpPr>
      <xdr:spPr>
        <a:xfrm>
          <a:off x="5041900" y="138331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143078</xdr:rowOff>
    </xdr:from>
    <xdr:to>
      <xdr:col>7</xdr:col>
      <xdr:colOff>203200</xdr:colOff>
      <xdr:row>81</xdr:row>
      <xdr:rowOff>73228</xdr:rowOff>
    </xdr:to>
    <xdr:sp macro="" textlink="">
      <xdr:nvSpPr>
        <xdr:cNvPr id="199" name="フローチャート : 判断 198"/>
        <xdr:cNvSpPr/>
      </xdr:nvSpPr>
      <xdr:spPr>
        <a:xfrm>
          <a:off x="49022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128350</xdr:rowOff>
    </xdr:from>
    <xdr:to>
      <xdr:col>6</xdr:col>
      <xdr:colOff>0</xdr:colOff>
      <xdr:row>80</xdr:row>
      <xdr:rowOff>130122</xdr:rowOff>
    </xdr:to>
    <xdr:cxnSp macro="">
      <xdr:nvCxnSpPr>
        <xdr:cNvPr id="200" name="直線コネクタ 199"/>
        <xdr:cNvCxnSpPr/>
      </xdr:nvCxnSpPr>
      <xdr:spPr>
        <a:xfrm>
          <a:off x="3225800" y="13844350"/>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115807</xdr:rowOff>
    </xdr:from>
    <xdr:to>
      <xdr:col>6</xdr:col>
      <xdr:colOff>50800</xdr:colOff>
      <xdr:row>81</xdr:row>
      <xdr:rowOff>45957</xdr:rowOff>
    </xdr:to>
    <xdr:sp macro="" textlink="">
      <xdr:nvSpPr>
        <xdr:cNvPr id="201" name="フローチャート : 判断 200"/>
        <xdr:cNvSpPr/>
      </xdr:nvSpPr>
      <xdr:spPr>
        <a:xfrm>
          <a:off x="4064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30734</xdr:rowOff>
    </xdr:from>
    <xdr:ext cx="736600" cy="259045"/>
    <xdr:sp macro="" textlink="">
      <xdr:nvSpPr>
        <xdr:cNvPr id="202" name="テキスト ボックス 201"/>
        <xdr:cNvSpPr txBox="1"/>
      </xdr:nvSpPr>
      <xdr:spPr>
        <a:xfrm>
          <a:off x="3733800" y="13918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128350</xdr:rowOff>
    </xdr:from>
    <xdr:to>
      <xdr:col>4</xdr:col>
      <xdr:colOff>482600</xdr:colOff>
      <xdr:row>80</xdr:row>
      <xdr:rowOff>130758</xdr:rowOff>
    </xdr:to>
    <xdr:cxnSp macro="">
      <xdr:nvCxnSpPr>
        <xdr:cNvPr id="203" name="直線コネクタ 202"/>
        <xdr:cNvCxnSpPr/>
      </xdr:nvCxnSpPr>
      <xdr:spPr>
        <a:xfrm flipV="1">
          <a:off x="2336800" y="13844350"/>
          <a:ext cx="889000" cy="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114675</xdr:rowOff>
    </xdr:from>
    <xdr:to>
      <xdr:col>4</xdr:col>
      <xdr:colOff>533400</xdr:colOff>
      <xdr:row>81</xdr:row>
      <xdr:rowOff>44825</xdr:rowOff>
    </xdr:to>
    <xdr:sp macro="" textlink="">
      <xdr:nvSpPr>
        <xdr:cNvPr id="204" name="フローチャート : 判断 203"/>
        <xdr:cNvSpPr/>
      </xdr:nvSpPr>
      <xdr:spPr>
        <a:xfrm>
          <a:off x="3175000" y="1383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29602</xdr:rowOff>
    </xdr:from>
    <xdr:ext cx="762000" cy="259045"/>
    <xdr:sp macro="" textlink="">
      <xdr:nvSpPr>
        <xdr:cNvPr id="205" name="テキスト ボックス 204"/>
        <xdr:cNvSpPr txBox="1"/>
      </xdr:nvSpPr>
      <xdr:spPr>
        <a:xfrm>
          <a:off x="2844800" y="1391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130758</xdr:rowOff>
    </xdr:from>
    <xdr:to>
      <xdr:col>3</xdr:col>
      <xdr:colOff>279400</xdr:colOff>
      <xdr:row>80</xdr:row>
      <xdr:rowOff>140719</xdr:rowOff>
    </xdr:to>
    <xdr:cxnSp macro="">
      <xdr:nvCxnSpPr>
        <xdr:cNvPr id="206" name="直線コネクタ 205"/>
        <xdr:cNvCxnSpPr/>
      </xdr:nvCxnSpPr>
      <xdr:spPr>
        <a:xfrm flipV="1">
          <a:off x="1447800" y="13846758"/>
          <a:ext cx="889000" cy="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112943</xdr:rowOff>
    </xdr:from>
    <xdr:to>
      <xdr:col>3</xdr:col>
      <xdr:colOff>330200</xdr:colOff>
      <xdr:row>81</xdr:row>
      <xdr:rowOff>43093</xdr:rowOff>
    </xdr:to>
    <xdr:sp macro="" textlink="">
      <xdr:nvSpPr>
        <xdr:cNvPr id="207" name="フローチャート : 判断 206"/>
        <xdr:cNvSpPr/>
      </xdr:nvSpPr>
      <xdr:spPr>
        <a:xfrm>
          <a:off x="2286000" y="138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27870</xdr:rowOff>
    </xdr:from>
    <xdr:ext cx="762000" cy="259045"/>
    <xdr:sp macro="" textlink="">
      <xdr:nvSpPr>
        <xdr:cNvPr id="208" name="テキスト ボックス 207"/>
        <xdr:cNvSpPr txBox="1"/>
      </xdr:nvSpPr>
      <xdr:spPr>
        <a:xfrm>
          <a:off x="1955800" y="1391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114347</xdr:rowOff>
    </xdr:from>
    <xdr:to>
      <xdr:col>2</xdr:col>
      <xdr:colOff>127000</xdr:colOff>
      <xdr:row>81</xdr:row>
      <xdr:rowOff>44497</xdr:rowOff>
    </xdr:to>
    <xdr:sp macro="" textlink="">
      <xdr:nvSpPr>
        <xdr:cNvPr id="209" name="フローチャート : 判断 208"/>
        <xdr:cNvSpPr/>
      </xdr:nvSpPr>
      <xdr:spPr>
        <a:xfrm>
          <a:off x="1397000" y="138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29274</xdr:rowOff>
    </xdr:from>
    <xdr:ext cx="762000" cy="259045"/>
    <xdr:sp macro="" textlink="">
      <xdr:nvSpPr>
        <xdr:cNvPr id="210" name="テキスト ボックス 209"/>
        <xdr:cNvSpPr txBox="1"/>
      </xdr:nvSpPr>
      <xdr:spPr>
        <a:xfrm>
          <a:off x="1066800" y="1391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81564</xdr:rowOff>
    </xdr:from>
    <xdr:to>
      <xdr:col>7</xdr:col>
      <xdr:colOff>203200</xdr:colOff>
      <xdr:row>81</xdr:row>
      <xdr:rowOff>11714</xdr:rowOff>
    </xdr:to>
    <xdr:sp macro="" textlink="">
      <xdr:nvSpPr>
        <xdr:cNvPr id="216" name="円/楕円 215"/>
        <xdr:cNvSpPr/>
      </xdr:nvSpPr>
      <xdr:spPr>
        <a:xfrm>
          <a:off x="4902200" y="1379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2841</xdr:rowOff>
    </xdr:from>
    <xdr:ext cx="762000" cy="259045"/>
    <xdr:sp macro="" textlink="">
      <xdr:nvSpPr>
        <xdr:cNvPr id="217" name="人件費・物件費等の状況該当値テキスト"/>
        <xdr:cNvSpPr txBox="1"/>
      </xdr:nvSpPr>
      <xdr:spPr>
        <a:xfrm>
          <a:off x="5041900" y="1371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91,511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79322</xdr:rowOff>
    </xdr:from>
    <xdr:to>
      <xdr:col>6</xdr:col>
      <xdr:colOff>50800</xdr:colOff>
      <xdr:row>81</xdr:row>
      <xdr:rowOff>9472</xdr:rowOff>
    </xdr:to>
    <xdr:sp macro="" textlink="">
      <xdr:nvSpPr>
        <xdr:cNvPr id="218" name="円/楕円 217"/>
        <xdr:cNvSpPr/>
      </xdr:nvSpPr>
      <xdr:spPr>
        <a:xfrm>
          <a:off x="4064000" y="1379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19649</xdr:rowOff>
    </xdr:from>
    <xdr:ext cx="736600" cy="259045"/>
    <xdr:sp macro="" textlink="">
      <xdr:nvSpPr>
        <xdr:cNvPr id="219" name="テキスト ボックス 218"/>
        <xdr:cNvSpPr txBox="1"/>
      </xdr:nvSpPr>
      <xdr:spPr>
        <a:xfrm>
          <a:off x="3733800" y="1356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89,559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77550</xdr:rowOff>
    </xdr:from>
    <xdr:to>
      <xdr:col>4</xdr:col>
      <xdr:colOff>533400</xdr:colOff>
      <xdr:row>81</xdr:row>
      <xdr:rowOff>7700</xdr:rowOff>
    </xdr:to>
    <xdr:sp macro="" textlink="">
      <xdr:nvSpPr>
        <xdr:cNvPr id="220" name="円/楕円 219"/>
        <xdr:cNvSpPr/>
      </xdr:nvSpPr>
      <xdr:spPr>
        <a:xfrm>
          <a:off x="3175000" y="1379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17877</xdr:rowOff>
    </xdr:from>
    <xdr:ext cx="762000" cy="259045"/>
    <xdr:sp macro="" textlink="">
      <xdr:nvSpPr>
        <xdr:cNvPr id="221" name="テキスト ボックス 220"/>
        <xdr:cNvSpPr txBox="1"/>
      </xdr:nvSpPr>
      <xdr:spPr>
        <a:xfrm>
          <a:off x="2844800" y="1356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88,017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79958</xdr:rowOff>
    </xdr:from>
    <xdr:to>
      <xdr:col>3</xdr:col>
      <xdr:colOff>330200</xdr:colOff>
      <xdr:row>81</xdr:row>
      <xdr:rowOff>10108</xdr:rowOff>
    </xdr:to>
    <xdr:sp macro="" textlink="">
      <xdr:nvSpPr>
        <xdr:cNvPr id="222" name="円/楕円 221"/>
        <xdr:cNvSpPr/>
      </xdr:nvSpPr>
      <xdr:spPr>
        <a:xfrm>
          <a:off x="2286000" y="137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20285</xdr:rowOff>
    </xdr:from>
    <xdr:ext cx="762000" cy="259045"/>
    <xdr:sp macro="" textlink="">
      <xdr:nvSpPr>
        <xdr:cNvPr id="223" name="テキスト ボックス 222"/>
        <xdr:cNvSpPr txBox="1"/>
      </xdr:nvSpPr>
      <xdr:spPr>
        <a:xfrm>
          <a:off x="1955800" y="13564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90,112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89919</xdr:rowOff>
    </xdr:from>
    <xdr:to>
      <xdr:col>2</xdr:col>
      <xdr:colOff>127000</xdr:colOff>
      <xdr:row>81</xdr:row>
      <xdr:rowOff>20069</xdr:rowOff>
    </xdr:to>
    <xdr:sp macro="" textlink="">
      <xdr:nvSpPr>
        <xdr:cNvPr id="224" name="円/楕円 223"/>
        <xdr:cNvSpPr/>
      </xdr:nvSpPr>
      <xdr:spPr>
        <a:xfrm>
          <a:off x="1397000" y="1380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30246</xdr:rowOff>
    </xdr:from>
    <xdr:ext cx="762000" cy="259045"/>
    <xdr:sp macro="" textlink="">
      <xdr:nvSpPr>
        <xdr:cNvPr id="225" name="テキスト ボックス 224"/>
        <xdr:cNvSpPr txBox="1"/>
      </xdr:nvSpPr>
      <xdr:spPr>
        <a:xfrm>
          <a:off x="1066800" y="1357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98,781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日現在のラスパイレス指数については、</a:t>
          </a:r>
          <a:r>
            <a:rPr kumimoji="1" lang="en-US" altLang="ja-JP" sz="1300">
              <a:latin typeface="ＭＳ Ｐゴシック"/>
            </a:rPr>
            <a:t>102.2</a:t>
          </a:r>
          <a:r>
            <a:rPr kumimoji="1" lang="ja-JP" altLang="en-US" sz="1300">
              <a:latin typeface="ＭＳ Ｐゴシック"/>
            </a:rPr>
            <a:t>と対前年比</a:t>
          </a:r>
          <a:r>
            <a:rPr kumimoji="1" lang="en-US" altLang="ja-JP" sz="1300">
              <a:latin typeface="ＭＳ Ｐゴシック"/>
            </a:rPr>
            <a:t>0.1</a:t>
          </a:r>
          <a:r>
            <a:rPr kumimoji="1" lang="ja-JP" altLang="en-US" sz="1300">
              <a:latin typeface="ＭＳ Ｐゴシック"/>
            </a:rPr>
            <a:t>ポイントの減少となり、類似団体中の順位では</a:t>
          </a:r>
          <a:r>
            <a:rPr kumimoji="1" lang="en-US" altLang="ja-JP" sz="1300">
              <a:latin typeface="ＭＳ Ｐゴシック"/>
            </a:rPr>
            <a:t>78</a:t>
          </a:r>
          <a:r>
            <a:rPr kumimoji="1" lang="ja-JP" altLang="en-US" sz="1300">
              <a:latin typeface="ＭＳ Ｐゴシック"/>
            </a:rPr>
            <a:t>団体中</a:t>
          </a:r>
          <a:r>
            <a:rPr kumimoji="1" lang="en-US" altLang="ja-JP" sz="1300">
              <a:latin typeface="ＭＳ Ｐゴシック"/>
            </a:rPr>
            <a:t>75</a:t>
          </a:r>
          <a:r>
            <a:rPr kumimoji="1" lang="ja-JP" altLang="en-US" sz="1300">
              <a:latin typeface="ＭＳ Ｐゴシック"/>
            </a:rPr>
            <a:t>番目である。人件費については、これまでも特殊勤務手当の見直し（平成</a:t>
          </a:r>
          <a:r>
            <a:rPr kumimoji="1" lang="en-US" altLang="ja-JP" sz="1300">
              <a:latin typeface="ＭＳ Ｐゴシック"/>
            </a:rPr>
            <a:t>18</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月）や地域手当支給率の抑制（制度完成時、国指定基準</a:t>
          </a:r>
          <a:r>
            <a:rPr kumimoji="1" lang="en-US" altLang="ja-JP" sz="1300">
              <a:latin typeface="ＭＳ Ｐゴシック"/>
            </a:rPr>
            <a:t>15</a:t>
          </a:r>
          <a:r>
            <a:rPr kumimoji="1" lang="ja-JP" altLang="en-US" sz="1300">
              <a:latin typeface="ＭＳ Ｐゴシック"/>
            </a:rPr>
            <a:t>％を</a:t>
          </a:r>
          <a:r>
            <a:rPr kumimoji="1" lang="en-US" altLang="ja-JP" sz="1300">
              <a:latin typeface="ＭＳ Ｐゴシック"/>
            </a:rPr>
            <a:t>13</a:t>
          </a:r>
          <a:r>
            <a:rPr kumimoji="1" lang="ja-JP" altLang="en-US" sz="1300">
              <a:latin typeface="ＭＳ Ｐゴシック"/>
            </a:rPr>
            <a:t>％に抑制）を行うなど人件費の抑制に努めてきたところで、今後も適正な給与水準となるよう必要に応じて見直しを行っていく。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86</xdr:row>
      <xdr:rowOff>53339</xdr:rowOff>
    </xdr:to>
    <xdr:cxnSp macro="">
      <xdr:nvCxnSpPr>
        <xdr:cNvPr id="254" name="直線コネクタ 253"/>
        <xdr:cNvCxnSpPr/>
      </xdr:nvCxnSpPr>
      <xdr:spPr>
        <a:xfrm flipV="1">
          <a:off x="17018000" y="13945446"/>
          <a:ext cx="0" cy="852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25416</xdr:rowOff>
    </xdr:from>
    <xdr:ext cx="762000" cy="259045"/>
    <xdr:sp macro="" textlink="">
      <xdr:nvSpPr>
        <xdr:cNvPr id="255" name="給与水準   （国との比較）最小値テキスト"/>
        <xdr:cNvSpPr txBox="1"/>
      </xdr:nvSpPr>
      <xdr:spPr>
        <a:xfrm>
          <a:off x="17106900" y="147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86</xdr:row>
      <xdr:rowOff>53339</xdr:rowOff>
    </xdr:from>
    <xdr:to>
      <xdr:col>24</xdr:col>
      <xdr:colOff>647700</xdr:colOff>
      <xdr:row>86</xdr:row>
      <xdr:rowOff>53339</xdr:rowOff>
    </xdr:to>
    <xdr:cxnSp macro="">
      <xdr:nvCxnSpPr>
        <xdr:cNvPr id="256" name="直線コネクタ 255"/>
        <xdr:cNvCxnSpPr/>
      </xdr:nvCxnSpPr>
      <xdr:spPr>
        <a:xfrm>
          <a:off x="169291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7"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8" name="直線コネクタ 257"/>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37254</xdr:rowOff>
    </xdr:from>
    <xdr:to>
      <xdr:col>24</xdr:col>
      <xdr:colOff>558800</xdr:colOff>
      <xdr:row>86</xdr:row>
      <xdr:rowOff>45296</xdr:rowOff>
    </xdr:to>
    <xdr:cxnSp macro="">
      <xdr:nvCxnSpPr>
        <xdr:cNvPr id="259" name="直線コネクタ 258"/>
        <xdr:cNvCxnSpPr/>
      </xdr:nvCxnSpPr>
      <xdr:spPr>
        <a:xfrm flipV="1">
          <a:off x="16179800" y="1478195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32190</xdr:rowOff>
    </xdr:from>
    <xdr:ext cx="762000" cy="259045"/>
    <xdr:sp macro="" textlink="">
      <xdr:nvSpPr>
        <xdr:cNvPr id="260" name="給与水準   （国との比較）平均値テキスト"/>
        <xdr:cNvSpPr txBox="1"/>
      </xdr:nvSpPr>
      <xdr:spPr>
        <a:xfrm>
          <a:off x="17106900" y="1426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15663</xdr:rowOff>
    </xdr:from>
    <xdr:to>
      <xdr:col>24</xdr:col>
      <xdr:colOff>609600</xdr:colOff>
      <xdr:row>84</xdr:row>
      <xdr:rowOff>117263</xdr:rowOff>
    </xdr:to>
    <xdr:sp macro="" textlink="">
      <xdr:nvSpPr>
        <xdr:cNvPr id="261" name="フローチャート : 判断 260"/>
        <xdr:cNvSpPr/>
      </xdr:nvSpPr>
      <xdr:spPr>
        <a:xfrm>
          <a:off x="16967200" y="144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21166</xdr:rowOff>
    </xdr:from>
    <xdr:to>
      <xdr:col>23</xdr:col>
      <xdr:colOff>406400</xdr:colOff>
      <xdr:row>86</xdr:row>
      <xdr:rowOff>45296</xdr:rowOff>
    </xdr:to>
    <xdr:cxnSp macro="">
      <xdr:nvCxnSpPr>
        <xdr:cNvPr id="262" name="直線コネクタ 261"/>
        <xdr:cNvCxnSpPr/>
      </xdr:nvCxnSpPr>
      <xdr:spPr>
        <a:xfrm>
          <a:off x="15290800" y="1476586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171027</xdr:rowOff>
    </xdr:from>
    <xdr:to>
      <xdr:col>23</xdr:col>
      <xdr:colOff>457200</xdr:colOff>
      <xdr:row>84</xdr:row>
      <xdr:rowOff>101177</xdr:rowOff>
    </xdr:to>
    <xdr:sp macro="" textlink="">
      <xdr:nvSpPr>
        <xdr:cNvPr id="263" name="フローチャート : 判断 262"/>
        <xdr:cNvSpPr/>
      </xdr:nvSpPr>
      <xdr:spPr>
        <a:xfrm>
          <a:off x="16129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111354</xdr:rowOff>
    </xdr:from>
    <xdr:ext cx="736600" cy="259045"/>
    <xdr:sp macro="" textlink="">
      <xdr:nvSpPr>
        <xdr:cNvPr id="264" name="テキスト ボックス 263"/>
        <xdr:cNvSpPr txBox="1"/>
      </xdr:nvSpPr>
      <xdr:spPr>
        <a:xfrm>
          <a:off x="15798800" y="1417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21166</xdr:rowOff>
    </xdr:from>
    <xdr:to>
      <xdr:col>22</xdr:col>
      <xdr:colOff>203200</xdr:colOff>
      <xdr:row>89</xdr:row>
      <xdr:rowOff>134196</xdr:rowOff>
    </xdr:to>
    <xdr:cxnSp macro="">
      <xdr:nvCxnSpPr>
        <xdr:cNvPr id="265" name="直線コネクタ 264"/>
        <xdr:cNvCxnSpPr/>
      </xdr:nvCxnSpPr>
      <xdr:spPr>
        <a:xfrm flipV="1">
          <a:off x="14401800" y="14765866"/>
          <a:ext cx="889000" cy="6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66" name="フローチャート : 判断 265"/>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7" name="テキスト ボックス 266"/>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134196</xdr:rowOff>
    </xdr:from>
    <xdr:to>
      <xdr:col>21</xdr:col>
      <xdr:colOff>0</xdr:colOff>
      <xdr:row>90</xdr:row>
      <xdr:rowOff>27093</xdr:rowOff>
    </xdr:to>
    <xdr:cxnSp macro="">
      <xdr:nvCxnSpPr>
        <xdr:cNvPr id="268" name="直線コネクタ 267"/>
        <xdr:cNvCxnSpPr/>
      </xdr:nvCxnSpPr>
      <xdr:spPr>
        <a:xfrm flipV="1">
          <a:off x="13512800" y="15393246"/>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120650</xdr:rowOff>
    </xdr:from>
    <xdr:to>
      <xdr:col>21</xdr:col>
      <xdr:colOff>50800</xdr:colOff>
      <xdr:row>88</xdr:row>
      <xdr:rowOff>50800</xdr:rowOff>
    </xdr:to>
    <xdr:sp macro="" textlink="">
      <xdr:nvSpPr>
        <xdr:cNvPr id="269" name="フローチャート : 判断 268"/>
        <xdr:cNvSpPr/>
      </xdr:nvSpPr>
      <xdr:spPr>
        <a:xfrm>
          <a:off x="14351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60977</xdr:rowOff>
    </xdr:from>
    <xdr:ext cx="762000" cy="259045"/>
    <xdr:sp macro="" textlink="">
      <xdr:nvSpPr>
        <xdr:cNvPr id="270" name="テキスト ボックス 269"/>
        <xdr:cNvSpPr txBox="1"/>
      </xdr:nvSpPr>
      <xdr:spPr>
        <a:xfrm>
          <a:off x="14020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71" name="フローチャート : 判断 270"/>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72" name="テキスト ボックス 271"/>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157904</xdr:rowOff>
    </xdr:from>
    <xdr:to>
      <xdr:col>24</xdr:col>
      <xdr:colOff>609600</xdr:colOff>
      <xdr:row>86</xdr:row>
      <xdr:rowOff>88054</xdr:rowOff>
    </xdr:to>
    <xdr:sp macro="" textlink="">
      <xdr:nvSpPr>
        <xdr:cNvPr id="278" name="円/楕円 277"/>
        <xdr:cNvSpPr/>
      </xdr:nvSpPr>
      <xdr:spPr>
        <a:xfrm>
          <a:off x="169672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53781</xdr:rowOff>
    </xdr:from>
    <xdr:ext cx="762000" cy="259045"/>
    <xdr:sp macro="" textlink="">
      <xdr:nvSpPr>
        <xdr:cNvPr id="279" name="給与水準   （国との比較）該当値テキスト"/>
        <xdr:cNvSpPr txBox="1"/>
      </xdr:nvSpPr>
      <xdr:spPr>
        <a:xfrm>
          <a:off x="17106900" y="1462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165946</xdr:rowOff>
    </xdr:from>
    <xdr:to>
      <xdr:col>23</xdr:col>
      <xdr:colOff>457200</xdr:colOff>
      <xdr:row>86</xdr:row>
      <xdr:rowOff>96096</xdr:rowOff>
    </xdr:to>
    <xdr:sp macro="" textlink="">
      <xdr:nvSpPr>
        <xdr:cNvPr id="280" name="円/楕円 279"/>
        <xdr:cNvSpPr/>
      </xdr:nvSpPr>
      <xdr:spPr>
        <a:xfrm>
          <a:off x="16129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80873</xdr:rowOff>
    </xdr:from>
    <xdr:ext cx="736600" cy="259045"/>
    <xdr:sp macro="" textlink="">
      <xdr:nvSpPr>
        <xdr:cNvPr id="281" name="テキスト ボックス 280"/>
        <xdr:cNvSpPr txBox="1"/>
      </xdr:nvSpPr>
      <xdr:spPr>
        <a:xfrm>
          <a:off x="15798800" y="1482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141816</xdr:rowOff>
    </xdr:from>
    <xdr:to>
      <xdr:col>22</xdr:col>
      <xdr:colOff>254000</xdr:colOff>
      <xdr:row>86</xdr:row>
      <xdr:rowOff>71966</xdr:rowOff>
    </xdr:to>
    <xdr:sp macro="" textlink="">
      <xdr:nvSpPr>
        <xdr:cNvPr id="282" name="円/楕円 281"/>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56743</xdr:rowOff>
    </xdr:from>
    <xdr:ext cx="762000" cy="259045"/>
    <xdr:sp macro="" textlink="">
      <xdr:nvSpPr>
        <xdr:cNvPr id="283" name="テキスト ボックス 282"/>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83396</xdr:rowOff>
    </xdr:from>
    <xdr:to>
      <xdr:col>21</xdr:col>
      <xdr:colOff>50800</xdr:colOff>
      <xdr:row>90</xdr:row>
      <xdr:rowOff>13546</xdr:rowOff>
    </xdr:to>
    <xdr:sp macro="" textlink="">
      <xdr:nvSpPr>
        <xdr:cNvPr id="284" name="円/楕円 283"/>
        <xdr:cNvSpPr/>
      </xdr:nvSpPr>
      <xdr:spPr>
        <a:xfrm>
          <a:off x="14351000" y="1534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169773</xdr:rowOff>
    </xdr:from>
    <xdr:ext cx="762000" cy="259045"/>
    <xdr:sp macro="" textlink="">
      <xdr:nvSpPr>
        <xdr:cNvPr id="285" name="テキスト ボックス 284"/>
        <xdr:cNvSpPr txBox="1"/>
      </xdr:nvSpPr>
      <xdr:spPr>
        <a:xfrm>
          <a:off x="14020800" y="1542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147743</xdr:rowOff>
    </xdr:from>
    <xdr:to>
      <xdr:col>19</xdr:col>
      <xdr:colOff>533400</xdr:colOff>
      <xdr:row>90</xdr:row>
      <xdr:rowOff>77893</xdr:rowOff>
    </xdr:to>
    <xdr:sp macro="" textlink="">
      <xdr:nvSpPr>
        <xdr:cNvPr id="286" name="円/楕円 285"/>
        <xdr:cNvSpPr/>
      </xdr:nvSpPr>
      <xdr:spPr>
        <a:xfrm>
          <a:off x="13462000" y="1540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62670</xdr:rowOff>
    </xdr:from>
    <xdr:ext cx="762000" cy="259045"/>
    <xdr:sp macro="" textlink="">
      <xdr:nvSpPr>
        <xdr:cNvPr id="287" name="テキスト ボックス 286"/>
        <xdr:cNvSpPr txBox="1"/>
      </xdr:nvSpPr>
      <xdr:spPr>
        <a:xfrm>
          <a:off x="13131800" y="1549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6</a:t>
          </a:r>
          <a:r>
            <a:rPr kumimoji="1" lang="ja-JP" altLang="en-US" sz="1300">
              <a:latin typeface="ＭＳ Ｐゴシック"/>
            </a:rPr>
            <a:t>年から平成</a:t>
          </a:r>
          <a:r>
            <a:rPr kumimoji="1" lang="en-US" altLang="ja-JP" sz="1300">
              <a:latin typeface="ＭＳ Ｐゴシック"/>
            </a:rPr>
            <a:t>26</a:t>
          </a:r>
          <a:r>
            <a:rPr kumimoji="1" lang="ja-JP" altLang="en-US" sz="1300">
              <a:latin typeface="ＭＳ Ｐゴシック"/>
            </a:rPr>
            <a:t>年までの期間において、</a:t>
          </a:r>
          <a:r>
            <a:rPr kumimoji="1" lang="en-US" altLang="ja-JP" sz="1300">
              <a:latin typeface="ＭＳ Ｐゴシック"/>
            </a:rPr>
            <a:t>169</a:t>
          </a:r>
          <a:r>
            <a:rPr kumimoji="1" lang="ja-JP" altLang="en-US" sz="1300">
              <a:latin typeface="ＭＳ Ｐゴシック"/>
            </a:rPr>
            <a:t>名の大幅な削減を実施した。平成</a:t>
          </a:r>
          <a:r>
            <a:rPr kumimoji="1" lang="en-US" altLang="ja-JP" sz="1300">
              <a:latin typeface="ＭＳ Ｐゴシック"/>
            </a:rPr>
            <a:t>27</a:t>
          </a:r>
          <a:r>
            <a:rPr kumimoji="1" lang="ja-JP" altLang="en-US" sz="1300">
              <a:latin typeface="ＭＳ Ｐゴシック"/>
            </a:rPr>
            <a:t>年度は、保育需要の増大への対応から、若干の増員となっている。今後は定員管理の方針（平成</a:t>
          </a:r>
          <a:r>
            <a:rPr kumimoji="1" lang="en-US" altLang="ja-JP" sz="1300">
              <a:latin typeface="ＭＳ Ｐゴシック"/>
            </a:rPr>
            <a:t>27</a:t>
          </a:r>
          <a:r>
            <a:rPr kumimoji="1" lang="ja-JP" altLang="en-US" sz="1300">
              <a:latin typeface="ＭＳ Ｐゴシック"/>
            </a:rPr>
            <a:t>～</a:t>
          </a:r>
          <a:r>
            <a:rPr kumimoji="1" lang="en-US" altLang="ja-JP" sz="1300">
              <a:latin typeface="ＭＳ Ｐゴシック"/>
            </a:rPr>
            <a:t>31</a:t>
          </a:r>
          <a:r>
            <a:rPr kumimoji="1" lang="ja-JP" altLang="en-US" sz="1300">
              <a:latin typeface="ＭＳ Ｐゴシック"/>
            </a:rPr>
            <a:t>年度）に基づき、引き続き単純労務職員は不補充、その他の職については、医療職を除き、住民サービスの確保に配慮しつつ、各業務にかかる行政需要の変化や行財政運営の状況等をふまえながら、第</a:t>
          </a:r>
          <a:r>
            <a:rPr kumimoji="1" lang="en-US" altLang="ja-JP" sz="1300">
              <a:latin typeface="ＭＳ Ｐゴシック"/>
            </a:rPr>
            <a:t>3</a:t>
          </a:r>
          <a:r>
            <a:rPr kumimoji="1" lang="ja-JP" altLang="en-US" sz="1300">
              <a:latin typeface="ＭＳ Ｐゴシック"/>
            </a:rPr>
            <a:t>次蕨市定員適正化計画終了時点の職員数を基準とし、超えない範囲で適正な定員管理を行っていく。</a:t>
          </a: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21046</xdr:rowOff>
    </xdr:from>
    <xdr:to>
      <xdr:col>24</xdr:col>
      <xdr:colOff>558800</xdr:colOff>
      <xdr:row>66</xdr:row>
      <xdr:rowOff>118170</xdr:rowOff>
    </xdr:to>
    <xdr:cxnSp macro="">
      <xdr:nvCxnSpPr>
        <xdr:cNvPr id="319" name="直線コネクタ 318"/>
        <xdr:cNvCxnSpPr/>
      </xdr:nvCxnSpPr>
      <xdr:spPr>
        <a:xfrm flipV="1">
          <a:off x="17018000" y="10136596"/>
          <a:ext cx="0" cy="1297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90247</xdr:rowOff>
    </xdr:from>
    <xdr:ext cx="762000" cy="259045"/>
    <xdr:sp macro="" textlink="">
      <xdr:nvSpPr>
        <xdr:cNvPr id="320" name="定員管理の状況最小値テキスト"/>
        <xdr:cNvSpPr txBox="1"/>
      </xdr:nvSpPr>
      <xdr:spPr>
        <a:xfrm>
          <a:off x="17106900" y="114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a:t>
          </a:r>
          <a:endParaRPr kumimoji="1" lang="ja-JP" altLang="en-US" sz="1000" b="1">
            <a:latin typeface="ＭＳ Ｐゴシック"/>
          </a:endParaRPr>
        </a:p>
      </xdr:txBody>
    </xdr:sp>
    <xdr:clientData/>
  </xdr:oneCellAnchor>
  <xdr:twoCellAnchor>
    <xdr:from>
      <xdr:col>24</xdr:col>
      <xdr:colOff>469900</xdr:colOff>
      <xdr:row>66</xdr:row>
      <xdr:rowOff>118170</xdr:rowOff>
    </xdr:from>
    <xdr:to>
      <xdr:col>24</xdr:col>
      <xdr:colOff>647700</xdr:colOff>
      <xdr:row>66</xdr:row>
      <xdr:rowOff>118170</xdr:rowOff>
    </xdr:to>
    <xdr:cxnSp macro="">
      <xdr:nvCxnSpPr>
        <xdr:cNvPr id="321" name="直線コネクタ 320"/>
        <xdr:cNvCxnSpPr/>
      </xdr:nvCxnSpPr>
      <xdr:spPr>
        <a:xfrm>
          <a:off x="16929100" y="114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107423</xdr:rowOff>
    </xdr:from>
    <xdr:ext cx="762000" cy="259045"/>
    <xdr:sp macro="" textlink="">
      <xdr:nvSpPr>
        <xdr:cNvPr id="322"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59</xdr:row>
      <xdr:rowOff>21046</xdr:rowOff>
    </xdr:from>
    <xdr:to>
      <xdr:col>24</xdr:col>
      <xdr:colOff>647700</xdr:colOff>
      <xdr:row>59</xdr:row>
      <xdr:rowOff>21046</xdr:rowOff>
    </xdr:to>
    <xdr:cxnSp macro="">
      <xdr:nvCxnSpPr>
        <xdr:cNvPr id="323" name="直線コネクタ 322"/>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5866</xdr:rowOff>
    </xdr:from>
    <xdr:to>
      <xdr:col>24</xdr:col>
      <xdr:colOff>558800</xdr:colOff>
      <xdr:row>60</xdr:row>
      <xdr:rowOff>15059</xdr:rowOff>
    </xdr:to>
    <xdr:cxnSp macro="">
      <xdr:nvCxnSpPr>
        <xdr:cNvPr id="324" name="直線コネクタ 323"/>
        <xdr:cNvCxnSpPr/>
      </xdr:nvCxnSpPr>
      <xdr:spPr>
        <a:xfrm flipV="1">
          <a:off x="16179800" y="10292866"/>
          <a:ext cx="8382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137419</xdr:rowOff>
    </xdr:from>
    <xdr:ext cx="762000" cy="259045"/>
    <xdr:sp macro="" textlink="">
      <xdr:nvSpPr>
        <xdr:cNvPr id="325" name="定員管理の状況平均値テキスト"/>
        <xdr:cNvSpPr txBox="1"/>
      </xdr:nvSpPr>
      <xdr:spPr>
        <a:xfrm>
          <a:off x="17106900" y="10424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165342</xdr:rowOff>
    </xdr:from>
    <xdr:to>
      <xdr:col>24</xdr:col>
      <xdr:colOff>609600</xdr:colOff>
      <xdr:row>61</xdr:row>
      <xdr:rowOff>95492</xdr:rowOff>
    </xdr:to>
    <xdr:sp macro="" textlink="">
      <xdr:nvSpPr>
        <xdr:cNvPr id="326" name="フローチャート : 判断 325"/>
        <xdr:cNvSpPr/>
      </xdr:nvSpPr>
      <xdr:spPr>
        <a:xfrm>
          <a:off x="169672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12760</xdr:rowOff>
    </xdr:from>
    <xdr:to>
      <xdr:col>23</xdr:col>
      <xdr:colOff>406400</xdr:colOff>
      <xdr:row>60</xdr:row>
      <xdr:rowOff>15059</xdr:rowOff>
    </xdr:to>
    <xdr:cxnSp macro="">
      <xdr:nvCxnSpPr>
        <xdr:cNvPr id="327" name="直線コネクタ 326"/>
        <xdr:cNvCxnSpPr/>
      </xdr:nvCxnSpPr>
      <xdr:spPr>
        <a:xfrm>
          <a:off x="15290800" y="10299760"/>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69971</xdr:rowOff>
    </xdr:from>
    <xdr:to>
      <xdr:col>23</xdr:col>
      <xdr:colOff>457200</xdr:colOff>
      <xdr:row>61</xdr:row>
      <xdr:rowOff>121</xdr:rowOff>
    </xdr:to>
    <xdr:sp macro="" textlink="">
      <xdr:nvSpPr>
        <xdr:cNvPr id="328" name="フローチャート : 判断 327"/>
        <xdr:cNvSpPr/>
      </xdr:nvSpPr>
      <xdr:spPr>
        <a:xfrm>
          <a:off x="16129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156348</xdr:rowOff>
    </xdr:from>
    <xdr:ext cx="736600" cy="259045"/>
    <xdr:sp macro="" textlink="">
      <xdr:nvSpPr>
        <xdr:cNvPr id="329" name="テキスト ボックス 328"/>
        <xdr:cNvSpPr txBox="1"/>
      </xdr:nvSpPr>
      <xdr:spPr>
        <a:xfrm>
          <a:off x="15798800" y="104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12760</xdr:rowOff>
    </xdr:from>
    <xdr:to>
      <xdr:col>22</xdr:col>
      <xdr:colOff>203200</xdr:colOff>
      <xdr:row>60</xdr:row>
      <xdr:rowOff>18506</xdr:rowOff>
    </xdr:to>
    <xdr:cxnSp macro="">
      <xdr:nvCxnSpPr>
        <xdr:cNvPr id="330" name="直線コネクタ 329"/>
        <xdr:cNvCxnSpPr/>
      </xdr:nvCxnSpPr>
      <xdr:spPr>
        <a:xfrm flipV="1">
          <a:off x="14401800" y="10299760"/>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74567</xdr:rowOff>
    </xdr:from>
    <xdr:to>
      <xdr:col>22</xdr:col>
      <xdr:colOff>254000</xdr:colOff>
      <xdr:row>61</xdr:row>
      <xdr:rowOff>4717</xdr:rowOff>
    </xdr:to>
    <xdr:sp macro="" textlink="">
      <xdr:nvSpPr>
        <xdr:cNvPr id="331" name="フローチャート : 判断 330"/>
        <xdr:cNvSpPr/>
      </xdr:nvSpPr>
      <xdr:spPr>
        <a:xfrm>
          <a:off x="15240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160944</xdr:rowOff>
    </xdr:from>
    <xdr:ext cx="762000" cy="259045"/>
    <xdr:sp macro="" textlink="">
      <xdr:nvSpPr>
        <xdr:cNvPr id="332" name="テキスト ボックス 331"/>
        <xdr:cNvSpPr txBox="1"/>
      </xdr:nvSpPr>
      <xdr:spPr>
        <a:xfrm>
          <a:off x="14909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18506</xdr:rowOff>
    </xdr:from>
    <xdr:to>
      <xdr:col>21</xdr:col>
      <xdr:colOff>0</xdr:colOff>
      <xdr:row>60</xdr:row>
      <xdr:rowOff>49530</xdr:rowOff>
    </xdr:to>
    <xdr:cxnSp macro="">
      <xdr:nvCxnSpPr>
        <xdr:cNvPr id="333" name="直線コネクタ 332"/>
        <xdr:cNvCxnSpPr/>
      </xdr:nvCxnSpPr>
      <xdr:spPr>
        <a:xfrm flipV="1">
          <a:off x="13512800" y="103055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83759</xdr:rowOff>
    </xdr:from>
    <xdr:to>
      <xdr:col>21</xdr:col>
      <xdr:colOff>50800</xdr:colOff>
      <xdr:row>61</xdr:row>
      <xdr:rowOff>13909</xdr:rowOff>
    </xdr:to>
    <xdr:sp macro="" textlink="">
      <xdr:nvSpPr>
        <xdr:cNvPr id="334" name="フローチャート : 判断 333"/>
        <xdr:cNvSpPr/>
      </xdr:nvSpPr>
      <xdr:spPr>
        <a:xfrm>
          <a:off x="14351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170136</xdr:rowOff>
    </xdr:from>
    <xdr:ext cx="762000" cy="259045"/>
    <xdr:sp macro="" textlink="">
      <xdr:nvSpPr>
        <xdr:cNvPr id="335" name="テキスト ボックス 334"/>
        <xdr:cNvSpPr txBox="1"/>
      </xdr:nvSpPr>
      <xdr:spPr>
        <a:xfrm>
          <a:off x="14020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36" name="フローチャート : 判断 335"/>
        <xdr:cNvSpPr/>
      </xdr:nvSpPr>
      <xdr:spPr>
        <a:xfrm>
          <a:off x="13462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12475</xdr:rowOff>
    </xdr:from>
    <xdr:ext cx="762000" cy="259045"/>
    <xdr:sp macro="" textlink="">
      <xdr:nvSpPr>
        <xdr:cNvPr id="337" name="テキスト ボックス 336"/>
        <xdr:cNvSpPr txBox="1"/>
      </xdr:nvSpPr>
      <xdr:spPr>
        <a:xfrm>
          <a:off x="13131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126516</xdr:rowOff>
    </xdr:from>
    <xdr:to>
      <xdr:col>24</xdr:col>
      <xdr:colOff>609600</xdr:colOff>
      <xdr:row>60</xdr:row>
      <xdr:rowOff>56666</xdr:rowOff>
    </xdr:to>
    <xdr:sp macro="" textlink="">
      <xdr:nvSpPr>
        <xdr:cNvPr id="343" name="円/楕円 342"/>
        <xdr:cNvSpPr/>
      </xdr:nvSpPr>
      <xdr:spPr>
        <a:xfrm>
          <a:off x="16967200" y="102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143043</xdr:rowOff>
    </xdr:from>
    <xdr:ext cx="762000" cy="259045"/>
    <xdr:sp macro="" textlink="">
      <xdr:nvSpPr>
        <xdr:cNvPr id="344" name="定員管理の状況該当値テキスト"/>
        <xdr:cNvSpPr txBox="1"/>
      </xdr:nvSpPr>
      <xdr:spPr>
        <a:xfrm>
          <a:off x="17106900" y="100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135709</xdr:rowOff>
    </xdr:from>
    <xdr:to>
      <xdr:col>23</xdr:col>
      <xdr:colOff>457200</xdr:colOff>
      <xdr:row>60</xdr:row>
      <xdr:rowOff>65859</xdr:rowOff>
    </xdr:to>
    <xdr:sp macro="" textlink="">
      <xdr:nvSpPr>
        <xdr:cNvPr id="345" name="円/楕円 344"/>
        <xdr:cNvSpPr/>
      </xdr:nvSpPr>
      <xdr:spPr>
        <a:xfrm>
          <a:off x="161290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76036</xdr:rowOff>
    </xdr:from>
    <xdr:ext cx="736600" cy="259045"/>
    <xdr:sp macro="" textlink="">
      <xdr:nvSpPr>
        <xdr:cNvPr id="346" name="テキスト ボックス 345"/>
        <xdr:cNvSpPr txBox="1"/>
      </xdr:nvSpPr>
      <xdr:spPr>
        <a:xfrm>
          <a:off x="15798800" y="10020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133410</xdr:rowOff>
    </xdr:from>
    <xdr:to>
      <xdr:col>22</xdr:col>
      <xdr:colOff>254000</xdr:colOff>
      <xdr:row>60</xdr:row>
      <xdr:rowOff>63560</xdr:rowOff>
    </xdr:to>
    <xdr:sp macro="" textlink="">
      <xdr:nvSpPr>
        <xdr:cNvPr id="347" name="円/楕円 346"/>
        <xdr:cNvSpPr/>
      </xdr:nvSpPr>
      <xdr:spPr>
        <a:xfrm>
          <a:off x="15240000" y="102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73737</xdr:rowOff>
    </xdr:from>
    <xdr:ext cx="762000" cy="259045"/>
    <xdr:sp macro="" textlink="">
      <xdr:nvSpPr>
        <xdr:cNvPr id="348" name="テキスト ボックス 347"/>
        <xdr:cNvSpPr txBox="1"/>
      </xdr:nvSpPr>
      <xdr:spPr>
        <a:xfrm>
          <a:off x="14909800" y="1001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139156</xdr:rowOff>
    </xdr:from>
    <xdr:to>
      <xdr:col>21</xdr:col>
      <xdr:colOff>50800</xdr:colOff>
      <xdr:row>60</xdr:row>
      <xdr:rowOff>69306</xdr:rowOff>
    </xdr:to>
    <xdr:sp macro="" textlink="">
      <xdr:nvSpPr>
        <xdr:cNvPr id="349" name="円/楕円 348"/>
        <xdr:cNvSpPr/>
      </xdr:nvSpPr>
      <xdr:spPr>
        <a:xfrm>
          <a:off x="14351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79483</xdr:rowOff>
    </xdr:from>
    <xdr:ext cx="762000" cy="259045"/>
    <xdr:sp macro="" textlink="">
      <xdr:nvSpPr>
        <xdr:cNvPr id="350" name="テキスト ボックス 349"/>
        <xdr:cNvSpPr txBox="1"/>
      </xdr:nvSpPr>
      <xdr:spPr>
        <a:xfrm>
          <a:off x="14020800" y="1002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170180</xdr:rowOff>
    </xdr:from>
    <xdr:to>
      <xdr:col>19</xdr:col>
      <xdr:colOff>533400</xdr:colOff>
      <xdr:row>60</xdr:row>
      <xdr:rowOff>100330</xdr:rowOff>
    </xdr:to>
    <xdr:sp macro="" textlink="">
      <xdr:nvSpPr>
        <xdr:cNvPr id="351" name="円/楕円 350"/>
        <xdr:cNvSpPr/>
      </xdr:nvSpPr>
      <xdr:spPr>
        <a:xfrm>
          <a:off x="13462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110507</xdr:rowOff>
    </xdr:from>
    <xdr:ext cx="762000" cy="259045"/>
    <xdr:sp macro="" textlink="">
      <xdr:nvSpPr>
        <xdr:cNvPr id="352" name="テキスト ボックス 351"/>
        <xdr:cNvSpPr txBox="1"/>
      </xdr:nvSpPr>
      <xdr:spPr>
        <a:xfrm>
          <a:off x="13131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蕨市土地開発公社取得用地の買戻しなどにより、前年度と比較して</a:t>
          </a:r>
          <a:r>
            <a:rPr kumimoji="1" lang="en-US" altLang="ja-JP" sz="1300">
              <a:latin typeface="ＭＳ Ｐゴシック"/>
            </a:rPr>
            <a:t>0.6</a:t>
          </a:r>
          <a:r>
            <a:rPr kumimoji="1" lang="ja-JP" altLang="en-US" sz="1300">
              <a:latin typeface="ＭＳ Ｐゴシック"/>
            </a:rPr>
            <a:t>％増となったが、依然として類似団体平均は下回っている。今後の見通しは、土地開発公社の経営健全化の推進に伴う起債があるほか、老朽化した公共施設の改修費に充当する起債が予想されるため、実質公債費比率が上昇する見込みである。起債については、優先性・緊急性・住民ニーズなどの視点から、起債対象事業の必要性の有無を十分に検討するとともに、他の財源確保にも努め、財政の硬直化を招かないように計画的な運用を図る。</a:t>
          </a: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47897</xdr:rowOff>
    </xdr:to>
    <xdr:cxnSp macro="">
      <xdr:nvCxnSpPr>
        <xdr:cNvPr id="382" name="直線コネクタ 381"/>
        <xdr:cNvCxnSpPr/>
      </xdr:nvCxnSpPr>
      <xdr:spPr>
        <a:xfrm flipV="1">
          <a:off x="17018000" y="6330043"/>
          <a:ext cx="0" cy="1261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19974</xdr:rowOff>
    </xdr:from>
    <xdr:ext cx="762000" cy="259045"/>
    <xdr:sp macro="" textlink="">
      <xdr:nvSpPr>
        <xdr:cNvPr id="383"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44</xdr:row>
      <xdr:rowOff>47897</xdr:rowOff>
    </xdr:from>
    <xdr:to>
      <xdr:col>24</xdr:col>
      <xdr:colOff>647700</xdr:colOff>
      <xdr:row>44</xdr:row>
      <xdr:rowOff>47897</xdr:rowOff>
    </xdr:to>
    <xdr:cxnSp macro="">
      <xdr:nvCxnSpPr>
        <xdr:cNvPr id="384" name="直線コネクタ 383"/>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85"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86" name="直線コネクタ 385"/>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91622</xdr:rowOff>
    </xdr:from>
    <xdr:to>
      <xdr:col>24</xdr:col>
      <xdr:colOff>558800</xdr:colOff>
      <xdr:row>39</xdr:row>
      <xdr:rowOff>132987</xdr:rowOff>
    </xdr:to>
    <xdr:cxnSp macro="">
      <xdr:nvCxnSpPr>
        <xdr:cNvPr id="387" name="直線コネクタ 386"/>
        <xdr:cNvCxnSpPr/>
      </xdr:nvCxnSpPr>
      <xdr:spPr>
        <a:xfrm>
          <a:off x="16179800" y="6778172"/>
          <a:ext cx="8382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151692</xdr:rowOff>
    </xdr:from>
    <xdr:ext cx="762000" cy="259045"/>
    <xdr:sp macro="" textlink="">
      <xdr:nvSpPr>
        <xdr:cNvPr id="388" name="公債費負担の状況平均値テキスト"/>
        <xdr:cNvSpPr txBox="1"/>
      </xdr:nvSpPr>
      <xdr:spPr>
        <a:xfrm>
          <a:off x="17106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389" name="フローチャート : 判断 388"/>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64044</xdr:rowOff>
    </xdr:from>
    <xdr:to>
      <xdr:col>23</xdr:col>
      <xdr:colOff>406400</xdr:colOff>
      <xdr:row>39</xdr:row>
      <xdr:rowOff>91622</xdr:rowOff>
    </xdr:to>
    <xdr:cxnSp macro="">
      <xdr:nvCxnSpPr>
        <xdr:cNvPr id="390" name="直線コネクタ 389"/>
        <xdr:cNvCxnSpPr/>
      </xdr:nvCxnSpPr>
      <xdr:spPr>
        <a:xfrm>
          <a:off x="15290800" y="6750594"/>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165826</xdr:rowOff>
    </xdr:from>
    <xdr:to>
      <xdr:col>23</xdr:col>
      <xdr:colOff>457200</xdr:colOff>
      <xdr:row>41</xdr:row>
      <xdr:rowOff>95976</xdr:rowOff>
    </xdr:to>
    <xdr:sp macro="" textlink="">
      <xdr:nvSpPr>
        <xdr:cNvPr id="391" name="フローチャート : 判断 390"/>
        <xdr:cNvSpPr/>
      </xdr:nvSpPr>
      <xdr:spPr>
        <a:xfrm>
          <a:off x="16129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80753</xdr:rowOff>
    </xdr:from>
    <xdr:ext cx="736600" cy="259045"/>
    <xdr:sp macro="" textlink="">
      <xdr:nvSpPr>
        <xdr:cNvPr id="392" name="テキスト ボックス 391"/>
        <xdr:cNvSpPr txBox="1"/>
      </xdr:nvSpPr>
      <xdr:spPr>
        <a:xfrm>
          <a:off x="15798800" y="7110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64044</xdr:rowOff>
    </xdr:from>
    <xdr:to>
      <xdr:col>22</xdr:col>
      <xdr:colOff>203200</xdr:colOff>
      <xdr:row>39</xdr:row>
      <xdr:rowOff>84727</xdr:rowOff>
    </xdr:to>
    <xdr:cxnSp macro="">
      <xdr:nvCxnSpPr>
        <xdr:cNvPr id="393" name="直線コネクタ 392"/>
        <xdr:cNvCxnSpPr/>
      </xdr:nvCxnSpPr>
      <xdr:spPr>
        <a:xfrm flipV="1">
          <a:off x="14401800" y="675059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49530</xdr:rowOff>
    </xdr:from>
    <xdr:to>
      <xdr:col>22</xdr:col>
      <xdr:colOff>254000</xdr:colOff>
      <xdr:row>41</xdr:row>
      <xdr:rowOff>151130</xdr:rowOff>
    </xdr:to>
    <xdr:sp macro="" textlink="">
      <xdr:nvSpPr>
        <xdr:cNvPr id="394" name="フローチャート : 判断 393"/>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135907</xdr:rowOff>
    </xdr:from>
    <xdr:ext cx="762000" cy="259045"/>
    <xdr:sp macro="" textlink="">
      <xdr:nvSpPr>
        <xdr:cNvPr id="395" name="テキスト ボックス 394"/>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84727</xdr:rowOff>
    </xdr:from>
    <xdr:to>
      <xdr:col>21</xdr:col>
      <xdr:colOff>0</xdr:colOff>
      <xdr:row>39</xdr:row>
      <xdr:rowOff>98516</xdr:rowOff>
    </xdr:to>
    <xdr:cxnSp macro="">
      <xdr:nvCxnSpPr>
        <xdr:cNvPr id="396" name="直線コネクタ 395"/>
        <xdr:cNvCxnSpPr/>
      </xdr:nvCxnSpPr>
      <xdr:spPr>
        <a:xfrm flipV="1">
          <a:off x="13512800" y="677127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397" name="フローチャート : 判断 396"/>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12717</xdr:rowOff>
    </xdr:from>
    <xdr:ext cx="762000" cy="259045"/>
    <xdr:sp macro="" textlink="">
      <xdr:nvSpPr>
        <xdr:cNvPr id="398" name="テキスト ボックス 397"/>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152944</xdr:rowOff>
    </xdr:from>
    <xdr:to>
      <xdr:col>19</xdr:col>
      <xdr:colOff>533400</xdr:colOff>
      <xdr:row>42</xdr:row>
      <xdr:rowOff>83094</xdr:rowOff>
    </xdr:to>
    <xdr:sp macro="" textlink="">
      <xdr:nvSpPr>
        <xdr:cNvPr id="399" name="フローチャート : 判断 398"/>
        <xdr:cNvSpPr/>
      </xdr:nvSpPr>
      <xdr:spPr>
        <a:xfrm>
          <a:off x="13462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67871</xdr:rowOff>
    </xdr:from>
    <xdr:ext cx="762000" cy="259045"/>
    <xdr:sp macro="" textlink="">
      <xdr:nvSpPr>
        <xdr:cNvPr id="400" name="テキスト ボックス 399"/>
        <xdr:cNvSpPr txBox="1"/>
      </xdr:nvSpPr>
      <xdr:spPr>
        <a:xfrm>
          <a:off x="13131800" y="726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82187</xdr:rowOff>
    </xdr:from>
    <xdr:to>
      <xdr:col>24</xdr:col>
      <xdr:colOff>609600</xdr:colOff>
      <xdr:row>40</xdr:row>
      <xdr:rowOff>12337</xdr:rowOff>
    </xdr:to>
    <xdr:sp macro="" textlink="">
      <xdr:nvSpPr>
        <xdr:cNvPr id="406" name="円/楕円 405"/>
        <xdr:cNvSpPr/>
      </xdr:nvSpPr>
      <xdr:spPr>
        <a:xfrm>
          <a:off x="16967200" y="676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98714</xdr:rowOff>
    </xdr:from>
    <xdr:ext cx="762000" cy="259045"/>
    <xdr:sp macro="" textlink="">
      <xdr:nvSpPr>
        <xdr:cNvPr id="407" name="公債費負担の状況該当値テキスト"/>
        <xdr:cNvSpPr txBox="1"/>
      </xdr:nvSpPr>
      <xdr:spPr>
        <a:xfrm>
          <a:off x="17106900" y="661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40822</xdr:rowOff>
    </xdr:from>
    <xdr:to>
      <xdr:col>23</xdr:col>
      <xdr:colOff>457200</xdr:colOff>
      <xdr:row>39</xdr:row>
      <xdr:rowOff>142422</xdr:rowOff>
    </xdr:to>
    <xdr:sp macro="" textlink="">
      <xdr:nvSpPr>
        <xdr:cNvPr id="408" name="円/楕円 407"/>
        <xdr:cNvSpPr/>
      </xdr:nvSpPr>
      <xdr:spPr>
        <a:xfrm>
          <a:off x="16129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152599</xdr:rowOff>
    </xdr:from>
    <xdr:ext cx="736600" cy="259045"/>
    <xdr:sp macro="" textlink="">
      <xdr:nvSpPr>
        <xdr:cNvPr id="409" name="テキスト ボックス 408"/>
        <xdr:cNvSpPr txBox="1"/>
      </xdr:nvSpPr>
      <xdr:spPr>
        <a:xfrm>
          <a:off x="15798800" y="6496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13244</xdr:rowOff>
    </xdr:from>
    <xdr:to>
      <xdr:col>22</xdr:col>
      <xdr:colOff>254000</xdr:colOff>
      <xdr:row>39</xdr:row>
      <xdr:rowOff>114844</xdr:rowOff>
    </xdr:to>
    <xdr:sp macro="" textlink="">
      <xdr:nvSpPr>
        <xdr:cNvPr id="410" name="円/楕円 409"/>
        <xdr:cNvSpPr/>
      </xdr:nvSpPr>
      <xdr:spPr>
        <a:xfrm>
          <a:off x="15240000" y="66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125021</xdr:rowOff>
    </xdr:from>
    <xdr:ext cx="762000" cy="259045"/>
    <xdr:sp macro="" textlink="">
      <xdr:nvSpPr>
        <xdr:cNvPr id="411" name="テキスト ボックス 410"/>
        <xdr:cNvSpPr txBox="1"/>
      </xdr:nvSpPr>
      <xdr:spPr>
        <a:xfrm>
          <a:off x="14909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33927</xdr:rowOff>
    </xdr:from>
    <xdr:to>
      <xdr:col>21</xdr:col>
      <xdr:colOff>50800</xdr:colOff>
      <xdr:row>39</xdr:row>
      <xdr:rowOff>135527</xdr:rowOff>
    </xdr:to>
    <xdr:sp macro="" textlink="">
      <xdr:nvSpPr>
        <xdr:cNvPr id="412" name="円/楕円 411"/>
        <xdr:cNvSpPr/>
      </xdr:nvSpPr>
      <xdr:spPr>
        <a:xfrm>
          <a:off x="14351000" y="67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145704</xdr:rowOff>
    </xdr:from>
    <xdr:ext cx="762000" cy="259045"/>
    <xdr:sp macro="" textlink="">
      <xdr:nvSpPr>
        <xdr:cNvPr id="413" name="テキスト ボックス 412"/>
        <xdr:cNvSpPr txBox="1"/>
      </xdr:nvSpPr>
      <xdr:spPr>
        <a:xfrm>
          <a:off x="14020800" y="648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47716</xdr:rowOff>
    </xdr:from>
    <xdr:to>
      <xdr:col>19</xdr:col>
      <xdr:colOff>533400</xdr:colOff>
      <xdr:row>39</xdr:row>
      <xdr:rowOff>149316</xdr:rowOff>
    </xdr:to>
    <xdr:sp macro="" textlink="">
      <xdr:nvSpPr>
        <xdr:cNvPr id="414" name="円/楕円 413"/>
        <xdr:cNvSpPr/>
      </xdr:nvSpPr>
      <xdr:spPr>
        <a:xfrm>
          <a:off x="13462000" y="67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159493</xdr:rowOff>
    </xdr:from>
    <xdr:ext cx="762000" cy="259045"/>
    <xdr:sp macro="" textlink="">
      <xdr:nvSpPr>
        <xdr:cNvPr id="415" name="テキスト ボックス 414"/>
        <xdr:cNvSpPr txBox="1"/>
      </xdr:nvSpPr>
      <xdr:spPr>
        <a:xfrm>
          <a:off x="13131800" y="650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第</a:t>
          </a:r>
          <a:r>
            <a:rPr kumimoji="1" lang="en-US" altLang="ja-JP" sz="1300">
              <a:latin typeface="ＭＳ Ｐゴシック"/>
            </a:rPr>
            <a:t>3</a:t>
          </a:r>
          <a:r>
            <a:rPr kumimoji="1" lang="ja-JP" altLang="en-US" sz="1300">
              <a:latin typeface="ＭＳ Ｐゴシック"/>
            </a:rPr>
            <a:t>次蕨市土地開発公社経営健全化計画に基づく土地の買戻しの着実な実行や職員の退職手当負担見込額の減などを要因として、前年度と比較して</a:t>
          </a:r>
          <a:r>
            <a:rPr kumimoji="1" lang="en-US" altLang="ja-JP" sz="1300">
              <a:latin typeface="ＭＳ Ｐゴシック"/>
            </a:rPr>
            <a:t>3.3</a:t>
          </a:r>
          <a:r>
            <a:rPr kumimoji="1" lang="ja-JP" altLang="en-US" sz="1300">
              <a:latin typeface="ＭＳ Ｐゴシック"/>
            </a:rPr>
            <a:t>％改善し、低水準を継続している。引き続き、将来世代に負担を先送りしないよう、財政の健全化を図る。</a:t>
          </a: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124714</xdr:rowOff>
    </xdr:to>
    <xdr:cxnSp macro="">
      <xdr:nvCxnSpPr>
        <xdr:cNvPr id="444" name="直線コネクタ 443"/>
        <xdr:cNvCxnSpPr/>
      </xdr:nvCxnSpPr>
      <xdr:spPr>
        <a:xfrm flipV="1">
          <a:off x="17018000" y="2370667"/>
          <a:ext cx="0" cy="1354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96791</xdr:rowOff>
    </xdr:from>
    <xdr:ext cx="762000" cy="259045"/>
    <xdr:sp macro="" textlink="">
      <xdr:nvSpPr>
        <xdr:cNvPr id="445" name="将来負担の状況最小値テキスト"/>
        <xdr:cNvSpPr txBox="1"/>
      </xdr:nvSpPr>
      <xdr:spPr>
        <a:xfrm>
          <a:off x="17106900" y="36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24</xdr:col>
      <xdr:colOff>469900</xdr:colOff>
      <xdr:row>21</xdr:row>
      <xdr:rowOff>124714</xdr:rowOff>
    </xdr:from>
    <xdr:to>
      <xdr:col>24</xdr:col>
      <xdr:colOff>647700</xdr:colOff>
      <xdr:row>21</xdr:row>
      <xdr:rowOff>124714</xdr:rowOff>
    </xdr:to>
    <xdr:cxnSp macro="">
      <xdr:nvCxnSpPr>
        <xdr:cNvPr id="446" name="直線コネクタ 445"/>
        <xdr:cNvCxnSpPr/>
      </xdr:nvCxnSpPr>
      <xdr:spPr>
        <a:xfrm>
          <a:off x="16929100" y="37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36322</xdr:rowOff>
    </xdr:from>
    <xdr:to>
      <xdr:col>24</xdr:col>
      <xdr:colOff>558800</xdr:colOff>
      <xdr:row>14</xdr:row>
      <xdr:rowOff>62865</xdr:rowOff>
    </xdr:to>
    <xdr:cxnSp macro="">
      <xdr:nvCxnSpPr>
        <xdr:cNvPr id="449" name="直線コネクタ 448"/>
        <xdr:cNvCxnSpPr/>
      </xdr:nvCxnSpPr>
      <xdr:spPr>
        <a:xfrm flipV="1">
          <a:off x="16179800" y="2436622"/>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33884</xdr:rowOff>
    </xdr:from>
    <xdr:ext cx="762000" cy="259045"/>
    <xdr:sp macro="" textlink="">
      <xdr:nvSpPr>
        <xdr:cNvPr id="450" name="将来負担の状況平均値テキスト"/>
        <xdr:cNvSpPr txBox="1"/>
      </xdr:nvSpPr>
      <xdr:spPr>
        <a:xfrm>
          <a:off x="17106900" y="260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61807</xdr:rowOff>
    </xdr:from>
    <xdr:to>
      <xdr:col>24</xdr:col>
      <xdr:colOff>609600</xdr:colOff>
      <xdr:row>15</xdr:row>
      <xdr:rowOff>163407</xdr:rowOff>
    </xdr:to>
    <xdr:sp macro="" textlink="">
      <xdr:nvSpPr>
        <xdr:cNvPr id="451" name="フローチャート : 判断 450"/>
        <xdr:cNvSpPr/>
      </xdr:nvSpPr>
      <xdr:spPr>
        <a:xfrm>
          <a:off x="169672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62865</xdr:rowOff>
    </xdr:from>
    <xdr:to>
      <xdr:col>23</xdr:col>
      <xdr:colOff>406400</xdr:colOff>
      <xdr:row>14</xdr:row>
      <xdr:rowOff>126407</xdr:rowOff>
    </xdr:to>
    <xdr:cxnSp macro="">
      <xdr:nvCxnSpPr>
        <xdr:cNvPr id="452" name="直線コネクタ 451"/>
        <xdr:cNvCxnSpPr/>
      </xdr:nvCxnSpPr>
      <xdr:spPr>
        <a:xfrm flipV="1">
          <a:off x="15290800" y="2463165"/>
          <a:ext cx="889000" cy="6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53" name="フローチャート : 判断 452"/>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32233</xdr:rowOff>
    </xdr:from>
    <xdr:ext cx="736600" cy="259045"/>
    <xdr:sp macro="" textlink="">
      <xdr:nvSpPr>
        <xdr:cNvPr id="454" name="テキスト ボックス 453"/>
        <xdr:cNvSpPr txBox="1"/>
      </xdr:nvSpPr>
      <xdr:spPr>
        <a:xfrm>
          <a:off x="15798800" y="2775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126407</xdr:rowOff>
    </xdr:from>
    <xdr:to>
      <xdr:col>22</xdr:col>
      <xdr:colOff>203200</xdr:colOff>
      <xdr:row>15</xdr:row>
      <xdr:rowOff>20913</xdr:rowOff>
    </xdr:to>
    <xdr:cxnSp macro="">
      <xdr:nvCxnSpPr>
        <xdr:cNvPr id="455" name="直線コネクタ 454"/>
        <xdr:cNvCxnSpPr/>
      </xdr:nvCxnSpPr>
      <xdr:spPr>
        <a:xfrm flipV="1">
          <a:off x="14401800" y="2526707"/>
          <a:ext cx="889000" cy="6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56" name="フローチャート : 判断 455"/>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67623</xdr:rowOff>
    </xdr:from>
    <xdr:ext cx="762000" cy="259045"/>
    <xdr:sp macro="" textlink="">
      <xdr:nvSpPr>
        <xdr:cNvPr id="457" name="テキスト ボックス 456"/>
        <xdr:cNvSpPr txBox="1"/>
      </xdr:nvSpPr>
      <xdr:spPr>
        <a:xfrm>
          <a:off x="14909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20913</xdr:rowOff>
    </xdr:from>
    <xdr:to>
      <xdr:col>21</xdr:col>
      <xdr:colOff>0</xdr:colOff>
      <xdr:row>15</xdr:row>
      <xdr:rowOff>65151</xdr:rowOff>
    </xdr:to>
    <xdr:cxnSp macro="">
      <xdr:nvCxnSpPr>
        <xdr:cNvPr id="458" name="直線コネクタ 457"/>
        <xdr:cNvCxnSpPr/>
      </xdr:nvCxnSpPr>
      <xdr:spPr>
        <a:xfrm flipV="1">
          <a:off x="13512800" y="2592663"/>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59" name="フローチャート : 判断 458"/>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131166</xdr:rowOff>
    </xdr:from>
    <xdr:ext cx="762000" cy="259045"/>
    <xdr:sp macro="" textlink="">
      <xdr:nvSpPr>
        <xdr:cNvPr id="460" name="テキスト ボックス 459"/>
        <xdr:cNvSpPr txBox="1"/>
      </xdr:nvSpPr>
      <xdr:spPr>
        <a:xfrm>
          <a:off x="14020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61" name="フローチャート : 判断 460"/>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48192</xdr:rowOff>
    </xdr:from>
    <xdr:ext cx="762000" cy="259045"/>
    <xdr:sp macro="" textlink="">
      <xdr:nvSpPr>
        <xdr:cNvPr id="462" name="テキスト ボックス 461"/>
        <xdr:cNvSpPr txBox="1"/>
      </xdr:nvSpPr>
      <xdr:spPr>
        <a:xfrm>
          <a:off x="13131800" y="29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13</xdr:row>
      <xdr:rowOff>156972</xdr:rowOff>
    </xdr:from>
    <xdr:to>
      <xdr:col>24</xdr:col>
      <xdr:colOff>609600</xdr:colOff>
      <xdr:row>14</xdr:row>
      <xdr:rowOff>87122</xdr:rowOff>
    </xdr:to>
    <xdr:sp macro="" textlink="">
      <xdr:nvSpPr>
        <xdr:cNvPr id="468" name="円/楕円 467"/>
        <xdr:cNvSpPr/>
      </xdr:nvSpPr>
      <xdr:spPr>
        <a:xfrm>
          <a:off x="16967200" y="238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78249</xdr:rowOff>
    </xdr:from>
    <xdr:ext cx="762000" cy="259045"/>
    <xdr:sp macro="" textlink="">
      <xdr:nvSpPr>
        <xdr:cNvPr id="469" name="将来負担の状況該当値テキスト"/>
        <xdr:cNvSpPr txBox="1"/>
      </xdr:nvSpPr>
      <xdr:spPr>
        <a:xfrm>
          <a:off x="17106900" y="230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12065</xdr:rowOff>
    </xdr:from>
    <xdr:to>
      <xdr:col>23</xdr:col>
      <xdr:colOff>457200</xdr:colOff>
      <xdr:row>14</xdr:row>
      <xdr:rowOff>113665</xdr:rowOff>
    </xdr:to>
    <xdr:sp macro="" textlink="">
      <xdr:nvSpPr>
        <xdr:cNvPr id="470" name="円/楕円 469"/>
        <xdr:cNvSpPr/>
      </xdr:nvSpPr>
      <xdr:spPr>
        <a:xfrm>
          <a:off x="16129000" y="241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123842</xdr:rowOff>
    </xdr:from>
    <xdr:ext cx="736600" cy="259045"/>
    <xdr:sp macro="" textlink="">
      <xdr:nvSpPr>
        <xdr:cNvPr id="471" name="テキスト ボックス 470"/>
        <xdr:cNvSpPr txBox="1"/>
      </xdr:nvSpPr>
      <xdr:spPr>
        <a:xfrm>
          <a:off x="15798800" y="2181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75607</xdr:rowOff>
    </xdr:from>
    <xdr:to>
      <xdr:col>22</xdr:col>
      <xdr:colOff>254000</xdr:colOff>
      <xdr:row>15</xdr:row>
      <xdr:rowOff>5757</xdr:rowOff>
    </xdr:to>
    <xdr:sp macro="" textlink="">
      <xdr:nvSpPr>
        <xdr:cNvPr id="472" name="円/楕円 471"/>
        <xdr:cNvSpPr/>
      </xdr:nvSpPr>
      <xdr:spPr>
        <a:xfrm>
          <a:off x="15240000" y="247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15934</xdr:rowOff>
    </xdr:from>
    <xdr:ext cx="762000" cy="259045"/>
    <xdr:sp macro="" textlink="">
      <xdr:nvSpPr>
        <xdr:cNvPr id="473" name="テキスト ボックス 472"/>
        <xdr:cNvSpPr txBox="1"/>
      </xdr:nvSpPr>
      <xdr:spPr>
        <a:xfrm>
          <a:off x="14909800" y="224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141563</xdr:rowOff>
    </xdr:from>
    <xdr:to>
      <xdr:col>21</xdr:col>
      <xdr:colOff>50800</xdr:colOff>
      <xdr:row>15</xdr:row>
      <xdr:rowOff>71713</xdr:rowOff>
    </xdr:to>
    <xdr:sp macro="" textlink="">
      <xdr:nvSpPr>
        <xdr:cNvPr id="474" name="円/楕円 473"/>
        <xdr:cNvSpPr/>
      </xdr:nvSpPr>
      <xdr:spPr>
        <a:xfrm>
          <a:off x="14351000" y="254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81890</xdr:rowOff>
    </xdr:from>
    <xdr:ext cx="762000" cy="259045"/>
    <xdr:sp macro="" textlink="">
      <xdr:nvSpPr>
        <xdr:cNvPr id="475" name="テキスト ボックス 474"/>
        <xdr:cNvSpPr txBox="1"/>
      </xdr:nvSpPr>
      <xdr:spPr>
        <a:xfrm>
          <a:off x="14020800" y="231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14351</xdr:rowOff>
    </xdr:from>
    <xdr:to>
      <xdr:col>19</xdr:col>
      <xdr:colOff>533400</xdr:colOff>
      <xdr:row>15</xdr:row>
      <xdr:rowOff>115951</xdr:rowOff>
    </xdr:to>
    <xdr:sp macro="" textlink="">
      <xdr:nvSpPr>
        <xdr:cNvPr id="476" name="円/楕円 475"/>
        <xdr:cNvSpPr/>
      </xdr:nvSpPr>
      <xdr:spPr>
        <a:xfrm>
          <a:off x="13462000" y="258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126128</xdr:rowOff>
    </xdr:from>
    <xdr:ext cx="762000" cy="259045"/>
    <xdr:sp macro="" textlink="">
      <xdr:nvSpPr>
        <xdr:cNvPr id="477" name="テキスト ボックス 476"/>
        <xdr:cNvSpPr txBox="1"/>
      </xdr:nvSpPr>
      <xdr:spPr>
        <a:xfrm>
          <a:off x="13131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埼玉県蕨市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73,289
68,746
5.11
24,587,729
23,502,925
1,043,505
13,799,947
17,342,676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8.2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支給人数の減などにより退職手当が減少傾向にあるため、経常的支出に占める人件費の割合も減少傾向にある。本市は、職員の定数管理により、平成</a:t>
          </a:r>
          <a:r>
            <a:rPr kumimoji="1" lang="en-US" altLang="ja-JP" sz="1300">
              <a:latin typeface="ＭＳ Ｐゴシック"/>
            </a:rPr>
            <a:t>6</a:t>
          </a:r>
          <a:r>
            <a:rPr kumimoji="1" lang="ja-JP" altLang="en-US" sz="1300">
              <a:latin typeface="ＭＳ Ｐゴシック"/>
            </a:rPr>
            <a:t>年から定員の削減を実施し、また民間委託や非常勤職員の活用に取り組んできた。今後においても、事業の効率化をよりいっそう図るとともに、民間活力の積極的な活用などに取り組み、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40</xdr:row>
      <xdr:rowOff>127000</xdr:rowOff>
    </xdr:to>
    <xdr:cxnSp macro="">
      <xdr:nvCxnSpPr>
        <xdr:cNvPr id="61" name="直線コネクタ 60"/>
        <xdr:cNvCxnSpPr/>
      </xdr:nvCxnSpPr>
      <xdr:spPr>
        <a:xfrm flipV="1">
          <a:off x="4826000" y="57429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88900</xdr:rowOff>
    </xdr:from>
    <xdr:to>
      <xdr:col>7</xdr:col>
      <xdr:colOff>15875</xdr:colOff>
      <xdr:row>37</xdr:row>
      <xdr:rowOff>1270</xdr:rowOff>
    </xdr:to>
    <xdr:cxnSp macro="">
      <xdr:nvCxnSpPr>
        <xdr:cNvPr id="66" name="直線コネクタ 65"/>
        <xdr:cNvCxnSpPr/>
      </xdr:nvCxnSpPr>
      <xdr:spPr>
        <a:xfrm flipV="1">
          <a:off x="3987800" y="62611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1270</xdr:rowOff>
    </xdr:from>
    <xdr:to>
      <xdr:col>5</xdr:col>
      <xdr:colOff>549275</xdr:colOff>
      <xdr:row>37</xdr:row>
      <xdr:rowOff>62230</xdr:rowOff>
    </xdr:to>
    <xdr:cxnSp macro="">
      <xdr:nvCxnSpPr>
        <xdr:cNvPr id="69" name="直線コネクタ 68"/>
        <xdr:cNvCxnSpPr/>
      </xdr:nvCxnSpPr>
      <xdr:spPr>
        <a:xfrm flipV="1">
          <a:off x="3098800" y="6344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16510</xdr:rowOff>
    </xdr:from>
    <xdr:to>
      <xdr:col>4</xdr:col>
      <xdr:colOff>346075</xdr:colOff>
      <xdr:row>37</xdr:row>
      <xdr:rowOff>62230</xdr:rowOff>
    </xdr:to>
    <xdr:cxnSp macro="">
      <xdr:nvCxnSpPr>
        <xdr:cNvPr id="72" name="直線コネクタ 71"/>
        <xdr:cNvCxnSpPr/>
      </xdr:nvCxnSpPr>
      <xdr:spPr>
        <a:xfrm>
          <a:off x="2209800" y="6360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16510</xdr:rowOff>
    </xdr:from>
    <xdr:to>
      <xdr:col>3</xdr:col>
      <xdr:colOff>142875</xdr:colOff>
      <xdr:row>38</xdr:row>
      <xdr:rowOff>88900</xdr:rowOff>
    </xdr:to>
    <xdr:cxnSp macro="">
      <xdr:nvCxnSpPr>
        <xdr:cNvPr id="75" name="直線コネクタ 74"/>
        <xdr:cNvCxnSpPr/>
      </xdr:nvCxnSpPr>
      <xdr:spPr>
        <a:xfrm flipV="1">
          <a:off x="1320800" y="636016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7" name="テキスト ボックス 76"/>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85" name="円/楕円 84"/>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54627</xdr:rowOff>
    </xdr:from>
    <xdr:ext cx="762000" cy="259045"/>
    <xdr:sp macro="" textlink="">
      <xdr:nvSpPr>
        <xdr:cNvPr id="86" name="人件費該当値テキスト"/>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121920</xdr:rowOff>
    </xdr:from>
    <xdr:to>
      <xdr:col>5</xdr:col>
      <xdr:colOff>600075</xdr:colOff>
      <xdr:row>37</xdr:row>
      <xdr:rowOff>52070</xdr:rowOff>
    </xdr:to>
    <xdr:sp macro="" textlink="">
      <xdr:nvSpPr>
        <xdr:cNvPr id="87" name="円/楕円 86"/>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88" name="テキスト ボックス 87"/>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11430</xdr:rowOff>
    </xdr:from>
    <xdr:to>
      <xdr:col>4</xdr:col>
      <xdr:colOff>396875</xdr:colOff>
      <xdr:row>37</xdr:row>
      <xdr:rowOff>113030</xdr:rowOff>
    </xdr:to>
    <xdr:sp macro="" textlink="">
      <xdr:nvSpPr>
        <xdr:cNvPr id="89" name="円/楕円 88"/>
        <xdr:cNvSpPr/>
      </xdr:nvSpPr>
      <xdr:spPr>
        <a:xfrm>
          <a:off x="3048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97807</xdr:rowOff>
    </xdr:from>
    <xdr:ext cx="762000" cy="259045"/>
    <xdr:sp macro="" textlink="">
      <xdr:nvSpPr>
        <xdr:cNvPr id="90" name="テキスト ボックス 89"/>
        <xdr:cNvSpPr txBox="1"/>
      </xdr:nvSpPr>
      <xdr:spPr>
        <a:xfrm>
          <a:off x="2717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137160</xdr:rowOff>
    </xdr:from>
    <xdr:to>
      <xdr:col>3</xdr:col>
      <xdr:colOff>193675</xdr:colOff>
      <xdr:row>37</xdr:row>
      <xdr:rowOff>67310</xdr:rowOff>
    </xdr:to>
    <xdr:sp macro="" textlink="">
      <xdr:nvSpPr>
        <xdr:cNvPr id="91" name="円/楕円 90"/>
        <xdr:cNvSpPr/>
      </xdr:nvSpPr>
      <xdr:spPr>
        <a:xfrm>
          <a:off x="2159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77487</xdr:rowOff>
    </xdr:from>
    <xdr:ext cx="762000" cy="259045"/>
    <xdr:sp macro="" textlink="">
      <xdr:nvSpPr>
        <xdr:cNvPr id="92" name="テキスト ボックス 91"/>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38100</xdr:rowOff>
    </xdr:from>
    <xdr:to>
      <xdr:col>1</xdr:col>
      <xdr:colOff>676275</xdr:colOff>
      <xdr:row>38</xdr:row>
      <xdr:rowOff>139700</xdr:rowOff>
    </xdr:to>
    <xdr:sp macro="" textlink="">
      <xdr:nvSpPr>
        <xdr:cNvPr id="93" name="円/楕円 92"/>
        <xdr:cNvSpPr/>
      </xdr:nvSpPr>
      <xdr:spPr>
        <a:xfrm>
          <a:off x="1270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124477</xdr:rowOff>
    </xdr:from>
    <xdr:ext cx="762000" cy="259045"/>
    <xdr:sp macro="" textlink="">
      <xdr:nvSpPr>
        <xdr:cNvPr id="94" name="テキスト ボックス 93"/>
        <xdr:cNvSpPr txBox="1"/>
      </xdr:nvSpPr>
      <xdr:spPr>
        <a:xfrm>
          <a:off x="939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類似団体平均を上回っているのは、業務の民間委託や指定管理者制度、非常勤職員の活用を図った結果、人件費から物件費へのシフトが起きているためである。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76200</xdr:rowOff>
    </xdr:from>
    <xdr:to>
      <xdr:col>24</xdr:col>
      <xdr:colOff>31750</xdr:colOff>
      <xdr:row>20</xdr:row>
      <xdr:rowOff>152400</xdr:rowOff>
    </xdr:to>
    <xdr:cxnSp macro="">
      <xdr:nvCxnSpPr>
        <xdr:cNvPr id="122" name="直線コネクタ 121"/>
        <xdr:cNvCxnSpPr/>
      </xdr:nvCxnSpPr>
      <xdr:spPr>
        <a:xfrm flipV="1">
          <a:off x="16510000" y="2133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124477</xdr:rowOff>
    </xdr:from>
    <xdr:ext cx="762000" cy="259045"/>
    <xdr:sp macro="" textlink="">
      <xdr:nvSpPr>
        <xdr:cNvPr id="123" name="物件費最小値テキスト"/>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20</xdr:row>
      <xdr:rowOff>152400</xdr:rowOff>
    </xdr:from>
    <xdr:to>
      <xdr:col>24</xdr:col>
      <xdr:colOff>120650</xdr:colOff>
      <xdr:row>20</xdr:row>
      <xdr:rowOff>152400</xdr:rowOff>
    </xdr:to>
    <xdr:cxnSp macro="">
      <xdr:nvCxnSpPr>
        <xdr:cNvPr id="124" name="直線コネクタ 123"/>
        <xdr:cNvCxnSpPr/>
      </xdr:nvCxnSpPr>
      <xdr:spPr>
        <a:xfrm>
          <a:off x="16421100" y="358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162577</xdr:rowOff>
    </xdr:from>
    <xdr:ext cx="762000" cy="259045"/>
    <xdr:sp macro="" textlink="">
      <xdr:nvSpPr>
        <xdr:cNvPr id="125" name="物件費最大値テキスト"/>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76200</xdr:rowOff>
    </xdr:from>
    <xdr:to>
      <xdr:col>24</xdr:col>
      <xdr:colOff>120650</xdr:colOff>
      <xdr:row>12</xdr:row>
      <xdr:rowOff>76200</xdr:rowOff>
    </xdr:to>
    <xdr:cxnSp macro="">
      <xdr:nvCxnSpPr>
        <xdr:cNvPr id="126" name="直線コネクタ 125"/>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57150</xdr:rowOff>
    </xdr:from>
    <xdr:to>
      <xdr:col>24</xdr:col>
      <xdr:colOff>31750</xdr:colOff>
      <xdr:row>19</xdr:row>
      <xdr:rowOff>57150</xdr:rowOff>
    </xdr:to>
    <xdr:cxnSp macro="">
      <xdr:nvCxnSpPr>
        <xdr:cNvPr id="127" name="直線コネクタ 126"/>
        <xdr:cNvCxnSpPr/>
      </xdr:nvCxnSpPr>
      <xdr:spPr>
        <a:xfrm>
          <a:off x="15671800" y="331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16527</xdr:rowOff>
    </xdr:from>
    <xdr:ext cx="762000" cy="259045"/>
    <xdr:sp macro="" textlink="">
      <xdr:nvSpPr>
        <xdr:cNvPr id="128" name="物件費平均値テキスト"/>
        <xdr:cNvSpPr txBox="1"/>
      </xdr:nvSpPr>
      <xdr:spPr>
        <a:xfrm>
          <a:off x="16598900" y="258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9" name="フローチャート :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139700</xdr:rowOff>
    </xdr:from>
    <xdr:to>
      <xdr:col>22</xdr:col>
      <xdr:colOff>565150</xdr:colOff>
      <xdr:row>19</xdr:row>
      <xdr:rowOff>57150</xdr:rowOff>
    </xdr:to>
    <xdr:cxnSp macro="">
      <xdr:nvCxnSpPr>
        <xdr:cNvPr id="130" name="直線コネクタ 129"/>
        <xdr:cNvCxnSpPr/>
      </xdr:nvCxnSpPr>
      <xdr:spPr>
        <a:xfrm>
          <a:off x="14782800" y="3225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139700</xdr:rowOff>
    </xdr:from>
    <xdr:to>
      <xdr:col>22</xdr:col>
      <xdr:colOff>615950</xdr:colOff>
      <xdr:row>17</xdr:row>
      <xdr:rowOff>69850</xdr:rowOff>
    </xdr:to>
    <xdr:sp macro="" textlink="">
      <xdr:nvSpPr>
        <xdr:cNvPr id="131" name="フローチャート : 判断 130"/>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80027</xdr:rowOff>
    </xdr:from>
    <xdr:ext cx="736600" cy="259045"/>
    <xdr:sp macro="" textlink="">
      <xdr:nvSpPr>
        <xdr:cNvPr id="132" name="テキスト ボックス 131"/>
        <xdr:cNvSpPr txBox="1"/>
      </xdr:nvSpPr>
      <xdr:spPr>
        <a:xfrm>
          <a:off x="15290800" y="265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139700</xdr:rowOff>
    </xdr:from>
    <xdr:to>
      <xdr:col>21</xdr:col>
      <xdr:colOff>361950</xdr:colOff>
      <xdr:row>18</xdr:row>
      <xdr:rowOff>165100</xdr:rowOff>
    </xdr:to>
    <xdr:cxnSp macro="">
      <xdr:nvCxnSpPr>
        <xdr:cNvPr id="133" name="直線コネクタ 132"/>
        <xdr:cNvCxnSpPr/>
      </xdr:nvCxnSpPr>
      <xdr:spPr>
        <a:xfrm flipV="1">
          <a:off x="13893800" y="3225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50800</xdr:rowOff>
    </xdr:from>
    <xdr:to>
      <xdr:col>21</xdr:col>
      <xdr:colOff>412750</xdr:colOff>
      <xdr:row>16</xdr:row>
      <xdr:rowOff>152400</xdr:rowOff>
    </xdr:to>
    <xdr:sp macro="" textlink="">
      <xdr:nvSpPr>
        <xdr:cNvPr id="134" name="フローチャート : 判断 133"/>
        <xdr:cNvSpPr/>
      </xdr:nvSpPr>
      <xdr:spPr>
        <a:xfrm>
          <a:off x="14732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162577</xdr:rowOff>
    </xdr:from>
    <xdr:ext cx="762000" cy="259045"/>
    <xdr:sp macro="" textlink="">
      <xdr:nvSpPr>
        <xdr:cNvPr id="135" name="テキスト ボックス 134"/>
        <xdr:cNvSpPr txBox="1"/>
      </xdr:nvSpPr>
      <xdr:spPr>
        <a:xfrm>
          <a:off x="14401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165100</xdr:rowOff>
    </xdr:from>
    <xdr:to>
      <xdr:col>20</xdr:col>
      <xdr:colOff>158750</xdr:colOff>
      <xdr:row>18</xdr:row>
      <xdr:rowOff>165100</xdr:rowOff>
    </xdr:to>
    <xdr:cxnSp macro="">
      <xdr:nvCxnSpPr>
        <xdr:cNvPr id="136" name="直線コネクタ 135"/>
        <xdr:cNvCxnSpPr/>
      </xdr:nvCxnSpPr>
      <xdr:spPr>
        <a:xfrm>
          <a:off x="13004800" y="325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111777</xdr:rowOff>
    </xdr:from>
    <xdr:ext cx="762000" cy="259045"/>
    <xdr:sp macro="" textlink="">
      <xdr:nvSpPr>
        <xdr:cNvPr id="138" name="テキスト ボックス 137"/>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9" name="フローチャート : 判断 138"/>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40" name="テキスト ボックス 139"/>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19</xdr:row>
      <xdr:rowOff>6350</xdr:rowOff>
    </xdr:from>
    <xdr:to>
      <xdr:col>24</xdr:col>
      <xdr:colOff>82550</xdr:colOff>
      <xdr:row>19</xdr:row>
      <xdr:rowOff>107950</xdr:rowOff>
    </xdr:to>
    <xdr:sp macro="" textlink="">
      <xdr:nvSpPr>
        <xdr:cNvPr id="146" name="円/楕円 145"/>
        <xdr:cNvSpPr/>
      </xdr:nvSpPr>
      <xdr:spPr>
        <a:xfrm>
          <a:off x="16459200" y="32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149877</xdr:rowOff>
    </xdr:from>
    <xdr:ext cx="762000" cy="259045"/>
    <xdr:sp macro="" textlink="">
      <xdr:nvSpPr>
        <xdr:cNvPr id="147" name="物件費該当値テキスト"/>
        <xdr:cNvSpPr txBox="1"/>
      </xdr:nvSpPr>
      <xdr:spPr>
        <a:xfrm>
          <a:off x="165989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6350</xdr:rowOff>
    </xdr:from>
    <xdr:to>
      <xdr:col>22</xdr:col>
      <xdr:colOff>615950</xdr:colOff>
      <xdr:row>19</xdr:row>
      <xdr:rowOff>107950</xdr:rowOff>
    </xdr:to>
    <xdr:sp macro="" textlink="">
      <xdr:nvSpPr>
        <xdr:cNvPr id="148" name="円/楕円 147"/>
        <xdr:cNvSpPr/>
      </xdr:nvSpPr>
      <xdr:spPr>
        <a:xfrm>
          <a:off x="15621000" y="32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92727</xdr:rowOff>
    </xdr:from>
    <xdr:ext cx="736600" cy="259045"/>
    <xdr:sp macro="" textlink="">
      <xdr:nvSpPr>
        <xdr:cNvPr id="149" name="テキスト ボックス 148"/>
        <xdr:cNvSpPr txBox="1"/>
      </xdr:nvSpPr>
      <xdr:spPr>
        <a:xfrm>
          <a:off x="15290800" y="335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88900</xdr:rowOff>
    </xdr:from>
    <xdr:to>
      <xdr:col>21</xdr:col>
      <xdr:colOff>412750</xdr:colOff>
      <xdr:row>19</xdr:row>
      <xdr:rowOff>19050</xdr:rowOff>
    </xdr:to>
    <xdr:sp macro="" textlink="">
      <xdr:nvSpPr>
        <xdr:cNvPr id="150" name="円/楕円 149"/>
        <xdr:cNvSpPr/>
      </xdr:nvSpPr>
      <xdr:spPr>
        <a:xfrm>
          <a:off x="14732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3827</xdr:rowOff>
    </xdr:from>
    <xdr:ext cx="762000" cy="259045"/>
    <xdr:sp macro="" textlink="">
      <xdr:nvSpPr>
        <xdr:cNvPr id="151" name="テキスト ボックス 150"/>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114300</xdr:rowOff>
    </xdr:from>
    <xdr:to>
      <xdr:col>20</xdr:col>
      <xdr:colOff>209550</xdr:colOff>
      <xdr:row>19</xdr:row>
      <xdr:rowOff>44450</xdr:rowOff>
    </xdr:to>
    <xdr:sp macro="" textlink="">
      <xdr:nvSpPr>
        <xdr:cNvPr id="152" name="円/楕円 151"/>
        <xdr:cNvSpPr/>
      </xdr:nvSpPr>
      <xdr:spPr>
        <a:xfrm>
          <a:off x="13843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29227</xdr:rowOff>
    </xdr:from>
    <xdr:ext cx="762000" cy="259045"/>
    <xdr:sp macro="" textlink="">
      <xdr:nvSpPr>
        <xdr:cNvPr id="153" name="テキスト ボックス 152"/>
        <xdr:cNvSpPr txBox="1"/>
      </xdr:nvSpPr>
      <xdr:spPr>
        <a:xfrm>
          <a:off x="13512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114300</xdr:rowOff>
    </xdr:from>
    <xdr:to>
      <xdr:col>19</xdr:col>
      <xdr:colOff>6350</xdr:colOff>
      <xdr:row>19</xdr:row>
      <xdr:rowOff>44450</xdr:rowOff>
    </xdr:to>
    <xdr:sp macro="" textlink="">
      <xdr:nvSpPr>
        <xdr:cNvPr id="154" name="円/楕円 153"/>
        <xdr:cNvSpPr/>
      </xdr:nvSpPr>
      <xdr:spPr>
        <a:xfrm>
          <a:off x="12954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29227</xdr:rowOff>
    </xdr:from>
    <xdr:ext cx="762000" cy="259045"/>
    <xdr:sp macro="" textlink="">
      <xdr:nvSpPr>
        <xdr:cNvPr id="155" name="テキスト ボックス 154"/>
        <xdr:cNvSpPr txBox="1"/>
      </xdr:nvSpPr>
      <xdr:spPr>
        <a:xfrm>
          <a:off x="12623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類似団体平均を上回っており、年々上昇傾向にある。高い水準となる要因としては、障害者自立支援給付事業費が上昇傾向にあるほか、</a:t>
          </a:r>
          <a:r>
            <a:rPr lang="ja-JP" altLang="en-US" sz="1300">
              <a:effectLst/>
            </a:rPr>
            <a:t>中学校卒業までのこどもにかかる医療費の一部助成や</a:t>
          </a:r>
          <a:r>
            <a:rPr kumimoji="1" lang="ja-JP" altLang="en-US" sz="1300">
              <a:latin typeface="ＭＳ Ｐゴシック"/>
            </a:rPr>
            <a:t>待機児童の解消のため民間認可保育園の増設を実施していることなどが挙げられる。今後も増加が見込まれるが、サービス水準を維持しながらも、市単独で実施している事業を見直すなど扶助費の増加を抑制するよう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23585</xdr:rowOff>
    </xdr:from>
    <xdr:to>
      <xdr:col>7</xdr:col>
      <xdr:colOff>15875</xdr:colOff>
      <xdr:row>60</xdr:row>
      <xdr:rowOff>165100</xdr:rowOff>
    </xdr:to>
    <xdr:cxnSp macro="">
      <xdr:nvCxnSpPr>
        <xdr:cNvPr id="185" name="直線コネクタ 184"/>
        <xdr:cNvCxnSpPr/>
      </xdr:nvCxnSpPr>
      <xdr:spPr>
        <a:xfrm flipV="1">
          <a:off x="4826000" y="8938985"/>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6"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7" name="直線コネクタ 186"/>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109962</xdr:rowOff>
    </xdr:from>
    <xdr:ext cx="762000" cy="259045"/>
    <xdr:sp macro="" textlink="">
      <xdr:nvSpPr>
        <xdr:cNvPr id="188" name="扶助費最大値テキスト"/>
        <xdr:cNvSpPr txBox="1"/>
      </xdr:nvSpPr>
      <xdr:spPr>
        <a:xfrm>
          <a:off x="4914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52</xdr:row>
      <xdr:rowOff>23585</xdr:rowOff>
    </xdr:from>
    <xdr:to>
      <xdr:col>7</xdr:col>
      <xdr:colOff>104775</xdr:colOff>
      <xdr:row>52</xdr:row>
      <xdr:rowOff>23585</xdr:rowOff>
    </xdr:to>
    <xdr:cxnSp macro="">
      <xdr:nvCxnSpPr>
        <xdr:cNvPr id="189" name="直線コネクタ 188"/>
        <xdr:cNvCxnSpPr/>
      </xdr:nvCxnSpPr>
      <xdr:spPr>
        <a:xfrm>
          <a:off x="4737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102507</xdr:rowOff>
    </xdr:from>
    <xdr:to>
      <xdr:col>7</xdr:col>
      <xdr:colOff>15875</xdr:colOff>
      <xdr:row>58</xdr:row>
      <xdr:rowOff>61685</xdr:rowOff>
    </xdr:to>
    <xdr:cxnSp macro="">
      <xdr:nvCxnSpPr>
        <xdr:cNvPr id="190" name="直線コネクタ 189"/>
        <xdr:cNvCxnSpPr/>
      </xdr:nvCxnSpPr>
      <xdr:spPr>
        <a:xfrm>
          <a:off x="3987800" y="9875157"/>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136270</xdr:rowOff>
    </xdr:from>
    <xdr:ext cx="762000" cy="259045"/>
    <xdr:sp macro="" textlink="">
      <xdr:nvSpPr>
        <xdr:cNvPr id="191" name="扶助費平均値テキスト"/>
        <xdr:cNvSpPr txBox="1"/>
      </xdr:nvSpPr>
      <xdr:spPr>
        <a:xfrm>
          <a:off x="4914900" y="922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192" name="フローチャート : 判断 191"/>
        <xdr:cNvSpPr/>
      </xdr:nvSpPr>
      <xdr:spPr>
        <a:xfrm>
          <a:off x="47752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48078</xdr:rowOff>
    </xdr:from>
    <xdr:to>
      <xdr:col>5</xdr:col>
      <xdr:colOff>549275</xdr:colOff>
      <xdr:row>57</xdr:row>
      <xdr:rowOff>102507</xdr:rowOff>
    </xdr:to>
    <xdr:cxnSp macro="">
      <xdr:nvCxnSpPr>
        <xdr:cNvPr id="193" name="直線コネクタ 192"/>
        <xdr:cNvCxnSpPr/>
      </xdr:nvCxnSpPr>
      <xdr:spPr>
        <a:xfrm>
          <a:off x="3098800" y="98207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163285</xdr:rowOff>
    </xdr:from>
    <xdr:to>
      <xdr:col>5</xdr:col>
      <xdr:colOff>600075</xdr:colOff>
      <xdr:row>55</xdr:row>
      <xdr:rowOff>93435</xdr:rowOff>
    </xdr:to>
    <xdr:sp macro="" textlink="">
      <xdr:nvSpPr>
        <xdr:cNvPr id="194" name="フローチャート : 判断 193"/>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103612</xdr:rowOff>
    </xdr:from>
    <xdr:ext cx="736600" cy="259045"/>
    <xdr:sp macro="" textlink="">
      <xdr:nvSpPr>
        <xdr:cNvPr id="195" name="テキスト ボックス 194"/>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15422</xdr:rowOff>
    </xdr:from>
    <xdr:to>
      <xdr:col>4</xdr:col>
      <xdr:colOff>346075</xdr:colOff>
      <xdr:row>57</xdr:row>
      <xdr:rowOff>48078</xdr:rowOff>
    </xdr:to>
    <xdr:cxnSp macro="">
      <xdr:nvCxnSpPr>
        <xdr:cNvPr id="196" name="直線コネクタ 195"/>
        <xdr:cNvCxnSpPr/>
      </xdr:nvCxnSpPr>
      <xdr:spPr>
        <a:xfrm>
          <a:off x="2209800" y="9788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119743</xdr:rowOff>
    </xdr:from>
    <xdr:to>
      <xdr:col>4</xdr:col>
      <xdr:colOff>396875</xdr:colOff>
      <xdr:row>55</xdr:row>
      <xdr:rowOff>49893</xdr:rowOff>
    </xdr:to>
    <xdr:sp macro="" textlink="">
      <xdr:nvSpPr>
        <xdr:cNvPr id="197" name="フローチャート : 判断 196"/>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60070</xdr:rowOff>
    </xdr:from>
    <xdr:ext cx="762000" cy="259045"/>
    <xdr:sp macro="" textlink="">
      <xdr:nvSpPr>
        <xdr:cNvPr id="198" name="テキスト ボックス 197"/>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132443</xdr:rowOff>
    </xdr:from>
    <xdr:to>
      <xdr:col>3</xdr:col>
      <xdr:colOff>142875</xdr:colOff>
      <xdr:row>57</xdr:row>
      <xdr:rowOff>15422</xdr:rowOff>
    </xdr:to>
    <xdr:cxnSp macro="">
      <xdr:nvCxnSpPr>
        <xdr:cNvPr id="199" name="直線コネクタ 198"/>
        <xdr:cNvCxnSpPr/>
      </xdr:nvCxnSpPr>
      <xdr:spPr>
        <a:xfrm>
          <a:off x="1320800" y="97336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97972</xdr:rowOff>
    </xdr:from>
    <xdr:to>
      <xdr:col>3</xdr:col>
      <xdr:colOff>193675</xdr:colOff>
      <xdr:row>55</xdr:row>
      <xdr:rowOff>28122</xdr:rowOff>
    </xdr:to>
    <xdr:sp macro="" textlink="">
      <xdr:nvSpPr>
        <xdr:cNvPr id="200" name="フローチャート : 判断 199"/>
        <xdr:cNvSpPr/>
      </xdr:nvSpPr>
      <xdr:spPr>
        <a:xfrm>
          <a:off x="2159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38299</xdr:rowOff>
    </xdr:from>
    <xdr:ext cx="762000" cy="259045"/>
    <xdr:sp macro="" textlink="">
      <xdr:nvSpPr>
        <xdr:cNvPr id="201" name="テキスト ボックス 200"/>
        <xdr:cNvSpPr txBox="1"/>
      </xdr:nvSpPr>
      <xdr:spPr>
        <a:xfrm>
          <a:off x="1828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02" name="フローチャート : 判断 201"/>
        <xdr:cNvSpPr/>
      </xdr:nvSpPr>
      <xdr:spPr>
        <a:xfrm>
          <a:off x="1270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03" name="テキスト ボックス 202"/>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10885</xdr:rowOff>
    </xdr:from>
    <xdr:to>
      <xdr:col>7</xdr:col>
      <xdr:colOff>66675</xdr:colOff>
      <xdr:row>58</xdr:row>
      <xdr:rowOff>112485</xdr:rowOff>
    </xdr:to>
    <xdr:sp macro="" textlink="">
      <xdr:nvSpPr>
        <xdr:cNvPr id="209" name="円/楕円 208"/>
        <xdr:cNvSpPr/>
      </xdr:nvSpPr>
      <xdr:spPr>
        <a:xfrm>
          <a:off x="4775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154412</xdr:rowOff>
    </xdr:from>
    <xdr:ext cx="762000" cy="259045"/>
    <xdr:sp macro="" textlink="">
      <xdr:nvSpPr>
        <xdr:cNvPr id="210" name="扶助費該当値テキスト"/>
        <xdr:cNvSpPr txBox="1"/>
      </xdr:nvSpPr>
      <xdr:spPr>
        <a:xfrm>
          <a:off x="4914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51707</xdr:rowOff>
    </xdr:from>
    <xdr:to>
      <xdr:col>5</xdr:col>
      <xdr:colOff>600075</xdr:colOff>
      <xdr:row>57</xdr:row>
      <xdr:rowOff>153307</xdr:rowOff>
    </xdr:to>
    <xdr:sp macro="" textlink="">
      <xdr:nvSpPr>
        <xdr:cNvPr id="211" name="円/楕円 210"/>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138084</xdr:rowOff>
    </xdr:from>
    <xdr:ext cx="736600" cy="259045"/>
    <xdr:sp macro="" textlink="">
      <xdr:nvSpPr>
        <xdr:cNvPr id="212" name="テキスト ボックス 211"/>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168728</xdr:rowOff>
    </xdr:from>
    <xdr:to>
      <xdr:col>4</xdr:col>
      <xdr:colOff>396875</xdr:colOff>
      <xdr:row>57</xdr:row>
      <xdr:rowOff>98878</xdr:rowOff>
    </xdr:to>
    <xdr:sp macro="" textlink="">
      <xdr:nvSpPr>
        <xdr:cNvPr id="213" name="円/楕円 212"/>
        <xdr:cNvSpPr/>
      </xdr:nvSpPr>
      <xdr:spPr>
        <a:xfrm>
          <a:off x="3048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83655</xdr:rowOff>
    </xdr:from>
    <xdr:ext cx="762000" cy="259045"/>
    <xdr:sp macro="" textlink="">
      <xdr:nvSpPr>
        <xdr:cNvPr id="214" name="テキスト ボックス 213"/>
        <xdr:cNvSpPr txBox="1"/>
      </xdr:nvSpPr>
      <xdr:spPr>
        <a:xfrm>
          <a:off x="2717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136072</xdr:rowOff>
    </xdr:from>
    <xdr:to>
      <xdr:col>3</xdr:col>
      <xdr:colOff>193675</xdr:colOff>
      <xdr:row>57</xdr:row>
      <xdr:rowOff>66222</xdr:rowOff>
    </xdr:to>
    <xdr:sp macro="" textlink="">
      <xdr:nvSpPr>
        <xdr:cNvPr id="215" name="円/楕円 214"/>
        <xdr:cNvSpPr/>
      </xdr:nvSpPr>
      <xdr:spPr>
        <a:xfrm>
          <a:off x="2159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50999</xdr:rowOff>
    </xdr:from>
    <xdr:ext cx="762000" cy="259045"/>
    <xdr:sp macro="" textlink="">
      <xdr:nvSpPr>
        <xdr:cNvPr id="216" name="テキスト ボックス 215"/>
        <xdr:cNvSpPr txBox="1"/>
      </xdr:nvSpPr>
      <xdr:spPr>
        <a:xfrm>
          <a:off x="1828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81643</xdr:rowOff>
    </xdr:from>
    <xdr:to>
      <xdr:col>1</xdr:col>
      <xdr:colOff>676275</xdr:colOff>
      <xdr:row>57</xdr:row>
      <xdr:rowOff>11793</xdr:rowOff>
    </xdr:to>
    <xdr:sp macro="" textlink="">
      <xdr:nvSpPr>
        <xdr:cNvPr id="217" name="円/楕円 216"/>
        <xdr:cNvSpPr/>
      </xdr:nvSpPr>
      <xdr:spPr>
        <a:xfrm>
          <a:off x="1270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168020</xdr:rowOff>
    </xdr:from>
    <xdr:ext cx="762000" cy="259045"/>
    <xdr:sp macro="" textlink="">
      <xdr:nvSpPr>
        <xdr:cNvPr id="218" name="テキスト ボックス 217"/>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性質別経費の計上方法の見直しにより、平成</a:t>
          </a:r>
          <a:r>
            <a:rPr kumimoji="1" lang="en-US" altLang="ja-JP" sz="1300">
              <a:latin typeface="ＭＳ Ｐゴシック"/>
            </a:rPr>
            <a:t>25</a:t>
          </a:r>
          <a:r>
            <a:rPr kumimoji="1" lang="ja-JP" altLang="en-US" sz="1300">
              <a:latin typeface="ＭＳ Ｐゴシック"/>
            </a:rPr>
            <a:t>年度以降は</a:t>
          </a:r>
          <a:r>
            <a:rPr kumimoji="1" lang="en-US" altLang="ja-JP" sz="1300">
              <a:latin typeface="ＭＳ Ｐゴシック"/>
            </a:rPr>
            <a:t>13</a:t>
          </a:r>
          <a:r>
            <a:rPr kumimoji="1" lang="ja-JP" altLang="en-US" sz="1300">
              <a:latin typeface="ＭＳ Ｐゴシック"/>
            </a:rPr>
            <a:t>％前後で推移しているが、類似団体平均は下回っている。その他に占める割合は繰出金が大部分を占めており、特に後期高齢者医療特別会計や介護保険特別会計は被保険者の増加が見込まれるため、今後も繰出金は増加する見込みである。引き続き、独立採算の原則に基づき、収納率の向上や事務の効率化などにより、普通会計の負担軽減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39370</xdr:rowOff>
    </xdr:to>
    <xdr:cxnSp macro="">
      <xdr:nvCxnSpPr>
        <xdr:cNvPr id="246" name="直線コネクタ 245"/>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7"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8" name="直線コネクタ 247"/>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9"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50" name="直線コネクタ 249"/>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81280</xdr:rowOff>
    </xdr:from>
    <xdr:to>
      <xdr:col>24</xdr:col>
      <xdr:colOff>31750</xdr:colOff>
      <xdr:row>56</xdr:row>
      <xdr:rowOff>142240</xdr:rowOff>
    </xdr:to>
    <xdr:cxnSp macro="">
      <xdr:nvCxnSpPr>
        <xdr:cNvPr id="251" name="直線コネクタ 250"/>
        <xdr:cNvCxnSpPr/>
      </xdr:nvCxnSpPr>
      <xdr:spPr>
        <a:xfrm flipV="1">
          <a:off x="15671800" y="96824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52"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81280</xdr:rowOff>
    </xdr:from>
    <xdr:to>
      <xdr:col>22</xdr:col>
      <xdr:colOff>565150</xdr:colOff>
      <xdr:row>56</xdr:row>
      <xdr:rowOff>142240</xdr:rowOff>
    </xdr:to>
    <xdr:cxnSp macro="">
      <xdr:nvCxnSpPr>
        <xdr:cNvPr id="254" name="直線コネクタ 253"/>
        <xdr:cNvCxnSpPr/>
      </xdr:nvCxnSpPr>
      <xdr:spPr>
        <a:xfrm>
          <a:off x="14782800" y="9682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56" name="テキスト ボックス 255"/>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1270</xdr:rowOff>
    </xdr:from>
    <xdr:to>
      <xdr:col>21</xdr:col>
      <xdr:colOff>361950</xdr:colOff>
      <xdr:row>56</xdr:row>
      <xdr:rowOff>81280</xdr:rowOff>
    </xdr:to>
    <xdr:cxnSp macro="">
      <xdr:nvCxnSpPr>
        <xdr:cNvPr id="257" name="直線コネクタ 256"/>
        <xdr:cNvCxnSpPr/>
      </xdr:nvCxnSpPr>
      <xdr:spPr>
        <a:xfrm>
          <a:off x="13893800" y="94310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9" name="テキスト ボックス 258"/>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1270</xdr:rowOff>
    </xdr:from>
    <xdr:to>
      <xdr:col>20</xdr:col>
      <xdr:colOff>158750</xdr:colOff>
      <xdr:row>55</xdr:row>
      <xdr:rowOff>1270</xdr:rowOff>
    </xdr:to>
    <xdr:cxnSp macro="">
      <xdr:nvCxnSpPr>
        <xdr:cNvPr id="260" name="直線コネクタ 259"/>
        <xdr:cNvCxnSpPr/>
      </xdr:nvCxnSpPr>
      <xdr:spPr>
        <a:xfrm>
          <a:off x="13004800" y="9431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4" name="テキスト ボックス 263"/>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30480</xdr:rowOff>
    </xdr:from>
    <xdr:to>
      <xdr:col>24</xdr:col>
      <xdr:colOff>82550</xdr:colOff>
      <xdr:row>56</xdr:row>
      <xdr:rowOff>132080</xdr:rowOff>
    </xdr:to>
    <xdr:sp macro="" textlink="">
      <xdr:nvSpPr>
        <xdr:cNvPr id="270" name="円/楕円 269"/>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47007</xdr:rowOff>
    </xdr:from>
    <xdr:ext cx="762000" cy="259045"/>
    <xdr:sp macro="" textlink="">
      <xdr:nvSpPr>
        <xdr:cNvPr id="271" name="その他該当値テキスト"/>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91440</xdr:rowOff>
    </xdr:from>
    <xdr:to>
      <xdr:col>22</xdr:col>
      <xdr:colOff>615950</xdr:colOff>
      <xdr:row>57</xdr:row>
      <xdr:rowOff>21590</xdr:rowOff>
    </xdr:to>
    <xdr:sp macro="" textlink="">
      <xdr:nvSpPr>
        <xdr:cNvPr id="272" name="円/楕円 271"/>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73" name="テキスト ボックス 272"/>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30480</xdr:rowOff>
    </xdr:from>
    <xdr:to>
      <xdr:col>21</xdr:col>
      <xdr:colOff>412750</xdr:colOff>
      <xdr:row>56</xdr:row>
      <xdr:rowOff>132080</xdr:rowOff>
    </xdr:to>
    <xdr:sp macro="" textlink="">
      <xdr:nvSpPr>
        <xdr:cNvPr id="274" name="円/楕円 273"/>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142257</xdr:rowOff>
    </xdr:from>
    <xdr:ext cx="762000" cy="259045"/>
    <xdr:sp macro="" textlink="">
      <xdr:nvSpPr>
        <xdr:cNvPr id="275" name="テキスト ボックス 274"/>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121920</xdr:rowOff>
    </xdr:from>
    <xdr:to>
      <xdr:col>20</xdr:col>
      <xdr:colOff>209550</xdr:colOff>
      <xdr:row>55</xdr:row>
      <xdr:rowOff>52070</xdr:rowOff>
    </xdr:to>
    <xdr:sp macro="" textlink="">
      <xdr:nvSpPr>
        <xdr:cNvPr id="276" name="円/楕円 275"/>
        <xdr:cNvSpPr/>
      </xdr:nvSpPr>
      <xdr:spPr>
        <a:xfrm>
          <a:off x="13843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62247</xdr:rowOff>
    </xdr:from>
    <xdr:ext cx="762000" cy="259045"/>
    <xdr:sp macro="" textlink="">
      <xdr:nvSpPr>
        <xdr:cNvPr id="277" name="テキスト ボックス 276"/>
        <xdr:cNvSpPr txBox="1"/>
      </xdr:nvSpPr>
      <xdr:spPr>
        <a:xfrm>
          <a:off x="13512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121920</xdr:rowOff>
    </xdr:from>
    <xdr:to>
      <xdr:col>19</xdr:col>
      <xdr:colOff>6350</xdr:colOff>
      <xdr:row>55</xdr:row>
      <xdr:rowOff>52070</xdr:rowOff>
    </xdr:to>
    <xdr:sp macro="" textlink="">
      <xdr:nvSpPr>
        <xdr:cNvPr id="278" name="円/楕円 277"/>
        <xdr:cNvSpPr/>
      </xdr:nvSpPr>
      <xdr:spPr>
        <a:xfrm>
          <a:off x="12954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62247</xdr:rowOff>
    </xdr:from>
    <xdr:ext cx="762000" cy="259045"/>
    <xdr:sp macro="" textlink="">
      <xdr:nvSpPr>
        <xdr:cNvPr id="279" name="テキスト ボックス 278"/>
        <xdr:cNvSpPr txBox="1"/>
      </xdr:nvSpPr>
      <xdr:spPr>
        <a:xfrm>
          <a:off x="12623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類似団体平均、全国平均、県平均ともに下回り、直近</a:t>
          </a:r>
          <a:r>
            <a:rPr kumimoji="1" lang="en-US" altLang="ja-JP" sz="1300">
              <a:latin typeface="ＭＳ Ｐゴシック"/>
            </a:rPr>
            <a:t>3</a:t>
          </a:r>
          <a:r>
            <a:rPr kumimoji="1" lang="ja-JP" altLang="en-US" sz="1300">
              <a:latin typeface="ＭＳ Ｐゴシック"/>
            </a:rPr>
            <a:t>年間は</a:t>
          </a:r>
          <a:r>
            <a:rPr kumimoji="1" lang="en-US" altLang="ja-JP" sz="1300">
              <a:latin typeface="ＭＳ Ｐゴシック"/>
            </a:rPr>
            <a:t>10</a:t>
          </a:r>
          <a:r>
            <a:rPr kumimoji="1" lang="ja-JP" altLang="en-US" sz="1300">
              <a:latin typeface="ＭＳ Ｐゴシック"/>
            </a:rPr>
            <a:t>％以下で推移している。引き続き、各種補助制度については、その目的や効果などを検証し、適切で効果的な実現に努める。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78994</xdr:rowOff>
    </xdr:to>
    <xdr:cxnSp macro="">
      <xdr:nvCxnSpPr>
        <xdr:cNvPr id="304" name="直線コネクタ 303"/>
        <xdr:cNvCxnSpPr/>
      </xdr:nvCxnSpPr>
      <xdr:spPr>
        <a:xfrm flipV="1">
          <a:off x="16510000" y="578256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51071</xdr:rowOff>
    </xdr:from>
    <xdr:ext cx="762000" cy="259045"/>
    <xdr:sp macro="" textlink="">
      <xdr:nvSpPr>
        <xdr:cNvPr id="305" name="補助費等最小値テキスト"/>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39</xdr:row>
      <xdr:rowOff>78994</xdr:rowOff>
    </xdr:from>
    <xdr:to>
      <xdr:col>24</xdr:col>
      <xdr:colOff>120650</xdr:colOff>
      <xdr:row>39</xdr:row>
      <xdr:rowOff>78994</xdr:rowOff>
    </xdr:to>
    <xdr:cxnSp macro="">
      <xdr:nvCxnSpPr>
        <xdr:cNvPr id="306" name="直線コネクタ 305"/>
        <xdr:cNvCxnSpPr/>
      </xdr:nvCxnSpPr>
      <xdr:spPr>
        <a:xfrm>
          <a:off x="16421100" y="676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133858</xdr:rowOff>
    </xdr:from>
    <xdr:to>
      <xdr:col>24</xdr:col>
      <xdr:colOff>31750</xdr:colOff>
      <xdr:row>35</xdr:row>
      <xdr:rowOff>161290</xdr:rowOff>
    </xdr:to>
    <xdr:cxnSp macro="">
      <xdr:nvCxnSpPr>
        <xdr:cNvPr id="309" name="直線コネクタ 308"/>
        <xdr:cNvCxnSpPr/>
      </xdr:nvCxnSpPr>
      <xdr:spPr>
        <a:xfrm flipV="1">
          <a:off x="15671800" y="613460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73423</xdr:rowOff>
    </xdr:from>
    <xdr:ext cx="762000" cy="259045"/>
    <xdr:sp macro="" textlink="">
      <xdr:nvSpPr>
        <xdr:cNvPr id="310" name="補助費等平均値テキスト"/>
        <xdr:cNvSpPr txBox="1"/>
      </xdr:nvSpPr>
      <xdr:spPr>
        <a:xfrm>
          <a:off x="16598900" y="6074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11" name="フローチャート : 判断 310"/>
        <xdr:cNvSpPr/>
      </xdr:nvSpPr>
      <xdr:spPr>
        <a:xfrm>
          <a:off x="164592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133858</xdr:rowOff>
    </xdr:from>
    <xdr:to>
      <xdr:col>22</xdr:col>
      <xdr:colOff>565150</xdr:colOff>
      <xdr:row>35</xdr:row>
      <xdr:rowOff>161290</xdr:rowOff>
    </xdr:to>
    <xdr:cxnSp macro="">
      <xdr:nvCxnSpPr>
        <xdr:cNvPr id="312" name="直線コネクタ 311"/>
        <xdr:cNvCxnSpPr/>
      </xdr:nvCxnSpPr>
      <xdr:spPr>
        <a:xfrm>
          <a:off x="14782800" y="61346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4" name="テキスト ボックス 313"/>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133858</xdr:rowOff>
    </xdr:from>
    <xdr:to>
      <xdr:col>21</xdr:col>
      <xdr:colOff>361950</xdr:colOff>
      <xdr:row>36</xdr:row>
      <xdr:rowOff>90424</xdr:rowOff>
    </xdr:to>
    <xdr:cxnSp macro="">
      <xdr:nvCxnSpPr>
        <xdr:cNvPr id="315" name="直線コネクタ 314"/>
        <xdr:cNvCxnSpPr/>
      </xdr:nvCxnSpPr>
      <xdr:spPr>
        <a:xfrm flipV="1">
          <a:off x="13893800" y="613460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7" name="テキスト ボックス 316"/>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26416</xdr:rowOff>
    </xdr:from>
    <xdr:to>
      <xdr:col>20</xdr:col>
      <xdr:colOff>158750</xdr:colOff>
      <xdr:row>36</xdr:row>
      <xdr:rowOff>90424</xdr:rowOff>
    </xdr:to>
    <xdr:cxnSp macro="">
      <xdr:nvCxnSpPr>
        <xdr:cNvPr id="318" name="直線コネクタ 317"/>
        <xdr:cNvCxnSpPr/>
      </xdr:nvCxnSpPr>
      <xdr:spPr>
        <a:xfrm>
          <a:off x="13004800" y="61986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0" name="テキスト ボックス 319"/>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1" name="フローチャート :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2" name="テキスト ボックス 321"/>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83058</xdr:rowOff>
    </xdr:from>
    <xdr:to>
      <xdr:col>24</xdr:col>
      <xdr:colOff>82550</xdr:colOff>
      <xdr:row>36</xdr:row>
      <xdr:rowOff>13208</xdr:rowOff>
    </xdr:to>
    <xdr:sp macro="" textlink="">
      <xdr:nvSpPr>
        <xdr:cNvPr id="328" name="円/楕円 327"/>
        <xdr:cNvSpPr/>
      </xdr:nvSpPr>
      <xdr:spPr>
        <a:xfrm>
          <a:off x="164592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99585</xdr:rowOff>
    </xdr:from>
    <xdr:ext cx="762000" cy="259045"/>
    <xdr:sp macro="" textlink="">
      <xdr:nvSpPr>
        <xdr:cNvPr id="329" name="補助費等該当値テキスト"/>
        <xdr:cNvSpPr txBox="1"/>
      </xdr:nvSpPr>
      <xdr:spPr>
        <a:xfrm>
          <a:off x="16598900" y="592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110490</xdr:rowOff>
    </xdr:from>
    <xdr:to>
      <xdr:col>22</xdr:col>
      <xdr:colOff>615950</xdr:colOff>
      <xdr:row>36</xdr:row>
      <xdr:rowOff>40640</xdr:rowOff>
    </xdr:to>
    <xdr:sp macro="" textlink="">
      <xdr:nvSpPr>
        <xdr:cNvPr id="330" name="円/楕円 329"/>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50817</xdr:rowOff>
    </xdr:from>
    <xdr:ext cx="736600" cy="259045"/>
    <xdr:sp macro="" textlink="">
      <xdr:nvSpPr>
        <xdr:cNvPr id="331" name="テキスト ボックス 330"/>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83058</xdr:rowOff>
    </xdr:from>
    <xdr:to>
      <xdr:col>21</xdr:col>
      <xdr:colOff>412750</xdr:colOff>
      <xdr:row>36</xdr:row>
      <xdr:rowOff>13208</xdr:rowOff>
    </xdr:to>
    <xdr:sp macro="" textlink="">
      <xdr:nvSpPr>
        <xdr:cNvPr id="332" name="円/楕円 331"/>
        <xdr:cNvSpPr/>
      </xdr:nvSpPr>
      <xdr:spPr>
        <a:xfrm>
          <a:off x="14732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23385</xdr:rowOff>
    </xdr:from>
    <xdr:ext cx="762000" cy="259045"/>
    <xdr:sp macro="" textlink="">
      <xdr:nvSpPr>
        <xdr:cNvPr id="333" name="テキスト ボックス 332"/>
        <xdr:cNvSpPr txBox="1"/>
      </xdr:nvSpPr>
      <xdr:spPr>
        <a:xfrm>
          <a:off x="14401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39624</xdr:rowOff>
    </xdr:from>
    <xdr:to>
      <xdr:col>20</xdr:col>
      <xdr:colOff>209550</xdr:colOff>
      <xdr:row>36</xdr:row>
      <xdr:rowOff>141224</xdr:rowOff>
    </xdr:to>
    <xdr:sp macro="" textlink="">
      <xdr:nvSpPr>
        <xdr:cNvPr id="334" name="円/楕円 333"/>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126001</xdr:rowOff>
    </xdr:from>
    <xdr:ext cx="762000" cy="259045"/>
    <xdr:sp macro="" textlink="">
      <xdr:nvSpPr>
        <xdr:cNvPr id="335" name="テキスト ボックス 334"/>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36" name="円/楕円 335"/>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61993</xdr:rowOff>
    </xdr:from>
    <xdr:ext cx="762000" cy="259045"/>
    <xdr:sp macro="" textlink="">
      <xdr:nvSpPr>
        <xdr:cNvPr id="337" name="テキスト ボックス 336"/>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rPr>
            <a:t>公債費は類似団体内平均を下回るが、公債費に準ずる債務負担行為に係る人口</a:t>
          </a:r>
          <a:r>
            <a:rPr lang="en-US" altLang="ja-JP" sz="1300">
              <a:effectLst/>
            </a:rPr>
            <a:t>1</a:t>
          </a:r>
          <a:r>
            <a:rPr lang="ja-JP" altLang="en-US" sz="1300">
              <a:effectLst/>
            </a:rPr>
            <a:t>人当たり決算額は類似団体平均を大きく上回る。これは蕨市土地開発公社の借入金に対する債務負担が原因である。本課題の解消に向け、平成</a:t>
          </a:r>
          <a:r>
            <a:rPr lang="en-US" altLang="ja-JP" sz="1300">
              <a:effectLst/>
            </a:rPr>
            <a:t>25</a:t>
          </a:r>
          <a:r>
            <a:rPr lang="ja-JP" altLang="en-US" sz="1300">
              <a:effectLst/>
            </a:rPr>
            <a:t>年度から</a:t>
          </a:r>
          <a:r>
            <a:rPr lang="en-US" altLang="ja-JP" sz="1300">
              <a:effectLst/>
            </a:rPr>
            <a:t>9</a:t>
          </a:r>
          <a:r>
            <a:rPr lang="ja-JP" altLang="en-US" sz="1300">
              <a:effectLst/>
            </a:rPr>
            <a:t>年間にわたる第</a:t>
          </a:r>
          <a:r>
            <a:rPr lang="en-US" altLang="ja-JP" sz="1300">
              <a:effectLst/>
            </a:rPr>
            <a:t>3</a:t>
          </a:r>
          <a:r>
            <a:rPr lang="ja-JP" altLang="en-US" sz="1300">
              <a:effectLst/>
            </a:rPr>
            <a:t>次蕨市土地開発公社経営健全化計画を策定しているが、本計画に沿って土地の買戻しを進めることにより、公債費に準ずる費用は今後も経常的に発生していく見込みである。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122428</xdr:rowOff>
    </xdr:from>
    <xdr:to>
      <xdr:col>7</xdr:col>
      <xdr:colOff>15875</xdr:colOff>
      <xdr:row>81</xdr:row>
      <xdr:rowOff>143002</xdr:rowOff>
    </xdr:to>
    <xdr:cxnSp macro="">
      <xdr:nvCxnSpPr>
        <xdr:cNvPr id="363" name="直線コネクタ 362"/>
        <xdr:cNvCxnSpPr/>
      </xdr:nvCxnSpPr>
      <xdr:spPr>
        <a:xfrm flipV="1">
          <a:off x="4826000" y="12466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4"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5" name="直線コネクタ 364"/>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37355</xdr:rowOff>
    </xdr:from>
    <xdr:ext cx="762000" cy="259045"/>
    <xdr:sp macro="" textlink="">
      <xdr:nvSpPr>
        <xdr:cNvPr id="366" name="公債費最大値テキスト"/>
        <xdr:cNvSpPr txBox="1"/>
      </xdr:nvSpPr>
      <xdr:spPr>
        <a:xfrm>
          <a:off x="4914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122428</xdr:rowOff>
    </xdr:from>
    <xdr:to>
      <xdr:col>7</xdr:col>
      <xdr:colOff>104775</xdr:colOff>
      <xdr:row>72</xdr:row>
      <xdr:rowOff>122428</xdr:rowOff>
    </xdr:to>
    <xdr:cxnSp macro="">
      <xdr:nvCxnSpPr>
        <xdr:cNvPr id="367" name="直線コネクタ 366"/>
        <xdr:cNvCxnSpPr/>
      </xdr:nvCxnSpPr>
      <xdr:spPr>
        <a:xfrm>
          <a:off x="4737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72</xdr:row>
      <xdr:rowOff>149860</xdr:rowOff>
    </xdr:from>
    <xdr:to>
      <xdr:col>7</xdr:col>
      <xdr:colOff>15875</xdr:colOff>
      <xdr:row>73</xdr:row>
      <xdr:rowOff>124714</xdr:rowOff>
    </xdr:to>
    <xdr:cxnSp macro="">
      <xdr:nvCxnSpPr>
        <xdr:cNvPr id="368" name="直線コネクタ 367"/>
        <xdr:cNvCxnSpPr/>
      </xdr:nvCxnSpPr>
      <xdr:spPr>
        <a:xfrm flipV="1">
          <a:off x="3987800" y="12494260"/>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69"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0" name="フローチャート : 判断 369"/>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124714</xdr:rowOff>
    </xdr:from>
    <xdr:to>
      <xdr:col>5</xdr:col>
      <xdr:colOff>549275</xdr:colOff>
      <xdr:row>73</xdr:row>
      <xdr:rowOff>133858</xdr:rowOff>
    </xdr:to>
    <xdr:cxnSp macro="">
      <xdr:nvCxnSpPr>
        <xdr:cNvPr id="371" name="直線コネクタ 370"/>
        <xdr:cNvCxnSpPr/>
      </xdr:nvCxnSpPr>
      <xdr:spPr>
        <a:xfrm flipV="1">
          <a:off x="3098800" y="126405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72" name="フローチャート : 判断 371"/>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73" name="テキスト ボックス 372"/>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133858</xdr:rowOff>
    </xdr:from>
    <xdr:to>
      <xdr:col>4</xdr:col>
      <xdr:colOff>346075</xdr:colOff>
      <xdr:row>73</xdr:row>
      <xdr:rowOff>170434</xdr:rowOff>
    </xdr:to>
    <xdr:cxnSp macro="">
      <xdr:nvCxnSpPr>
        <xdr:cNvPr id="374" name="直線コネクタ 373"/>
        <xdr:cNvCxnSpPr/>
      </xdr:nvCxnSpPr>
      <xdr:spPr>
        <a:xfrm flipV="1">
          <a:off x="2209800" y="126497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5" name="フローチャート : 判断 374"/>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114571</xdr:rowOff>
    </xdr:from>
    <xdr:ext cx="762000" cy="259045"/>
    <xdr:sp macro="" textlink="">
      <xdr:nvSpPr>
        <xdr:cNvPr id="376" name="テキスト ボックス 375"/>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170434</xdr:rowOff>
    </xdr:from>
    <xdr:to>
      <xdr:col>3</xdr:col>
      <xdr:colOff>142875</xdr:colOff>
      <xdr:row>74</xdr:row>
      <xdr:rowOff>127000</xdr:rowOff>
    </xdr:to>
    <xdr:cxnSp macro="">
      <xdr:nvCxnSpPr>
        <xdr:cNvPr id="377" name="直線コネクタ 376"/>
        <xdr:cNvCxnSpPr/>
      </xdr:nvCxnSpPr>
      <xdr:spPr>
        <a:xfrm flipV="1">
          <a:off x="1320800" y="1268628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46482</xdr:rowOff>
    </xdr:from>
    <xdr:to>
      <xdr:col>3</xdr:col>
      <xdr:colOff>193675</xdr:colOff>
      <xdr:row>77</xdr:row>
      <xdr:rowOff>148082</xdr:rowOff>
    </xdr:to>
    <xdr:sp macro="" textlink="">
      <xdr:nvSpPr>
        <xdr:cNvPr id="378" name="フローチャート : 判断 377"/>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132859</xdr:rowOff>
    </xdr:from>
    <xdr:ext cx="762000" cy="259045"/>
    <xdr:sp macro="" textlink="">
      <xdr:nvSpPr>
        <xdr:cNvPr id="379" name="テキスト ボックス 378"/>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80" name="フローチャート : 判断 379"/>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160290</xdr:rowOff>
    </xdr:from>
    <xdr:ext cx="762000" cy="259045"/>
    <xdr:sp macro="" textlink="">
      <xdr:nvSpPr>
        <xdr:cNvPr id="381" name="テキスト ボックス 380"/>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72</xdr:row>
      <xdr:rowOff>99060</xdr:rowOff>
    </xdr:from>
    <xdr:to>
      <xdr:col>7</xdr:col>
      <xdr:colOff>66675</xdr:colOff>
      <xdr:row>73</xdr:row>
      <xdr:rowOff>29210</xdr:rowOff>
    </xdr:to>
    <xdr:sp macro="" textlink="">
      <xdr:nvSpPr>
        <xdr:cNvPr id="387" name="円/楕円 386"/>
        <xdr:cNvSpPr/>
      </xdr:nvSpPr>
      <xdr:spPr>
        <a:xfrm>
          <a:off x="4775200" y="1244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7637</xdr:rowOff>
    </xdr:from>
    <xdr:ext cx="762000" cy="259045"/>
    <xdr:sp macro="" textlink="">
      <xdr:nvSpPr>
        <xdr:cNvPr id="388" name="公債費該当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73914</xdr:rowOff>
    </xdr:from>
    <xdr:to>
      <xdr:col>5</xdr:col>
      <xdr:colOff>600075</xdr:colOff>
      <xdr:row>74</xdr:row>
      <xdr:rowOff>4064</xdr:rowOff>
    </xdr:to>
    <xdr:sp macro="" textlink="">
      <xdr:nvSpPr>
        <xdr:cNvPr id="389" name="円/楕円 388"/>
        <xdr:cNvSpPr/>
      </xdr:nvSpPr>
      <xdr:spPr>
        <a:xfrm>
          <a:off x="3937000" y="1258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14241</xdr:rowOff>
    </xdr:from>
    <xdr:ext cx="736600" cy="259045"/>
    <xdr:sp macro="" textlink="">
      <xdr:nvSpPr>
        <xdr:cNvPr id="390" name="テキスト ボックス 389"/>
        <xdr:cNvSpPr txBox="1"/>
      </xdr:nvSpPr>
      <xdr:spPr>
        <a:xfrm>
          <a:off x="3606800" y="12358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83058</xdr:rowOff>
    </xdr:from>
    <xdr:to>
      <xdr:col>4</xdr:col>
      <xdr:colOff>396875</xdr:colOff>
      <xdr:row>74</xdr:row>
      <xdr:rowOff>13208</xdr:rowOff>
    </xdr:to>
    <xdr:sp macro="" textlink="">
      <xdr:nvSpPr>
        <xdr:cNvPr id="391" name="円/楕円 390"/>
        <xdr:cNvSpPr/>
      </xdr:nvSpPr>
      <xdr:spPr>
        <a:xfrm>
          <a:off x="3048000" y="1259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23385</xdr:rowOff>
    </xdr:from>
    <xdr:ext cx="762000" cy="259045"/>
    <xdr:sp macro="" textlink="">
      <xdr:nvSpPr>
        <xdr:cNvPr id="392" name="テキスト ボックス 391"/>
        <xdr:cNvSpPr txBox="1"/>
      </xdr:nvSpPr>
      <xdr:spPr>
        <a:xfrm>
          <a:off x="2717800" y="1236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119634</xdr:rowOff>
    </xdr:from>
    <xdr:to>
      <xdr:col>3</xdr:col>
      <xdr:colOff>193675</xdr:colOff>
      <xdr:row>74</xdr:row>
      <xdr:rowOff>49784</xdr:rowOff>
    </xdr:to>
    <xdr:sp macro="" textlink="">
      <xdr:nvSpPr>
        <xdr:cNvPr id="393" name="円/楕円 392"/>
        <xdr:cNvSpPr/>
      </xdr:nvSpPr>
      <xdr:spPr>
        <a:xfrm>
          <a:off x="2159000" y="126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59961</xdr:rowOff>
    </xdr:from>
    <xdr:ext cx="762000" cy="259045"/>
    <xdr:sp macro="" textlink="">
      <xdr:nvSpPr>
        <xdr:cNvPr id="394" name="テキスト ボックス 393"/>
        <xdr:cNvSpPr txBox="1"/>
      </xdr:nvSpPr>
      <xdr:spPr>
        <a:xfrm>
          <a:off x="1828800" y="1240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76200</xdr:rowOff>
    </xdr:from>
    <xdr:to>
      <xdr:col>1</xdr:col>
      <xdr:colOff>676275</xdr:colOff>
      <xdr:row>75</xdr:row>
      <xdr:rowOff>6350</xdr:rowOff>
    </xdr:to>
    <xdr:sp macro="" textlink="">
      <xdr:nvSpPr>
        <xdr:cNvPr id="395" name="円/楕円 394"/>
        <xdr:cNvSpPr/>
      </xdr:nvSpPr>
      <xdr:spPr>
        <a:xfrm>
          <a:off x="1270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16527</xdr:rowOff>
    </xdr:from>
    <xdr:ext cx="762000" cy="259045"/>
    <xdr:sp macro="" textlink="">
      <xdr:nvSpPr>
        <xdr:cNvPr id="396" name="テキスト ボックス 395"/>
        <xdr:cNvSpPr txBox="1"/>
      </xdr:nvSpPr>
      <xdr:spPr>
        <a:xfrm>
          <a:off x="939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類似団体平均を上回っており、類似団体</a:t>
          </a:r>
          <a:r>
            <a:rPr kumimoji="1" lang="en-US" altLang="ja-JP" sz="1300">
              <a:latin typeface="ＭＳ Ｐゴシック"/>
            </a:rPr>
            <a:t>78</a:t>
          </a:r>
          <a:r>
            <a:rPr kumimoji="1" lang="ja-JP" altLang="en-US" sz="1300">
              <a:latin typeface="ＭＳ Ｐゴシック"/>
            </a:rPr>
            <a:t>団体のうち扶助費では</a:t>
          </a:r>
          <a:r>
            <a:rPr kumimoji="1" lang="en-US" altLang="ja-JP" sz="1300">
              <a:latin typeface="ＭＳ Ｐゴシック"/>
            </a:rPr>
            <a:t>71</a:t>
          </a:r>
          <a:r>
            <a:rPr kumimoji="1" lang="ja-JP" altLang="en-US" sz="1300">
              <a:latin typeface="ＭＳ Ｐゴシック"/>
            </a:rPr>
            <a:t>番目、物件費では</a:t>
          </a:r>
          <a:r>
            <a:rPr kumimoji="1" lang="en-US" altLang="ja-JP" sz="1300">
              <a:latin typeface="ＭＳ Ｐゴシック"/>
            </a:rPr>
            <a:t>75</a:t>
          </a:r>
          <a:r>
            <a:rPr kumimoji="1" lang="ja-JP" altLang="en-US" sz="1300">
              <a:latin typeface="ＭＳ Ｐゴシック"/>
            </a:rPr>
            <a:t>番目と経常収支比率を高める要因となっている。社会保障関連経費については、少子高齢化の進展や経済状況の影響など社会的な要因が大きいところではあるが、引き続き、事業の見直しや適切な定員管理など、全体的な経費の節減を図る。</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1" name="直線コネクタ 410"/>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2" name="テキスト ボックス 411"/>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5" name="直線コネクタ 414"/>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6" name="テキスト ボックス 415"/>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xdr:rowOff>
    </xdr:from>
    <xdr:to>
      <xdr:col>24</xdr:col>
      <xdr:colOff>31750</xdr:colOff>
      <xdr:row>81</xdr:row>
      <xdr:rowOff>81280</xdr:rowOff>
    </xdr:to>
    <xdr:cxnSp macro="">
      <xdr:nvCxnSpPr>
        <xdr:cNvPr id="420" name="直線コネクタ 419"/>
        <xdr:cNvCxnSpPr/>
      </xdr:nvCxnSpPr>
      <xdr:spPr>
        <a:xfrm flipV="1">
          <a:off x="16510000" y="126942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53357</xdr:rowOff>
    </xdr:from>
    <xdr:ext cx="762000" cy="259045"/>
    <xdr:sp macro="" textlink="">
      <xdr:nvSpPr>
        <xdr:cNvPr id="421"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81280</xdr:rowOff>
    </xdr:from>
    <xdr:to>
      <xdr:col>24</xdr:col>
      <xdr:colOff>120650</xdr:colOff>
      <xdr:row>81</xdr:row>
      <xdr:rowOff>81280</xdr:rowOff>
    </xdr:to>
    <xdr:cxnSp macro="">
      <xdr:nvCxnSpPr>
        <xdr:cNvPr id="422" name="直線コネクタ 421"/>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93362</xdr:rowOff>
    </xdr:from>
    <xdr:ext cx="762000" cy="259045"/>
    <xdr:sp macro="" textlink="">
      <xdr:nvSpPr>
        <xdr:cNvPr id="423" name="公債費以外最大値テキスト"/>
        <xdr:cNvSpPr txBox="1"/>
      </xdr:nvSpPr>
      <xdr:spPr>
        <a:xfrm>
          <a:off x="16598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628650</xdr:colOff>
      <xdr:row>74</xdr:row>
      <xdr:rowOff>6985</xdr:rowOff>
    </xdr:from>
    <xdr:to>
      <xdr:col>24</xdr:col>
      <xdr:colOff>120650</xdr:colOff>
      <xdr:row>74</xdr:row>
      <xdr:rowOff>6985</xdr:rowOff>
    </xdr:to>
    <xdr:cxnSp macro="">
      <xdr:nvCxnSpPr>
        <xdr:cNvPr id="424" name="直線コネクタ 423"/>
        <xdr:cNvCxnSpPr/>
      </xdr:nvCxnSpPr>
      <xdr:spPr>
        <a:xfrm>
          <a:off x="16421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149861</xdr:rowOff>
    </xdr:from>
    <xdr:to>
      <xdr:col>24</xdr:col>
      <xdr:colOff>31750</xdr:colOff>
      <xdr:row>80</xdr:row>
      <xdr:rowOff>52705</xdr:rowOff>
    </xdr:to>
    <xdr:cxnSp macro="">
      <xdr:nvCxnSpPr>
        <xdr:cNvPr id="425" name="直線コネクタ 424"/>
        <xdr:cNvCxnSpPr/>
      </xdr:nvCxnSpPr>
      <xdr:spPr>
        <a:xfrm flipV="1">
          <a:off x="15671800" y="13694411"/>
          <a:ext cx="8382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26"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7" name="フローチャート : 判断 426"/>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121286</xdr:rowOff>
    </xdr:from>
    <xdr:to>
      <xdr:col>22</xdr:col>
      <xdr:colOff>565150</xdr:colOff>
      <xdr:row>80</xdr:row>
      <xdr:rowOff>52705</xdr:rowOff>
    </xdr:to>
    <xdr:cxnSp macro="">
      <xdr:nvCxnSpPr>
        <xdr:cNvPr id="428" name="直線コネクタ 427"/>
        <xdr:cNvCxnSpPr/>
      </xdr:nvCxnSpPr>
      <xdr:spPr>
        <a:xfrm>
          <a:off x="14782800" y="13665836"/>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41911</xdr:rowOff>
    </xdr:from>
    <xdr:to>
      <xdr:col>22</xdr:col>
      <xdr:colOff>615950</xdr:colOff>
      <xdr:row>78</xdr:row>
      <xdr:rowOff>143511</xdr:rowOff>
    </xdr:to>
    <xdr:sp macro="" textlink="">
      <xdr:nvSpPr>
        <xdr:cNvPr id="429" name="フローチャート : 判断 428"/>
        <xdr:cNvSpPr/>
      </xdr:nvSpPr>
      <xdr:spPr>
        <a:xfrm>
          <a:off x="15621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153688</xdr:rowOff>
    </xdr:from>
    <xdr:ext cx="736600" cy="259045"/>
    <xdr:sp macro="" textlink="">
      <xdr:nvSpPr>
        <xdr:cNvPr id="430" name="テキスト ボックス 429"/>
        <xdr:cNvSpPr txBox="1"/>
      </xdr:nvSpPr>
      <xdr:spPr>
        <a:xfrm>
          <a:off x="15290800" y="13183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52705</xdr:rowOff>
    </xdr:from>
    <xdr:to>
      <xdr:col>21</xdr:col>
      <xdr:colOff>361950</xdr:colOff>
      <xdr:row>79</xdr:row>
      <xdr:rowOff>121286</xdr:rowOff>
    </xdr:to>
    <xdr:cxnSp macro="">
      <xdr:nvCxnSpPr>
        <xdr:cNvPr id="431" name="直線コネクタ 430"/>
        <xdr:cNvCxnSpPr/>
      </xdr:nvCxnSpPr>
      <xdr:spPr>
        <a:xfrm>
          <a:off x="13893800" y="1359725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2" name="フローチャート : 判断 431"/>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73677</xdr:rowOff>
    </xdr:from>
    <xdr:ext cx="762000" cy="259045"/>
    <xdr:sp macro="" textlink="">
      <xdr:nvSpPr>
        <xdr:cNvPr id="433" name="テキスト ボックス 432"/>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52705</xdr:rowOff>
    </xdr:from>
    <xdr:to>
      <xdr:col>20</xdr:col>
      <xdr:colOff>158750</xdr:colOff>
      <xdr:row>79</xdr:row>
      <xdr:rowOff>127000</xdr:rowOff>
    </xdr:to>
    <xdr:cxnSp macro="">
      <xdr:nvCxnSpPr>
        <xdr:cNvPr id="434" name="直線コネクタ 433"/>
        <xdr:cNvCxnSpPr/>
      </xdr:nvCxnSpPr>
      <xdr:spPr>
        <a:xfrm flipV="1">
          <a:off x="13004800" y="1359725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156211</xdr:rowOff>
    </xdr:from>
    <xdr:to>
      <xdr:col>20</xdr:col>
      <xdr:colOff>209550</xdr:colOff>
      <xdr:row>78</xdr:row>
      <xdr:rowOff>86361</xdr:rowOff>
    </xdr:to>
    <xdr:sp macro="" textlink="">
      <xdr:nvSpPr>
        <xdr:cNvPr id="435" name="フローチャート : 判断 434"/>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96538</xdr:rowOff>
    </xdr:from>
    <xdr:ext cx="762000" cy="259045"/>
    <xdr:sp macro="" textlink="">
      <xdr:nvSpPr>
        <xdr:cNvPr id="436" name="テキスト ボックス 435"/>
        <xdr:cNvSpPr txBox="1"/>
      </xdr:nvSpPr>
      <xdr:spPr>
        <a:xfrm>
          <a:off x="13512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104775</xdr:rowOff>
    </xdr:from>
    <xdr:to>
      <xdr:col>19</xdr:col>
      <xdr:colOff>6350</xdr:colOff>
      <xdr:row>78</xdr:row>
      <xdr:rowOff>34925</xdr:rowOff>
    </xdr:to>
    <xdr:sp macro="" textlink="">
      <xdr:nvSpPr>
        <xdr:cNvPr id="437" name="フローチャート : 判断 436"/>
        <xdr:cNvSpPr/>
      </xdr:nvSpPr>
      <xdr:spPr>
        <a:xfrm>
          <a:off x="12954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45102</xdr:rowOff>
    </xdr:from>
    <xdr:ext cx="762000" cy="259045"/>
    <xdr:sp macro="" textlink="">
      <xdr:nvSpPr>
        <xdr:cNvPr id="438" name="テキスト ボックス 437"/>
        <xdr:cNvSpPr txBox="1"/>
      </xdr:nvSpPr>
      <xdr:spPr>
        <a:xfrm>
          <a:off x="12623800" y="1307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99061</xdr:rowOff>
    </xdr:from>
    <xdr:to>
      <xdr:col>24</xdr:col>
      <xdr:colOff>82550</xdr:colOff>
      <xdr:row>80</xdr:row>
      <xdr:rowOff>29211</xdr:rowOff>
    </xdr:to>
    <xdr:sp macro="" textlink="">
      <xdr:nvSpPr>
        <xdr:cNvPr id="444" name="円/楕円 443"/>
        <xdr:cNvSpPr/>
      </xdr:nvSpPr>
      <xdr:spPr>
        <a:xfrm>
          <a:off x="164592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71138</xdr:rowOff>
    </xdr:from>
    <xdr:ext cx="762000" cy="259045"/>
    <xdr:sp macro="" textlink="">
      <xdr:nvSpPr>
        <xdr:cNvPr id="445" name="公債費以外該当値テキスト"/>
        <xdr:cNvSpPr txBox="1"/>
      </xdr:nvSpPr>
      <xdr:spPr>
        <a:xfrm>
          <a:off x="165989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1905</xdr:rowOff>
    </xdr:from>
    <xdr:to>
      <xdr:col>22</xdr:col>
      <xdr:colOff>615950</xdr:colOff>
      <xdr:row>80</xdr:row>
      <xdr:rowOff>103505</xdr:rowOff>
    </xdr:to>
    <xdr:sp macro="" textlink="">
      <xdr:nvSpPr>
        <xdr:cNvPr id="446" name="円/楕円 445"/>
        <xdr:cNvSpPr/>
      </xdr:nvSpPr>
      <xdr:spPr>
        <a:xfrm>
          <a:off x="15621000" y="1371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88282</xdr:rowOff>
    </xdr:from>
    <xdr:ext cx="736600" cy="259045"/>
    <xdr:sp macro="" textlink="">
      <xdr:nvSpPr>
        <xdr:cNvPr id="447" name="テキスト ボックス 446"/>
        <xdr:cNvSpPr txBox="1"/>
      </xdr:nvSpPr>
      <xdr:spPr>
        <a:xfrm>
          <a:off x="15290800" y="13804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70486</xdr:rowOff>
    </xdr:from>
    <xdr:to>
      <xdr:col>21</xdr:col>
      <xdr:colOff>412750</xdr:colOff>
      <xdr:row>80</xdr:row>
      <xdr:rowOff>636</xdr:rowOff>
    </xdr:to>
    <xdr:sp macro="" textlink="">
      <xdr:nvSpPr>
        <xdr:cNvPr id="448" name="円/楕円 447"/>
        <xdr:cNvSpPr/>
      </xdr:nvSpPr>
      <xdr:spPr>
        <a:xfrm>
          <a:off x="14732000" y="1361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156863</xdr:rowOff>
    </xdr:from>
    <xdr:ext cx="762000" cy="259045"/>
    <xdr:sp macro="" textlink="">
      <xdr:nvSpPr>
        <xdr:cNvPr id="449" name="テキスト ボックス 448"/>
        <xdr:cNvSpPr txBox="1"/>
      </xdr:nvSpPr>
      <xdr:spPr>
        <a:xfrm>
          <a:off x="14401800" y="1370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1905</xdr:rowOff>
    </xdr:from>
    <xdr:to>
      <xdr:col>20</xdr:col>
      <xdr:colOff>209550</xdr:colOff>
      <xdr:row>79</xdr:row>
      <xdr:rowOff>103505</xdr:rowOff>
    </xdr:to>
    <xdr:sp macro="" textlink="">
      <xdr:nvSpPr>
        <xdr:cNvPr id="450" name="円/楕円 449"/>
        <xdr:cNvSpPr/>
      </xdr:nvSpPr>
      <xdr:spPr>
        <a:xfrm>
          <a:off x="13843000" y="135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88282</xdr:rowOff>
    </xdr:from>
    <xdr:ext cx="762000" cy="259045"/>
    <xdr:sp macro="" textlink="">
      <xdr:nvSpPr>
        <xdr:cNvPr id="451" name="テキスト ボックス 450"/>
        <xdr:cNvSpPr txBox="1"/>
      </xdr:nvSpPr>
      <xdr:spPr>
        <a:xfrm>
          <a:off x="13512800" y="1363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76200</xdr:rowOff>
    </xdr:from>
    <xdr:to>
      <xdr:col>19</xdr:col>
      <xdr:colOff>6350</xdr:colOff>
      <xdr:row>80</xdr:row>
      <xdr:rowOff>6350</xdr:rowOff>
    </xdr:to>
    <xdr:sp macro="" textlink="">
      <xdr:nvSpPr>
        <xdr:cNvPr id="452" name="円/楕円 451"/>
        <xdr:cNvSpPr/>
      </xdr:nvSpPr>
      <xdr:spPr>
        <a:xfrm>
          <a:off x="12954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162577</xdr:rowOff>
    </xdr:from>
    <xdr:ext cx="762000" cy="259045"/>
    <xdr:sp macro="" textlink="">
      <xdr:nvSpPr>
        <xdr:cNvPr id="453" name="テキスト ボックス 452"/>
        <xdr:cNvSpPr txBox="1"/>
      </xdr:nvSpPr>
      <xdr:spPr>
        <a:xfrm>
          <a:off x="12623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埼玉県蕨市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38379</xdr:rowOff>
    </xdr:from>
    <xdr:to>
      <xdr:col>4</xdr:col>
      <xdr:colOff>1117600</xdr:colOff>
      <xdr:row>19</xdr:row>
      <xdr:rowOff>88606</xdr:rowOff>
    </xdr:to>
    <xdr:cxnSp macro="">
      <xdr:nvCxnSpPr>
        <xdr:cNvPr id="47" name="直線コネクタ 46"/>
        <xdr:cNvCxnSpPr/>
      </xdr:nvCxnSpPr>
      <xdr:spPr bwMode="auto">
        <a:xfrm flipV="1">
          <a:off x="5651500" y="2143404"/>
          <a:ext cx="0" cy="12503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60683</xdr:rowOff>
    </xdr:from>
    <xdr:ext cx="762000" cy="259045"/>
    <xdr:sp macro="" textlink="">
      <xdr:nvSpPr>
        <xdr:cNvPr id="48" name="人口1人当たり決算額の推移最小値テキスト130"/>
        <xdr:cNvSpPr txBox="1"/>
      </xdr:nvSpPr>
      <xdr:spPr>
        <a:xfrm>
          <a:off x="5740400" y="336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53,268</a:t>
          </a:r>
          <a:endParaRPr kumimoji="1" lang="ja-JP" altLang="en-US" sz="1000" b="1">
            <a:latin typeface="ＭＳ Ｐゴシック"/>
          </a:endParaRPr>
        </a:p>
      </xdr:txBody>
    </xdr:sp>
    <xdr:clientData/>
  </xdr:oneCellAnchor>
  <xdr:twoCellAnchor>
    <xdr:from>
      <xdr:col>4</xdr:col>
      <xdr:colOff>1028700</xdr:colOff>
      <xdr:row>19</xdr:row>
      <xdr:rowOff>88606</xdr:rowOff>
    </xdr:from>
    <xdr:to>
      <xdr:col>5</xdr:col>
      <xdr:colOff>73025</xdr:colOff>
      <xdr:row>19</xdr:row>
      <xdr:rowOff>88606</xdr:rowOff>
    </xdr:to>
    <xdr:cxnSp macro="">
      <xdr:nvCxnSpPr>
        <xdr:cNvPr id="49" name="直線コネクタ 48"/>
        <xdr:cNvCxnSpPr/>
      </xdr:nvCxnSpPr>
      <xdr:spPr bwMode="auto">
        <a:xfrm>
          <a:off x="5562600" y="3393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124756</xdr:rowOff>
    </xdr:from>
    <xdr:ext cx="762000" cy="259045"/>
    <xdr:sp macro="" textlink="">
      <xdr:nvSpPr>
        <xdr:cNvPr id="50" name="人口1人当たり決算額の推移最大値テキスト130"/>
        <xdr:cNvSpPr txBox="1"/>
      </xdr:nvSpPr>
      <xdr:spPr>
        <a:xfrm>
          <a:off x="5740400" y="1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129,844</a:t>
          </a:r>
          <a:endParaRPr kumimoji="1" lang="ja-JP" altLang="en-US" sz="1000" b="1">
            <a:latin typeface="ＭＳ Ｐゴシック"/>
          </a:endParaRPr>
        </a:p>
      </xdr:txBody>
    </xdr:sp>
    <xdr:clientData/>
  </xdr:oneCellAnchor>
  <xdr:twoCellAnchor>
    <xdr:from>
      <xdr:col>4</xdr:col>
      <xdr:colOff>1028700</xdr:colOff>
      <xdr:row>12</xdr:row>
      <xdr:rowOff>38379</xdr:rowOff>
    </xdr:from>
    <xdr:to>
      <xdr:col>5</xdr:col>
      <xdr:colOff>73025</xdr:colOff>
      <xdr:row>12</xdr:row>
      <xdr:rowOff>38379</xdr:rowOff>
    </xdr:to>
    <xdr:cxnSp macro="">
      <xdr:nvCxnSpPr>
        <xdr:cNvPr id="51" name="直線コネクタ 50"/>
        <xdr:cNvCxnSpPr/>
      </xdr:nvCxnSpPr>
      <xdr:spPr bwMode="auto">
        <a:xfrm>
          <a:off x="5562600" y="214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133983</xdr:rowOff>
    </xdr:from>
    <xdr:to>
      <xdr:col>4</xdr:col>
      <xdr:colOff>1117600</xdr:colOff>
      <xdr:row>18</xdr:row>
      <xdr:rowOff>141821</xdr:rowOff>
    </xdr:to>
    <xdr:cxnSp macro="">
      <xdr:nvCxnSpPr>
        <xdr:cNvPr id="52" name="直線コネクタ 51"/>
        <xdr:cNvCxnSpPr/>
      </xdr:nvCxnSpPr>
      <xdr:spPr bwMode="auto">
        <a:xfrm flipV="1">
          <a:off x="5003800" y="3267708"/>
          <a:ext cx="647700" cy="7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106013</xdr:rowOff>
    </xdr:from>
    <xdr:ext cx="762000" cy="259045"/>
    <xdr:sp macro="" textlink="">
      <xdr:nvSpPr>
        <xdr:cNvPr id="53" name="人口1人当たり決算額の推移平均値テキスト130"/>
        <xdr:cNvSpPr txBox="1"/>
      </xdr:nvSpPr>
      <xdr:spPr>
        <a:xfrm>
          <a:off x="5740400" y="2725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89486</xdr:rowOff>
    </xdr:from>
    <xdr:to>
      <xdr:col>5</xdr:col>
      <xdr:colOff>34925</xdr:colOff>
      <xdr:row>17</xdr:row>
      <xdr:rowOff>19636</xdr:rowOff>
    </xdr:to>
    <xdr:sp macro="" textlink="">
      <xdr:nvSpPr>
        <xdr:cNvPr id="54" name="フローチャート : 判断 53"/>
        <xdr:cNvSpPr/>
      </xdr:nvSpPr>
      <xdr:spPr bwMode="auto">
        <a:xfrm>
          <a:off x="56007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141821</xdr:rowOff>
    </xdr:from>
    <xdr:to>
      <xdr:col>4</xdr:col>
      <xdr:colOff>469900</xdr:colOff>
      <xdr:row>18</xdr:row>
      <xdr:rowOff>151438</xdr:rowOff>
    </xdr:to>
    <xdr:cxnSp macro="">
      <xdr:nvCxnSpPr>
        <xdr:cNvPr id="55" name="直線コネクタ 54"/>
        <xdr:cNvCxnSpPr/>
      </xdr:nvCxnSpPr>
      <xdr:spPr bwMode="auto">
        <a:xfrm flipV="1">
          <a:off x="4305300" y="3275546"/>
          <a:ext cx="698500" cy="9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47326</xdr:rowOff>
    </xdr:from>
    <xdr:to>
      <xdr:col>4</xdr:col>
      <xdr:colOff>520700</xdr:colOff>
      <xdr:row>17</xdr:row>
      <xdr:rowOff>148926</xdr:rowOff>
    </xdr:to>
    <xdr:sp macro="" textlink="">
      <xdr:nvSpPr>
        <xdr:cNvPr id="56" name="フローチャート : 判断 55"/>
        <xdr:cNvSpPr/>
      </xdr:nvSpPr>
      <xdr:spPr bwMode="auto">
        <a:xfrm>
          <a:off x="4953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159103</xdr:rowOff>
    </xdr:from>
    <xdr:ext cx="736600" cy="259045"/>
    <xdr:sp macro="" textlink="">
      <xdr:nvSpPr>
        <xdr:cNvPr id="57" name="テキスト ボックス 56"/>
        <xdr:cNvSpPr txBox="1"/>
      </xdr:nvSpPr>
      <xdr:spPr>
        <a:xfrm>
          <a:off x="4622800" y="2778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146181</xdr:rowOff>
    </xdr:from>
    <xdr:to>
      <xdr:col>3</xdr:col>
      <xdr:colOff>904875</xdr:colOff>
      <xdr:row>18</xdr:row>
      <xdr:rowOff>151438</xdr:rowOff>
    </xdr:to>
    <xdr:cxnSp macro="">
      <xdr:nvCxnSpPr>
        <xdr:cNvPr id="58" name="直線コネクタ 57"/>
        <xdr:cNvCxnSpPr/>
      </xdr:nvCxnSpPr>
      <xdr:spPr bwMode="auto">
        <a:xfrm>
          <a:off x="3606800" y="3279906"/>
          <a:ext cx="698500" cy="5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69728</xdr:rowOff>
    </xdr:from>
    <xdr:to>
      <xdr:col>3</xdr:col>
      <xdr:colOff>955675</xdr:colOff>
      <xdr:row>17</xdr:row>
      <xdr:rowOff>171328</xdr:rowOff>
    </xdr:to>
    <xdr:sp macro="" textlink="">
      <xdr:nvSpPr>
        <xdr:cNvPr id="59" name="フローチャート : 判断 58"/>
        <xdr:cNvSpPr/>
      </xdr:nvSpPr>
      <xdr:spPr bwMode="auto">
        <a:xfrm>
          <a:off x="4254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10055</xdr:rowOff>
    </xdr:from>
    <xdr:ext cx="762000" cy="259045"/>
    <xdr:sp macro="" textlink="">
      <xdr:nvSpPr>
        <xdr:cNvPr id="60" name="テキスト ボックス 59"/>
        <xdr:cNvSpPr txBox="1"/>
      </xdr:nvSpPr>
      <xdr:spPr>
        <a:xfrm>
          <a:off x="3924300" y="28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72359</xdr:rowOff>
    </xdr:from>
    <xdr:to>
      <xdr:col>3</xdr:col>
      <xdr:colOff>206375</xdr:colOff>
      <xdr:row>18</xdr:row>
      <xdr:rowOff>146181</xdr:rowOff>
    </xdr:to>
    <xdr:cxnSp macro="">
      <xdr:nvCxnSpPr>
        <xdr:cNvPr id="61" name="直線コネクタ 60"/>
        <xdr:cNvCxnSpPr/>
      </xdr:nvCxnSpPr>
      <xdr:spPr bwMode="auto">
        <a:xfrm>
          <a:off x="2908300" y="3206084"/>
          <a:ext cx="698500" cy="73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37986</xdr:rowOff>
    </xdr:from>
    <xdr:to>
      <xdr:col>3</xdr:col>
      <xdr:colOff>257175</xdr:colOff>
      <xdr:row>17</xdr:row>
      <xdr:rowOff>139586</xdr:rowOff>
    </xdr:to>
    <xdr:sp macro="" textlink="">
      <xdr:nvSpPr>
        <xdr:cNvPr id="62" name="フローチャート : 判断 61"/>
        <xdr:cNvSpPr/>
      </xdr:nvSpPr>
      <xdr:spPr bwMode="auto">
        <a:xfrm>
          <a:off x="35560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149763</xdr:rowOff>
    </xdr:from>
    <xdr:ext cx="762000" cy="259045"/>
    <xdr:sp macro="" textlink="">
      <xdr:nvSpPr>
        <xdr:cNvPr id="63" name="テキスト ボックス 62"/>
        <xdr:cNvSpPr txBox="1"/>
      </xdr:nvSpPr>
      <xdr:spPr>
        <a:xfrm>
          <a:off x="32258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234</xdr:rowOff>
    </xdr:from>
    <xdr:to>
      <xdr:col>2</xdr:col>
      <xdr:colOff>692150</xdr:colOff>
      <xdr:row>17</xdr:row>
      <xdr:rowOff>101834</xdr:rowOff>
    </xdr:to>
    <xdr:sp macro="" textlink="">
      <xdr:nvSpPr>
        <xdr:cNvPr id="64" name="フローチャート : 判断 63"/>
        <xdr:cNvSpPr/>
      </xdr:nvSpPr>
      <xdr:spPr bwMode="auto">
        <a:xfrm>
          <a:off x="28575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112011</xdr:rowOff>
    </xdr:from>
    <xdr:ext cx="762000" cy="259045"/>
    <xdr:sp macro="" textlink="">
      <xdr:nvSpPr>
        <xdr:cNvPr id="65" name="テキスト ボックス 64"/>
        <xdr:cNvSpPr txBox="1"/>
      </xdr:nvSpPr>
      <xdr:spPr>
        <a:xfrm>
          <a:off x="25273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83183</xdr:rowOff>
    </xdr:from>
    <xdr:to>
      <xdr:col>5</xdr:col>
      <xdr:colOff>34925</xdr:colOff>
      <xdr:row>19</xdr:row>
      <xdr:rowOff>13333</xdr:rowOff>
    </xdr:to>
    <xdr:sp macro="" textlink="">
      <xdr:nvSpPr>
        <xdr:cNvPr id="71" name="円/楕円 70"/>
        <xdr:cNvSpPr/>
      </xdr:nvSpPr>
      <xdr:spPr bwMode="auto">
        <a:xfrm>
          <a:off x="5600700" y="3216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163210</xdr:rowOff>
    </xdr:from>
    <xdr:ext cx="762000" cy="259045"/>
    <xdr:sp macro="" textlink="">
      <xdr:nvSpPr>
        <xdr:cNvPr id="72" name="人口1人当たり決算額の推移該当値テキスト130"/>
        <xdr:cNvSpPr txBox="1"/>
      </xdr:nvSpPr>
      <xdr:spPr>
        <a:xfrm>
          <a:off x="5740400" y="312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60,989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91021</xdr:rowOff>
    </xdr:from>
    <xdr:to>
      <xdr:col>4</xdr:col>
      <xdr:colOff>520700</xdr:colOff>
      <xdr:row>19</xdr:row>
      <xdr:rowOff>21171</xdr:rowOff>
    </xdr:to>
    <xdr:sp macro="" textlink="">
      <xdr:nvSpPr>
        <xdr:cNvPr id="73" name="円/楕円 72"/>
        <xdr:cNvSpPr/>
      </xdr:nvSpPr>
      <xdr:spPr bwMode="auto">
        <a:xfrm>
          <a:off x="4953000" y="3224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5948</xdr:rowOff>
    </xdr:from>
    <xdr:ext cx="736600" cy="259045"/>
    <xdr:sp macro="" textlink="">
      <xdr:nvSpPr>
        <xdr:cNvPr id="74" name="テキスト ボックス 73"/>
        <xdr:cNvSpPr txBox="1"/>
      </xdr:nvSpPr>
      <xdr:spPr>
        <a:xfrm>
          <a:off x="4622800" y="3311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60,509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100638</xdr:rowOff>
    </xdr:from>
    <xdr:to>
      <xdr:col>3</xdr:col>
      <xdr:colOff>955675</xdr:colOff>
      <xdr:row>19</xdr:row>
      <xdr:rowOff>30788</xdr:rowOff>
    </xdr:to>
    <xdr:sp macro="" textlink="">
      <xdr:nvSpPr>
        <xdr:cNvPr id="75" name="円/楕円 74"/>
        <xdr:cNvSpPr/>
      </xdr:nvSpPr>
      <xdr:spPr bwMode="auto">
        <a:xfrm>
          <a:off x="4254500" y="3234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15565</xdr:rowOff>
    </xdr:from>
    <xdr:ext cx="762000" cy="259045"/>
    <xdr:sp macro="" textlink="">
      <xdr:nvSpPr>
        <xdr:cNvPr id="76" name="テキスト ボックス 75"/>
        <xdr:cNvSpPr txBox="1"/>
      </xdr:nvSpPr>
      <xdr:spPr>
        <a:xfrm>
          <a:off x="3924300" y="332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59,920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95381</xdr:rowOff>
    </xdr:from>
    <xdr:to>
      <xdr:col>3</xdr:col>
      <xdr:colOff>257175</xdr:colOff>
      <xdr:row>19</xdr:row>
      <xdr:rowOff>25531</xdr:rowOff>
    </xdr:to>
    <xdr:sp macro="" textlink="">
      <xdr:nvSpPr>
        <xdr:cNvPr id="77" name="円/楕円 76"/>
        <xdr:cNvSpPr/>
      </xdr:nvSpPr>
      <xdr:spPr bwMode="auto">
        <a:xfrm>
          <a:off x="3556000" y="3229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10308</xdr:rowOff>
    </xdr:from>
    <xdr:ext cx="762000" cy="259045"/>
    <xdr:sp macro="" textlink="">
      <xdr:nvSpPr>
        <xdr:cNvPr id="78" name="テキスト ボックス 77"/>
        <xdr:cNvSpPr txBox="1"/>
      </xdr:nvSpPr>
      <xdr:spPr>
        <a:xfrm>
          <a:off x="3225800" y="3315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60,242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21559</xdr:rowOff>
    </xdr:from>
    <xdr:to>
      <xdr:col>2</xdr:col>
      <xdr:colOff>692150</xdr:colOff>
      <xdr:row>18</xdr:row>
      <xdr:rowOff>123159</xdr:rowOff>
    </xdr:to>
    <xdr:sp macro="" textlink="">
      <xdr:nvSpPr>
        <xdr:cNvPr id="79" name="円/楕円 78"/>
        <xdr:cNvSpPr/>
      </xdr:nvSpPr>
      <xdr:spPr bwMode="auto">
        <a:xfrm>
          <a:off x="2857500" y="3155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107936</xdr:rowOff>
    </xdr:from>
    <xdr:ext cx="762000" cy="259045"/>
    <xdr:sp macro="" textlink="">
      <xdr:nvSpPr>
        <xdr:cNvPr id="80" name="テキスト ボックス 79"/>
        <xdr:cNvSpPr txBox="1"/>
      </xdr:nvSpPr>
      <xdr:spPr>
        <a:xfrm>
          <a:off x="2527300" y="32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64,763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30919</xdr:rowOff>
    </xdr:from>
    <xdr:to>
      <xdr:col>4</xdr:col>
      <xdr:colOff>1117600</xdr:colOff>
      <xdr:row>38</xdr:row>
      <xdr:rowOff>115387</xdr:rowOff>
    </xdr:to>
    <xdr:cxnSp macro="">
      <xdr:nvCxnSpPr>
        <xdr:cNvPr id="107" name="直線コネクタ 106"/>
        <xdr:cNvCxnSpPr/>
      </xdr:nvCxnSpPr>
      <xdr:spPr bwMode="auto">
        <a:xfrm flipV="1">
          <a:off x="5651500" y="6298369"/>
          <a:ext cx="0" cy="12846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87464</xdr:rowOff>
    </xdr:from>
    <xdr:ext cx="762000" cy="259045"/>
    <xdr:sp macro="" textlink="">
      <xdr:nvSpPr>
        <xdr:cNvPr id="108" name="人口1人当たり決算額の推移最小値テキスト445"/>
        <xdr:cNvSpPr txBox="1"/>
      </xdr:nvSpPr>
      <xdr:spPr>
        <a:xfrm>
          <a:off x="5740400" y="75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-4,492</a:t>
          </a:r>
          <a:endParaRPr kumimoji="1" lang="ja-JP" altLang="en-US" sz="1000" b="1">
            <a:latin typeface="ＭＳ Ｐゴシック"/>
          </a:endParaRPr>
        </a:p>
      </xdr:txBody>
    </xdr:sp>
    <xdr:clientData/>
  </xdr:oneCellAnchor>
  <xdr:twoCellAnchor>
    <xdr:from>
      <xdr:col>4</xdr:col>
      <xdr:colOff>1028700</xdr:colOff>
      <xdr:row>38</xdr:row>
      <xdr:rowOff>115387</xdr:rowOff>
    </xdr:from>
    <xdr:to>
      <xdr:col>5</xdr:col>
      <xdr:colOff>73025</xdr:colOff>
      <xdr:row>38</xdr:row>
      <xdr:rowOff>115387</xdr:rowOff>
    </xdr:to>
    <xdr:cxnSp macro="">
      <xdr:nvCxnSpPr>
        <xdr:cNvPr id="109" name="直線コネクタ 108"/>
        <xdr:cNvCxnSpPr/>
      </xdr:nvCxnSpPr>
      <xdr:spPr bwMode="auto">
        <a:xfrm>
          <a:off x="5562600" y="75829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117296</xdr:rowOff>
    </xdr:from>
    <xdr:ext cx="762000" cy="259045"/>
    <xdr:sp macro="" textlink="">
      <xdr:nvSpPr>
        <xdr:cNvPr id="110" name="人口1人当たり決算額の推移最大値テキスト445"/>
        <xdr:cNvSpPr txBox="1"/>
      </xdr:nvSpPr>
      <xdr:spPr>
        <a:xfrm>
          <a:off x="5740400" y="60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4</xdr:col>
      <xdr:colOff>1028700</xdr:colOff>
      <xdr:row>34</xdr:row>
      <xdr:rowOff>30919</xdr:rowOff>
    </xdr:from>
    <xdr:to>
      <xdr:col>5</xdr:col>
      <xdr:colOff>73025</xdr:colOff>
      <xdr:row>34</xdr:row>
      <xdr:rowOff>30919</xdr:rowOff>
    </xdr:to>
    <xdr:cxnSp macro="">
      <xdr:nvCxnSpPr>
        <xdr:cNvPr id="111" name="直線コネクタ 110"/>
        <xdr:cNvCxnSpPr/>
      </xdr:nvCxnSpPr>
      <xdr:spPr bwMode="auto">
        <a:xfrm>
          <a:off x="5562600" y="6298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111935</xdr:rowOff>
    </xdr:from>
    <xdr:to>
      <xdr:col>4</xdr:col>
      <xdr:colOff>1117600</xdr:colOff>
      <xdr:row>37</xdr:row>
      <xdr:rowOff>193866</xdr:rowOff>
    </xdr:to>
    <xdr:cxnSp macro="">
      <xdr:nvCxnSpPr>
        <xdr:cNvPr id="112" name="直線コネクタ 111"/>
        <xdr:cNvCxnSpPr/>
      </xdr:nvCxnSpPr>
      <xdr:spPr bwMode="auto">
        <a:xfrm flipV="1">
          <a:off x="5003800" y="7236635"/>
          <a:ext cx="647700" cy="81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222960</xdr:rowOff>
    </xdr:from>
    <xdr:ext cx="762000" cy="259045"/>
    <xdr:sp macro="" textlink="">
      <xdr:nvSpPr>
        <xdr:cNvPr id="113" name="人口1人当たり決算額の推移平均値テキスト445"/>
        <xdr:cNvSpPr txBox="1"/>
      </xdr:nvSpPr>
      <xdr:spPr>
        <a:xfrm>
          <a:off x="5740400" y="6833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34983</xdr:rowOff>
    </xdr:from>
    <xdr:to>
      <xdr:col>5</xdr:col>
      <xdr:colOff>34925</xdr:colOff>
      <xdr:row>36</xdr:row>
      <xdr:rowOff>136583</xdr:rowOff>
    </xdr:to>
    <xdr:sp macro="" textlink="">
      <xdr:nvSpPr>
        <xdr:cNvPr id="114" name="フローチャート : 判断 113"/>
        <xdr:cNvSpPr/>
      </xdr:nvSpPr>
      <xdr:spPr bwMode="auto">
        <a:xfrm>
          <a:off x="56007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154889</xdr:rowOff>
    </xdr:from>
    <xdr:to>
      <xdr:col>4</xdr:col>
      <xdr:colOff>469900</xdr:colOff>
      <xdr:row>37</xdr:row>
      <xdr:rowOff>193866</xdr:rowOff>
    </xdr:to>
    <xdr:cxnSp macro="">
      <xdr:nvCxnSpPr>
        <xdr:cNvPr id="115" name="直線コネクタ 114"/>
        <xdr:cNvCxnSpPr/>
      </xdr:nvCxnSpPr>
      <xdr:spPr bwMode="auto">
        <a:xfrm>
          <a:off x="4305300" y="7279589"/>
          <a:ext cx="698500" cy="38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112388</xdr:rowOff>
    </xdr:from>
    <xdr:to>
      <xdr:col>4</xdr:col>
      <xdr:colOff>520700</xdr:colOff>
      <xdr:row>37</xdr:row>
      <xdr:rowOff>42538</xdr:rowOff>
    </xdr:to>
    <xdr:sp macro="" textlink="">
      <xdr:nvSpPr>
        <xdr:cNvPr id="116" name="フローチャート : 判断 115"/>
        <xdr:cNvSpPr/>
      </xdr:nvSpPr>
      <xdr:spPr bwMode="auto">
        <a:xfrm>
          <a:off x="4953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224165</xdr:rowOff>
    </xdr:from>
    <xdr:ext cx="736600" cy="259045"/>
    <xdr:sp macro="" textlink="">
      <xdr:nvSpPr>
        <xdr:cNvPr id="117" name="テキスト ボックス 116"/>
        <xdr:cNvSpPr txBox="1"/>
      </xdr:nvSpPr>
      <xdr:spPr>
        <a:xfrm>
          <a:off x="4622800" y="68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154889</xdr:rowOff>
    </xdr:from>
    <xdr:to>
      <xdr:col>3</xdr:col>
      <xdr:colOff>904875</xdr:colOff>
      <xdr:row>37</xdr:row>
      <xdr:rowOff>182481</xdr:rowOff>
    </xdr:to>
    <xdr:cxnSp macro="">
      <xdr:nvCxnSpPr>
        <xdr:cNvPr id="118" name="直線コネクタ 117"/>
        <xdr:cNvCxnSpPr/>
      </xdr:nvCxnSpPr>
      <xdr:spPr bwMode="auto">
        <a:xfrm flipV="1">
          <a:off x="3606800" y="7279589"/>
          <a:ext cx="698500" cy="27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67125</xdr:rowOff>
    </xdr:from>
    <xdr:to>
      <xdr:col>3</xdr:col>
      <xdr:colOff>955675</xdr:colOff>
      <xdr:row>36</xdr:row>
      <xdr:rowOff>168725</xdr:rowOff>
    </xdr:to>
    <xdr:sp macro="" textlink="">
      <xdr:nvSpPr>
        <xdr:cNvPr id="119" name="フローチャート : 判断 118"/>
        <xdr:cNvSpPr/>
      </xdr:nvSpPr>
      <xdr:spPr bwMode="auto">
        <a:xfrm>
          <a:off x="4254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178902</xdr:rowOff>
    </xdr:from>
    <xdr:ext cx="762000" cy="259045"/>
    <xdr:sp macro="" textlink="">
      <xdr:nvSpPr>
        <xdr:cNvPr id="120" name="テキスト ボックス 119"/>
        <xdr:cNvSpPr txBox="1"/>
      </xdr:nvSpPr>
      <xdr:spPr>
        <a:xfrm>
          <a:off x="3924300" y="67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182481</xdr:rowOff>
    </xdr:from>
    <xdr:to>
      <xdr:col>3</xdr:col>
      <xdr:colOff>206375</xdr:colOff>
      <xdr:row>37</xdr:row>
      <xdr:rowOff>243266</xdr:rowOff>
    </xdr:to>
    <xdr:cxnSp macro="">
      <xdr:nvCxnSpPr>
        <xdr:cNvPr id="121" name="直線コネクタ 120"/>
        <xdr:cNvCxnSpPr/>
      </xdr:nvCxnSpPr>
      <xdr:spPr bwMode="auto">
        <a:xfrm flipV="1">
          <a:off x="2908300" y="7307181"/>
          <a:ext cx="698500" cy="60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32423</xdr:rowOff>
    </xdr:from>
    <xdr:to>
      <xdr:col>3</xdr:col>
      <xdr:colOff>257175</xdr:colOff>
      <xdr:row>36</xdr:row>
      <xdr:rowOff>134023</xdr:rowOff>
    </xdr:to>
    <xdr:sp macro="" textlink="">
      <xdr:nvSpPr>
        <xdr:cNvPr id="122" name="フローチャート : 判断 121"/>
        <xdr:cNvSpPr/>
      </xdr:nvSpPr>
      <xdr:spPr bwMode="auto">
        <a:xfrm>
          <a:off x="3556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144200</xdr:rowOff>
    </xdr:from>
    <xdr:ext cx="762000" cy="259045"/>
    <xdr:sp macro="" textlink="">
      <xdr:nvSpPr>
        <xdr:cNvPr id="123" name="テキスト ボックス 122"/>
        <xdr:cNvSpPr txBox="1"/>
      </xdr:nvSpPr>
      <xdr:spPr>
        <a:xfrm>
          <a:off x="3225800" y="6754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335569</xdr:rowOff>
    </xdr:from>
    <xdr:to>
      <xdr:col>2</xdr:col>
      <xdr:colOff>692150</xdr:colOff>
      <xdr:row>36</xdr:row>
      <xdr:rowOff>94269</xdr:rowOff>
    </xdr:to>
    <xdr:sp macro="" textlink="">
      <xdr:nvSpPr>
        <xdr:cNvPr id="124" name="フローチャート : 判断 123"/>
        <xdr:cNvSpPr/>
      </xdr:nvSpPr>
      <xdr:spPr bwMode="auto">
        <a:xfrm>
          <a:off x="2857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104446</xdr:rowOff>
    </xdr:from>
    <xdr:ext cx="762000" cy="259045"/>
    <xdr:sp macro="" textlink="">
      <xdr:nvSpPr>
        <xdr:cNvPr id="125" name="テキスト ボックス 124"/>
        <xdr:cNvSpPr txBox="1"/>
      </xdr:nvSpPr>
      <xdr:spPr>
        <a:xfrm>
          <a:off x="2527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61135</xdr:rowOff>
    </xdr:from>
    <xdr:to>
      <xdr:col>5</xdr:col>
      <xdr:colOff>34925</xdr:colOff>
      <xdr:row>37</xdr:row>
      <xdr:rowOff>162735</xdr:rowOff>
    </xdr:to>
    <xdr:sp macro="" textlink="">
      <xdr:nvSpPr>
        <xdr:cNvPr id="131" name="円/楕円 130"/>
        <xdr:cNvSpPr/>
      </xdr:nvSpPr>
      <xdr:spPr bwMode="auto">
        <a:xfrm>
          <a:off x="5600700" y="7185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33212</xdr:rowOff>
    </xdr:from>
    <xdr:ext cx="762000" cy="259045"/>
    <xdr:sp macro="" textlink="">
      <xdr:nvSpPr>
        <xdr:cNvPr id="132" name="人口1人当たり決算額の推移該当値テキスト445"/>
        <xdr:cNvSpPr txBox="1"/>
      </xdr:nvSpPr>
      <xdr:spPr>
        <a:xfrm>
          <a:off x="5740400" y="7157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10,659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143066</xdr:rowOff>
    </xdr:from>
    <xdr:to>
      <xdr:col>4</xdr:col>
      <xdr:colOff>520700</xdr:colOff>
      <xdr:row>37</xdr:row>
      <xdr:rowOff>244666</xdr:rowOff>
    </xdr:to>
    <xdr:sp macro="" textlink="">
      <xdr:nvSpPr>
        <xdr:cNvPr id="133" name="円/楕円 132"/>
        <xdr:cNvSpPr/>
      </xdr:nvSpPr>
      <xdr:spPr bwMode="auto">
        <a:xfrm>
          <a:off x="4953000" y="7267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229443</xdr:rowOff>
    </xdr:from>
    <xdr:ext cx="736600" cy="259045"/>
    <xdr:sp macro="" textlink="">
      <xdr:nvSpPr>
        <xdr:cNvPr id="134" name="テキスト ボックス 133"/>
        <xdr:cNvSpPr txBox="1"/>
      </xdr:nvSpPr>
      <xdr:spPr>
        <a:xfrm>
          <a:off x="4622800" y="7354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104089</xdr:rowOff>
    </xdr:from>
    <xdr:to>
      <xdr:col>3</xdr:col>
      <xdr:colOff>955675</xdr:colOff>
      <xdr:row>37</xdr:row>
      <xdr:rowOff>205689</xdr:rowOff>
    </xdr:to>
    <xdr:sp macro="" textlink="">
      <xdr:nvSpPr>
        <xdr:cNvPr id="135" name="円/楕円 134"/>
        <xdr:cNvSpPr/>
      </xdr:nvSpPr>
      <xdr:spPr bwMode="auto">
        <a:xfrm>
          <a:off x="4254500" y="7228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190466</xdr:rowOff>
    </xdr:from>
    <xdr:ext cx="762000" cy="259045"/>
    <xdr:sp macro="" textlink="">
      <xdr:nvSpPr>
        <xdr:cNvPr id="136" name="テキスト ボックス 135"/>
        <xdr:cNvSpPr txBox="1"/>
      </xdr:nvSpPr>
      <xdr:spPr>
        <a:xfrm>
          <a:off x="3924300" y="731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131681</xdr:rowOff>
    </xdr:from>
    <xdr:to>
      <xdr:col>3</xdr:col>
      <xdr:colOff>257175</xdr:colOff>
      <xdr:row>37</xdr:row>
      <xdr:rowOff>233281</xdr:rowOff>
    </xdr:to>
    <xdr:sp macro="" textlink="">
      <xdr:nvSpPr>
        <xdr:cNvPr id="137" name="円/楕円 136"/>
        <xdr:cNvSpPr/>
      </xdr:nvSpPr>
      <xdr:spPr bwMode="auto">
        <a:xfrm>
          <a:off x="3556000" y="7256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218058</xdr:rowOff>
    </xdr:from>
    <xdr:ext cx="762000" cy="259045"/>
    <xdr:sp macro="" textlink="">
      <xdr:nvSpPr>
        <xdr:cNvPr id="138" name="テキスト ボックス 137"/>
        <xdr:cNvSpPr txBox="1"/>
      </xdr:nvSpPr>
      <xdr:spPr>
        <a:xfrm>
          <a:off x="3225800" y="734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192466</xdr:rowOff>
    </xdr:from>
    <xdr:to>
      <xdr:col>2</xdr:col>
      <xdr:colOff>692150</xdr:colOff>
      <xdr:row>37</xdr:row>
      <xdr:rowOff>294066</xdr:rowOff>
    </xdr:to>
    <xdr:sp macro="" textlink="">
      <xdr:nvSpPr>
        <xdr:cNvPr id="139" name="円/楕円 138"/>
        <xdr:cNvSpPr/>
      </xdr:nvSpPr>
      <xdr:spPr bwMode="auto">
        <a:xfrm>
          <a:off x="2857500" y="7317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278843</xdr:rowOff>
    </xdr:from>
    <xdr:ext cx="762000" cy="259045"/>
    <xdr:sp macro="" textlink="">
      <xdr:nvSpPr>
        <xdr:cNvPr id="140" name="テキスト ボックス 139"/>
        <xdr:cNvSpPr txBox="1"/>
      </xdr:nvSpPr>
      <xdr:spPr>
        <a:xfrm>
          <a:off x="2527300" y="7403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4,914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73,289
68,746
5.11
24,587,729
23,502,925
1,043,505
13,799,947
17,342,676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16732</xdr:rowOff>
    </xdr:from>
    <xdr:to>
      <xdr:col>6</xdr:col>
      <xdr:colOff>510540</xdr:colOff>
      <xdr:row>38</xdr:row>
      <xdr:rowOff>113526</xdr:rowOff>
    </xdr:to>
    <xdr:cxnSp macro="">
      <xdr:nvCxnSpPr>
        <xdr:cNvPr id="56" name="直線コネクタ 55"/>
        <xdr:cNvCxnSpPr/>
      </xdr:nvCxnSpPr>
      <xdr:spPr>
        <a:xfrm flipV="1">
          <a:off x="4633595" y="5160232"/>
          <a:ext cx="1270" cy="146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117353</xdr:rowOff>
    </xdr:from>
    <xdr:ext cx="534377" cy="259045"/>
    <xdr:sp macro="" textlink="">
      <xdr:nvSpPr>
        <xdr:cNvPr id="57" name="人件費最小値テキスト"/>
        <xdr:cNvSpPr txBox="1"/>
      </xdr:nvSpPr>
      <xdr:spPr>
        <a:xfrm>
          <a:off x="4686300" y="66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45,374</a:t>
          </a:r>
          <a:endParaRPr kumimoji="1" lang="ja-JP" altLang="en-US" sz="1000" b="1">
            <a:latin typeface="ＭＳ Ｐゴシック"/>
          </a:endParaRPr>
        </a:p>
      </xdr:txBody>
    </xdr:sp>
    <xdr:clientData/>
  </xdr:oneCellAnchor>
  <xdr:twoCellAnchor>
    <xdr:from>
      <xdr:col>6</xdr:col>
      <xdr:colOff>422275</xdr:colOff>
      <xdr:row>38</xdr:row>
      <xdr:rowOff>113526</xdr:rowOff>
    </xdr:from>
    <xdr:to>
      <xdr:col>6</xdr:col>
      <xdr:colOff>600075</xdr:colOff>
      <xdr:row>38</xdr:row>
      <xdr:rowOff>113526</xdr:rowOff>
    </xdr:to>
    <xdr:cxnSp macro="">
      <xdr:nvCxnSpPr>
        <xdr:cNvPr id="58" name="直線コネクタ 57"/>
        <xdr:cNvCxnSpPr/>
      </xdr:nvCxnSpPr>
      <xdr:spPr>
        <a:xfrm>
          <a:off x="4546600" y="662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134859</xdr:rowOff>
    </xdr:from>
    <xdr:ext cx="599010" cy="259045"/>
    <xdr:sp macro="" textlink="">
      <xdr:nvSpPr>
        <xdr:cNvPr id="59" name="人件費最大値テキスト"/>
        <xdr:cNvSpPr txBox="1"/>
      </xdr:nvSpPr>
      <xdr:spPr>
        <a:xfrm>
          <a:off x="4686300" y="493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122,455</a:t>
          </a:r>
          <a:endParaRPr kumimoji="1" lang="ja-JP" altLang="en-US" sz="1000" b="1">
            <a:latin typeface="ＭＳ Ｐゴシック"/>
          </a:endParaRPr>
        </a:p>
      </xdr:txBody>
    </xdr:sp>
    <xdr:clientData/>
  </xdr:oneCellAnchor>
  <xdr:twoCellAnchor>
    <xdr:from>
      <xdr:col>6</xdr:col>
      <xdr:colOff>422275</xdr:colOff>
      <xdr:row>30</xdr:row>
      <xdr:rowOff>16732</xdr:rowOff>
    </xdr:from>
    <xdr:to>
      <xdr:col>6</xdr:col>
      <xdr:colOff>600075</xdr:colOff>
      <xdr:row>30</xdr:row>
      <xdr:rowOff>16732</xdr:rowOff>
    </xdr:to>
    <xdr:cxnSp macro="">
      <xdr:nvCxnSpPr>
        <xdr:cNvPr id="60" name="直線コネクタ 59"/>
        <xdr:cNvCxnSpPr/>
      </xdr:nvCxnSpPr>
      <xdr:spPr>
        <a:xfrm>
          <a:off x="4546600" y="516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170256</xdr:rowOff>
    </xdr:from>
    <xdr:to>
      <xdr:col>6</xdr:col>
      <xdr:colOff>511175</xdr:colOff>
      <xdr:row>38</xdr:row>
      <xdr:rowOff>18904</xdr:rowOff>
    </xdr:to>
    <xdr:cxnSp macro="">
      <xdr:nvCxnSpPr>
        <xdr:cNvPr id="61" name="直線コネクタ 60"/>
        <xdr:cNvCxnSpPr/>
      </xdr:nvCxnSpPr>
      <xdr:spPr>
        <a:xfrm>
          <a:off x="3797300" y="6513906"/>
          <a:ext cx="838200" cy="2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87031</xdr:rowOff>
    </xdr:from>
    <xdr:ext cx="534377" cy="259045"/>
    <xdr:sp macro="" textlink="">
      <xdr:nvSpPr>
        <xdr:cNvPr id="62" name="人件費平均値テキスト"/>
        <xdr:cNvSpPr txBox="1"/>
      </xdr:nvSpPr>
      <xdr:spPr>
        <a:xfrm>
          <a:off x="4686300" y="5916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64154</xdr:rowOff>
    </xdr:from>
    <xdr:to>
      <xdr:col>6</xdr:col>
      <xdr:colOff>561975</xdr:colOff>
      <xdr:row>35</xdr:row>
      <xdr:rowOff>165754</xdr:rowOff>
    </xdr:to>
    <xdr:sp macro="" textlink="">
      <xdr:nvSpPr>
        <xdr:cNvPr id="63" name="フローチャート : 判断 62"/>
        <xdr:cNvSpPr/>
      </xdr:nvSpPr>
      <xdr:spPr>
        <a:xfrm>
          <a:off x="45847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137338</xdr:rowOff>
    </xdr:from>
    <xdr:to>
      <xdr:col>5</xdr:col>
      <xdr:colOff>358775</xdr:colOff>
      <xdr:row>37</xdr:row>
      <xdr:rowOff>170256</xdr:rowOff>
    </xdr:to>
    <xdr:cxnSp macro="">
      <xdr:nvCxnSpPr>
        <xdr:cNvPr id="64" name="直線コネクタ 63"/>
        <xdr:cNvCxnSpPr/>
      </xdr:nvCxnSpPr>
      <xdr:spPr>
        <a:xfrm>
          <a:off x="2908300" y="6480988"/>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29578</xdr:rowOff>
    </xdr:from>
    <xdr:to>
      <xdr:col>5</xdr:col>
      <xdr:colOff>409575</xdr:colOff>
      <xdr:row>36</xdr:row>
      <xdr:rowOff>131178</xdr:rowOff>
    </xdr:to>
    <xdr:sp macro="" textlink="">
      <xdr:nvSpPr>
        <xdr:cNvPr id="65" name="フローチャート : 判断 64"/>
        <xdr:cNvSpPr/>
      </xdr:nvSpPr>
      <xdr:spPr>
        <a:xfrm>
          <a:off x="3746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147705</xdr:rowOff>
    </xdr:from>
    <xdr:ext cx="534377" cy="259045"/>
    <xdr:sp macro="" textlink="">
      <xdr:nvSpPr>
        <xdr:cNvPr id="66" name="テキスト ボックス 65"/>
        <xdr:cNvSpPr txBox="1"/>
      </xdr:nvSpPr>
      <xdr:spPr>
        <a:xfrm>
          <a:off x="3530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137338</xdr:rowOff>
    </xdr:from>
    <xdr:to>
      <xdr:col>4</xdr:col>
      <xdr:colOff>155575</xdr:colOff>
      <xdr:row>38</xdr:row>
      <xdr:rowOff>178</xdr:rowOff>
    </xdr:to>
    <xdr:cxnSp macro="">
      <xdr:nvCxnSpPr>
        <xdr:cNvPr id="67" name="直線コネクタ 66"/>
        <xdr:cNvCxnSpPr/>
      </xdr:nvCxnSpPr>
      <xdr:spPr>
        <a:xfrm flipV="1">
          <a:off x="2019300" y="648098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36760</xdr:rowOff>
    </xdr:from>
    <xdr:to>
      <xdr:col>4</xdr:col>
      <xdr:colOff>206375</xdr:colOff>
      <xdr:row>36</xdr:row>
      <xdr:rowOff>138360</xdr:rowOff>
    </xdr:to>
    <xdr:sp macro="" textlink="">
      <xdr:nvSpPr>
        <xdr:cNvPr id="68" name="フローチャート : 判断 67"/>
        <xdr:cNvSpPr/>
      </xdr:nvSpPr>
      <xdr:spPr>
        <a:xfrm>
          <a:off x="2857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154887</xdr:rowOff>
    </xdr:from>
    <xdr:ext cx="534377" cy="259045"/>
    <xdr:sp macro="" textlink="">
      <xdr:nvSpPr>
        <xdr:cNvPr id="69" name="テキスト ボックス 68"/>
        <xdr:cNvSpPr txBox="1"/>
      </xdr:nvSpPr>
      <xdr:spPr>
        <a:xfrm>
          <a:off x="2641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165989</xdr:rowOff>
    </xdr:from>
    <xdr:to>
      <xdr:col>2</xdr:col>
      <xdr:colOff>638175</xdr:colOff>
      <xdr:row>38</xdr:row>
      <xdr:rowOff>178</xdr:rowOff>
    </xdr:to>
    <xdr:cxnSp macro="">
      <xdr:nvCxnSpPr>
        <xdr:cNvPr id="70" name="直線コネクタ 69"/>
        <xdr:cNvCxnSpPr/>
      </xdr:nvCxnSpPr>
      <xdr:spPr>
        <a:xfrm>
          <a:off x="1130300" y="6338189"/>
          <a:ext cx="889000" cy="17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169310</xdr:rowOff>
    </xdr:from>
    <xdr:to>
      <xdr:col>3</xdr:col>
      <xdr:colOff>3175</xdr:colOff>
      <xdr:row>36</xdr:row>
      <xdr:rowOff>99460</xdr:rowOff>
    </xdr:to>
    <xdr:sp macro="" textlink="">
      <xdr:nvSpPr>
        <xdr:cNvPr id="71" name="フローチャート : 判断 70"/>
        <xdr:cNvSpPr/>
      </xdr:nvSpPr>
      <xdr:spPr>
        <a:xfrm>
          <a:off x="1968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115987</xdr:rowOff>
    </xdr:from>
    <xdr:ext cx="534377" cy="259045"/>
    <xdr:sp macro="" textlink="">
      <xdr:nvSpPr>
        <xdr:cNvPr id="72" name="テキスト ボックス 71"/>
        <xdr:cNvSpPr txBox="1"/>
      </xdr:nvSpPr>
      <xdr:spPr>
        <a:xfrm>
          <a:off x="1752111" y="594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123418</xdr:rowOff>
    </xdr:from>
    <xdr:to>
      <xdr:col>1</xdr:col>
      <xdr:colOff>485775</xdr:colOff>
      <xdr:row>36</xdr:row>
      <xdr:rowOff>53568</xdr:rowOff>
    </xdr:to>
    <xdr:sp macro="" textlink="">
      <xdr:nvSpPr>
        <xdr:cNvPr id="73" name="フローチャート : 判断 72"/>
        <xdr:cNvSpPr/>
      </xdr:nvSpPr>
      <xdr:spPr>
        <a:xfrm>
          <a:off x="1079500" y="61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70095</xdr:rowOff>
    </xdr:from>
    <xdr:ext cx="534377" cy="259045"/>
    <xdr:sp macro="" textlink="">
      <xdr:nvSpPr>
        <xdr:cNvPr id="74" name="テキスト ボックス 73"/>
        <xdr:cNvSpPr txBox="1"/>
      </xdr:nvSpPr>
      <xdr:spPr>
        <a:xfrm>
          <a:off x="863111" y="589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139554</xdr:rowOff>
    </xdr:from>
    <xdr:to>
      <xdr:col>6</xdr:col>
      <xdr:colOff>561975</xdr:colOff>
      <xdr:row>38</xdr:row>
      <xdr:rowOff>69704</xdr:rowOff>
    </xdr:to>
    <xdr:sp macro="" textlink="">
      <xdr:nvSpPr>
        <xdr:cNvPr id="80" name="円/楕円 79"/>
        <xdr:cNvSpPr/>
      </xdr:nvSpPr>
      <xdr:spPr>
        <a:xfrm>
          <a:off x="4584700" y="648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54481</xdr:rowOff>
    </xdr:from>
    <xdr:ext cx="534377" cy="259045"/>
    <xdr:sp macro="" textlink="">
      <xdr:nvSpPr>
        <xdr:cNvPr id="81" name="人件費該当値テキスト"/>
        <xdr:cNvSpPr txBox="1"/>
      </xdr:nvSpPr>
      <xdr:spPr>
        <a:xfrm>
          <a:off x="4686300" y="63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50,341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119456</xdr:rowOff>
    </xdr:from>
    <xdr:to>
      <xdr:col>5</xdr:col>
      <xdr:colOff>409575</xdr:colOff>
      <xdr:row>38</xdr:row>
      <xdr:rowOff>49606</xdr:rowOff>
    </xdr:to>
    <xdr:sp macro="" textlink="">
      <xdr:nvSpPr>
        <xdr:cNvPr id="82" name="円/楕円 81"/>
        <xdr:cNvSpPr/>
      </xdr:nvSpPr>
      <xdr:spPr>
        <a:xfrm>
          <a:off x="3746500" y="646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40733</xdr:rowOff>
    </xdr:from>
    <xdr:ext cx="534377" cy="259045"/>
    <xdr:sp macro="" textlink="">
      <xdr:nvSpPr>
        <xdr:cNvPr id="83" name="テキスト ボックス 82"/>
        <xdr:cNvSpPr txBox="1"/>
      </xdr:nvSpPr>
      <xdr:spPr>
        <a:xfrm>
          <a:off x="3530111" y="655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51,396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86538</xdr:rowOff>
    </xdr:from>
    <xdr:to>
      <xdr:col>4</xdr:col>
      <xdr:colOff>206375</xdr:colOff>
      <xdr:row>38</xdr:row>
      <xdr:rowOff>16687</xdr:rowOff>
    </xdr:to>
    <xdr:sp macro="" textlink="">
      <xdr:nvSpPr>
        <xdr:cNvPr id="84" name="円/楕円 83"/>
        <xdr:cNvSpPr/>
      </xdr:nvSpPr>
      <xdr:spPr>
        <a:xfrm>
          <a:off x="2857500" y="64301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7815</xdr:rowOff>
    </xdr:from>
    <xdr:ext cx="534377" cy="259045"/>
    <xdr:sp macro="" textlink="">
      <xdr:nvSpPr>
        <xdr:cNvPr id="85" name="テキスト ボックス 84"/>
        <xdr:cNvSpPr txBox="1"/>
      </xdr:nvSpPr>
      <xdr:spPr>
        <a:xfrm>
          <a:off x="2641111" y="652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53,124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120828</xdr:rowOff>
    </xdr:from>
    <xdr:to>
      <xdr:col>3</xdr:col>
      <xdr:colOff>3175</xdr:colOff>
      <xdr:row>38</xdr:row>
      <xdr:rowOff>50978</xdr:rowOff>
    </xdr:to>
    <xdr:sp macro="" textlink="">
      <xdr:nvSpPr>
        <xdr:cNvPr id="86" name="円/楕円 85"/>
        <xdr:cNvSpPr/>
      </xdr:nvSpPr>
      <xdr:spPr>
        <a:xfrm>
          <a:off x="1968500" y="646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42105</xdr:rowOff>
    </xdr:from>
    <xdr:ext cx="534377" cy="259045"/>
    <xdr:sp macro="" textlink="">
      <xdr:nvSpPr>
        <xdr:cNvPr id="87" name="テキスト ボックス 86"/>
        <xdr:cNvSpPr txBox="1"/>
      </xdr:nvSpPr>
      <xdr:spPr>
        <a:xfrm>
          <a:off x="1752111" y="65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51,324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115189</xdr:rowOff>
    </xdr:from>
    <xdr:to>
      <xdr:col>1</xdr:col>
      <xdr:colOff>485775</xdr:colOff>
      <xdr:row>37</xdr:row>
      <xdr:rowOff>45339</xdr:rowOff>
    </xdr:to>
    <xdr:sp macro="" textlink="">
      <xdr:nvSpPr>
        <xdr:cNvPr id="88" name="円/楕円 87"/>
        <xdr:cNvSpPr/>
      </xdr:nvSpPr>
      <xdr:spPr>
        <a:xfrm>
          <a:off x="1079500" y="628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36466</xdr:rowOff>
    </xdr:from>
    <xdr:ext cx="534377" cy="259045"/>
    <xdr:sp macro="" textlink="">
      <xdr:nvSpPr>
        <xdr:cNvPr id="89" name="テキスト ボックス 88"/>
        <xdr:cNvSpPr txBox="1"/>
      </xdr:nvSpPr>
      <xdr:spPr>
        <a:xfrm>
          <a:off x="863111" y="638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60,620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52113</xdr:rowOff>
    </xdr:from>
    <xdr:to>
      <xdr:col>6</xdr:col>
      <xdr:colOff>510540</xdr:colOff>
      <xdr:row>58</xdr:row>
      <xdr:rowOff>168354</xdr:rowOff>
    </xdr:to>
    <xdr:cxnSp macro="">
      <xdr:nvCxnSpPr>
        <xdr:cNvPr id="113" name="直線コネクタ 112"/>
        <xdr:cNvCxnSpPr/>
      </xdr:nvCxnSpPr>
      <xdr:spPr>
        <a:xfrm flipV="1">
          <a:off x="4633595" y="8624613"/>
          <a:ext cx="1270" cy="1487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6413</xdr:rowOff>
    </xdr:from>
    <xdr:ext cx="534377" cy="259045"/>
    <xdr:sp macro="" textlink="">
      <xdr:nvSpPr>
        <xdr:cNvPr id="114" name="物件費最小値テキスト"/>
        <xdr:cNvSpPr txBox="1"/>
      </xdr:nvSpPr>
      <xdr:spPr>
        <a:xfrm>
          <a:off x="4686300" y="101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37,438</a:t>
          </a:r>
          <a:endParaRPr kumimoji="1" lang="ja-JP" altLang="en-US" sz="1000" b="1">
            <a:latin typeface="ＭＳ Ｐゴシック"/>
          </a:endParaRPr>
        </a:p>
      </xdr:txBody>
    </xdr:sp>
    <xdr:clientData/>
  </xdr:oneCellAnchor>
  <xdr:twoCellAnchor>
    <xdr:from>
      <xdr:col>6</xdr:col>
      <xdr:colOff>422275</xdr:colOff>
      <xdr:row>58</xdr:row>
      <xdr:rowOff>168354</xdr:rowOff>
    </xdr:from>
    <xdr:to>
      <xdr:col>6</xdr:col>
      <xdr:colOff>600075</xdr:colOff>
      <xdr:row>58</xdr:row>
      <xdr:rowOff>168354</xdr:rowOff>
    </xdr:to>
    <xdr:cxnSp macro="">
      <xdr:nvCxnSpPr>
        <xdr:cNvPr id="115" name="直線コネクタ 114"/>
        <xdr:cNvCxnSpPr/>
      </xdr:nvCxnSpPr>
      <xdr:spPr>
        <a:xfrm>
          <a:off x="4546600" y="1011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170240</xdr:rowOff>
    </xdr:from>
    <xdr:ext cx="690189" cy="259045"/>
    <xdr:sp macro="" textlink="">
      <xdr:nvSpPr>
        <xdr:cNvPr id="116" name="物件費最大値テキスト"/>
        <xdr:cNvSpPr txBox="1"/>
      </xdr:nvSpPr>
      <xdr:spPr>
        <a:xfrm>
          <a:off x="4686300" y="83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1,208,966</a:t>
          </a:r>
          <a:endParaRPr kumimoji="1" lang="ja-JP" altLang="en-US" sz="1000" b="1">
            <a:latin typeface="ＭＳ Ｐゴシック"/>
          </a:endParaRPr>
        </a:p>
      </xdr:txBody>
    </xdr:sp>
    <xdr:clientData/>
  </xdr:oneCellAnchor>
  <xdr:twoCellAnchor>
    <xdr:from>
      <xdr:col>6</xdr:col>
      <xdr:colOff>422275</xdr:colOff>
      <xdr:row>50</xdr:row>
      <xdr:rowOff>52113</xdr:rowOff>
    </xdr:from>
    <xdr:to>
      <xdr:col>6</xdr:col>
      <xdr:colOff>600075</xdr:colOff>
      <xdr:row>50</xdr:row>
      <xdr:rowOff>52113</xdr:rowOff>
    </xdr:to>
    <xdr:cxnSp macro="">
      <xdr:nvCxnSpPr>
        <xdr:cNvPr id="117" name="直線コネクタ 116"/>
        <xdr:cNvCxnSpPr/>
      </xdr:nvCxnSpPr>
      <xdr:spPr>
        <a:xfrm>
          <a:off x="4546600" y="86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160196</xdr:rowOff>
    </xdr:from>
    <xdr:to>
      <xdr:col>6</xdr:col>
      <xdr:colOff>511175</xdr:colOff>
      <xdr:row>58</xdr:row>
      <xdr:rowOff>162043</xdr:rowOff>
    </xdr:to>
    <xdr:cxnSp macro="">
      <xdr:nvCxnSpPr>
        <xdr:cNvPr id="118" name="直線コネクタ 117"/>
        <xdr:cNvCxnSpPr/>
      </xdr:nvCxnSpPr>
      <xdr:spPr>
        <a:xfrm flipV="1">
          <a:off x="3797300" y="10104296"/>
          <a:ext cx="838200" cy="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95313</xdr:rowOff>
    </xdr:from>
    <xdr:ext cx="534377" cy="259045"/>
    <xdr:sp macro="" textlink="">
      <xdr:nvSpPr>
        <xdr:cNvPr id="119" name="物件費平均値テキスト"/>
        <xdr:cNvSpPr txBox="1"/>
      </xdr:nvSpPr>
      <xdr:spPr>
        <a:xfrm>
          <a:off x="4686300" y="986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72436</xdr:rowOff>
    </xdr:from>
    <xdr:to>
      <xdr:col>6</xdr:col>
      <xdr:colOff>561975</xdr:colOff>
      <xdr:row>59</xdr:row>
      <xdr:rowOff>2586</xdr:rowOff>
    </xdr:to>
    <xdr:sp macro="" textlink="">
      <xdr:nvSpPr>
        <xdr:cNvPr id="120" name="フローチャート : 判断 119"/>
        <xdr:cNvSpPr/>
      </xdr:nvSpPr>
      <xdr:spPr>
        <a:xfrm>
          <a:off x="45847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162043</xdr:rowOff>
    </xdr:from>
    <xdr:to>
      <xdr:col>5</xdr:col>
      <xdr:colOff>358775</xdr:colOff>
      <xdr:row>58</xdr:row>
      <xdr:rowOff>163220</xdr:rowOff>
    </xdr:to>
    <xdr:cxnSp macro="">
      <xdr:nvCxnSpPr>
        <xdr:cNvPr id="121" name="直線コネクタ 120"/>
        <xdr:cNvCxnSpPr/>
      </xdr:nvCxnSpPr>
      <xdr:spPr>
        <a:xfrm flipV="1">
          <a:off x="2908300" y="10106143"/>
          <a:ext cx="889000" cy="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92757</xdr:rowOff>
    </xdr:from>
    <xdr:to>
      <xdr:col>5</xdr:col>
      <xdr:colOff>409575</xdr:colOff>
      <xdr:row>59</xdr:row>
      <xdr:rowOff>22907</xdr:rowOff>
    </xdr:to>
    <xdr:sp macro="" textlink="">
      <xdr:nvSpPr>
        <xdr:cNvPr id="122" name="フローチャート : 判断 121"/>
        <xdr:cNvSpPr/>
      </xdr:nvSpPr>
      <xdr:spPr>
        <a:xfrm>
          <a:off x="3746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39434</xdr:rowOff>
    </xdr:from>
    <xdr:ext cx="534377" cy="259045"/>
    <xdr:sp macro="" textlink="">
      <xdr:nvSpPr>
        <xdr:cNvPr id="123" name="テキスト ボックス 122"/>
        <xdr:cNvSpPr txBox="1"/>
      </xdr:nvSpPr>
      <xdr:spPr>
        <a:xfrm>
          <a:off x="3530111" y="981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161044</xdr:rowOff>
    </xdr:from>
    <xdr:to>
      <xdr:col>4</xdr:col>
      <xdr:colOff>155575</xdr:colOff>
      <xdr:row>58</xdr:row>
      <xdr:rowOff>163220</xdr:rowOff>
    </xdr:to>
    <xdr:cxnSp macro="">
      <xdr:nvCxnSpPr>
        <xdr:cNvPr id="124" name="直線コネクタ 123"/>
        <xdr:cNvCxnSpPr/>
      </xdr:nvCxnSpPr>
      <xdr:spPr>
        <a:xfrm>
          <a:off x="2019300" y="10105144"/>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92161</xdr:rowOff>
    </xdr:from>
    <xdr:to>
      <xdr:col>4</xdr:col>
      <xdr:colOff>206375</xdr:colOff>
      <xdr:row>59</xdr:row>
      <xdr:rowOff>22311</xdr:rowOff>
    </xdr:to>
    <xdr:sp macro="" textlink="">
      <xdr:nvSpPr>
        <xdr:cNvPr id="125" name="フローチャート : 判断 124"/>
        <xdr:cNvSpPr/>
      </xdr:nvSpPr>
      <xdr:spPr>
        <a:xfrm>
          <a:off x="2857500" y="100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38838</xdr:rowOff>
    </xdr:from>
    <xdr:ext cx="534377" cy="259045"/>
    <xdr:sp macro="" textlink="">
      <xdr:nvSpPr>
        <xdr:cNvPr id="126" name="テキスト ボックス 125"/>
        <xdr:cNvSpPr txBox="1"/>
      </xdr:nvSpPr>
      <xdr:spPr>
        <a:xfrm>
          <a:off x="2641111" y="981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155204</xdr:rowOff>
    </xdr:from>
    <xdr:to>
      <xdr:col>2</xdr:col>
      <xdr:colOff>638175</xdr:colOff>
      <xdr:row>58</xdr:row>
      <xdr:rowOff>161044</xdr:rowOff>
    </xdr:to>
    <xdr:cxnSp macro="">
      <xdr:nvCxnSpPr>
        <xdr:cNvPr id="127" name="直線コネクタ 126"/>
        <xdr:cNvCxnSpPr/>
      </xdr:nvCxnSpPr>
      <xdr:spPr>
        <a:xfrm>
          <a:off x="1130300" y="10099304"/>
          <a:ext cx="889000" cy="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96468</xdr:rowOff>
    </xdr:from>
    <xdr:to>
      <xdr:col>3</xdr:col>
      <xdr:colOff>3175</xdr:colOff>
      <xdr:row>59</xdr:row>
      <xdr:rowOff>26618</xdr:rowOff>
    </xdr:to>
    <xdr:sp macro="" textlink="">
      <xdr:nvSpPr>
        <xdr:cNvPr id="128" name="フローチャート : 判断 127"/>
        <xdr:cNvSpPr/>
      </xdr:nvSpPr>
      <xdr:spPr>
        <a:xfrm>
          <a:off x="1968500" y="100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43145</xdr:rowOff>
    </xdr:from>
    <xdr:ext cx="534377" cy="259045"/>
    <xdr:sp macro="" textlink="">
      <xdr:nvSpPr>
        <xdr:cNvPr id="129" name="テキスト ボックス 128"/>
        <xdr:cNvSpPr txBox="1"/>
      </xdr:nvSpPr>
      <xdr:spPr>
        <a:xfrm>
          <a:off x="1752111" y="981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97120</xdr:rowOff>
    </xdr:from>
    <xdr:to>
      <xdr:col>1</xdr:col>
      <xdr:colOff>485775</xdr:colOff>
      <xdr:row>59</xdr:row>
      <xdr:rowOff>27270</xdr:rowOff>
    </xdr:to>
    <xdr:sp macro="" textlink="">
      <xdr:nvSpPr>
        <xdr:cNvPr id="130" name="フローチャート : 判断 129"/>
        <xdr:cNvSpPr/>
      </xdr:nvSpPr>
      <xdr:spPr>
        <a:xfrm>
          <a:off x="1079500" y="100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43797</xdr:rowOff>
    </xdr:from>
    <xdr:ext cx="534377" cy="259045"/>
    <xdr:sp macro="" textlink="">
      <xdr:nvSpPr>
        <xdr:cNvPr id="131" name="テキスト ボックス 130"/>
        <xdr:cNvSpPr txBox="1"/>
      </xdr:nvSpPr>
      <xdr:spPr>
        <a:xfrm>
          <a:off x="863111" y="981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109396</xdr:rowOff>
    </xdr:from>
    <xdr:to>
      <xdr:col>6</xdr:col>
      <xdr:colOff>561975</xdr:colOff>
      <xdr:row>59</xdr:row>
      <xdr:rowOff>39546</xdr:rowOff>
    </xdr:to>
    <xdr:sp macro="" textlink="">
      <xdr:nvSpPr>
        <xdr:cNvPr id="137" name="円/楕円 136"/>
        <xdr:cNvSpPr/>
      </xdr:nvSpPr>
      <xdr:spPr>
        <a:xfrm>
          <a:off x="4584700" y="1005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50862</xdr:rowOff>
    </xdr:from>
    <xdr:ext cx="534377" cy="259045"/>
    <xdr:sp macro="" textlink="">
      <xdr:nvSpPr>
        <xdr:cNvPr id="138" name="物件費該当値テキスト"/>
        <xdr:cNvSpPr txBox="1"/>
      </xdr:nvSpPr>
      <xdr:spPr>
        <a:xfrm>
          <a:off x="4686300" y="999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43,861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111243</xdr:rowOff>
    </xdr:from>
    <xdr:to>
      <xdr:col>5</xdr:col>
      <xdr:colOff>409575</xdr:colOff>
      <xdr:row>59</xdr:row>
      <xdr:rowOff>41393</xdr:rowOff>
    </xdr:to>
    <xdr:sp macro="" textlink="">
      <xdr:nvSpPr>
        <xdr:cNvPr id="139" name="円/楕円 138"/>
        <xdr:cNvSpPr/>
      </xdr:nvSpPr>
      <xdr:spPr>
        <a:xfrm>
          <a:off x="3746500" y="1005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32520</xdr:rowOff>
    </xdr:from>
    <xdr:ext cx="534377" cy="259045"/>
    <xdr:sp macro="" textlink="">
      <xdr:nvSpPr>
        <xdr:cNvPr id="140" name="テキスト ボックス 139"/>
        <xdr:cNvSpPr txBox="1"/>
      </xdr:nvSpPr>
      <xdr:spPr>
        <a:xfrm>
          <a:off x="3530111" y="1014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42,407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112420</xdr:rowOff>
    </xdr:from>
    <xdr:to>
      <xdr:col>4</xdr:col>
      <xdr:colOff>206375</xdr:colOff>
      <xdr:row>59</xdr:row>
      <xdr:rowOff>42570</xdr:rowOff>
    </xdr:to>
    <xdr:sp macro="" textlink="">
      <xdr:nvSpPr>
        <xdr:cNvPr id="141" name="円/楕円 140"/>
        <xdr:cNvSpPr/>
      </xdr:nvSpPr>
      <xdr:spPr>
        <a:xfrm>
          <a:off x="2857500" y="100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33697</xdr:rowOff>
    </xdr:from>
    <xdr:ext cx="534377" cy="259045"/>
    <xdr:sp macro="" textlink="">
      <xdr:nvSpPr>
        <xdr:cNvPr id="142" name="テキスト ボックス 141"/>
        <xdr:cNvSpPr txBox="1"/>
      </xdr:nvSpPr>
      <xdr:spPr>
        <a:xfrm>
          <a:off x="2641111" y="1014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41,480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110244</xdr:rowOff>
    </xdr:from>
    <xdr:to>
      <xdr:col>3</xdr:col>
      <xdr:colOff>3175</xdr:colOff>
      <xdr:row>59</xdr:row>
      <xdr:rowOff>40394</xdr:rowOff>
    </xdr:to>
    <xdr:sp macro="" textlink="">
      <xdr:nvSpPr>
        <xdr:cNvPr id="143" name="円/楕円 142"/>
        <xdr:cNvSpPr/>
      </xdr:nvSpPr>
      <xdr:spPr>
        <a:xfrm>
          <a:off x="1968500" y="1005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31521</xdr:rowOff>
    </xdr:from>
    <xdr:ext cx="534377" cy="259045"/>
    <xdr:sp macro="" textlink="">
      <xdr:nvSpPr>
        <xdr:cNvPr id="144" name="テキスト ボックス 143"/>
        <xdr:cNvSpPr txBox="1"/>
      </xdr:nvSpPr>
      <xdr:spPr>
        <a:xfrm>
          <a:off x="1752111" y="1014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43,194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104404</xdr:rowOff>
    </xdr:from>
    <xdr:to>
      <xdr:col>1</xdr:col>
      <xdr:colOff>485775</xdr:colOff>
      <xdr:row>59</xdr:row>
      <xdr:rowOff>34554</xdr:rowOff>
    </xdr:to>
    <xdr:sp macro="" textlink="">
      <xdr:nvSpPr>
        <xdr:cNvPr id="145" name="円/楕円 144"/>
        <xdr:cNvSpPr/>
      </xdr:nvSpPr>
      <xdr:spPr>
        <a:xfrm>
          <a:off x="1079500" y="1004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25681</xdr:rowOff>
    </xdr:from>
    <xdr:ext cx="534377" cy="259045"/>
    <xdr:sp macro="" textlink="">
      <xdr:nvSpPr>
        <xdr:cNvPr id="146" name="テキスト ボックス 145"/>
        <xdr:cNvSpPr txBox="1"/>
      </xdr:nvSpPr>
      <xdr:spPr>
        <a:xfrm>
          <a:off x="863111" y="1014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47,792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2083</xdr:rowOff>
    </xdr:from>
    <xdr:to>
      <xdr:col>6</xdr:col>
      <xdr:colOff>510540</xdr:colOff>
      <xdr:row>78</xdr:row>
      <xdr:rowOff>114050</xdr:rowOff>
    </xdr:to>
    <xdr:cxnSp macro="">
      <xdr:nvCxnSpPr>
        <xdr:cNvPr id="168" name="直線コネクタ 167"/>
        <xdr:cNvCxnSpPr/>
      </xdr:nvCxnSpPr>
      <xdr:spPr>
        <a:xfrm flipV="1">
          <a:off x="4633595" y="12175033"/>
          <a:ext cx="1270" cy="1312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117877</xdr:rowOff>
    </xdr:from>
    <xdr:ext cx="378565" cy="259045"/>
    <xdr:sp macro="" textlink="">
      <xdr:nvSpPr>
        <xdr:cNvPr id="169" name="維持補修費最小値テキスト"/>
        <xdr:cNvSpPr txBox="1"/>
      </xdr:nvSpPr>
      <xdr:spPr>
        <a:xfrm>
          <a:off x="4686300" y="1349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6</xdr:col>
      <xdr:colOff>422275</xdr:colOff>
      <xdr:row>78</xdr:row>
      <xdr:rowOff>114050</xdr:rowOff>
    </xdr:from>
    <xdr:to>
      <xdr:col>6</xdr:col>
      <xdr:colOff>600075</xdr:colOff>
      <xdr:row>78</xdr:row>
      <xdr:rowOff>114050</xdr:rowOff>
    </xdr:to>
    <xdr:cxnSp macro="">
      <xdr:nvCxnSpPr>
        <xdr:cNvPr id="170" name="直線コネクタ 169"/>
        <xdr:cNvCxnSpPr/>
      </xdr:nvCxnSpPr>
      <xdr:spPr>
        <a:xfrm>
          <a:off x="4546600" y="1348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120210</xdr:rowOff>
    </xdr:from>
    <xdr:ext cx="534377" cy="259045"/>
    <xdr:sp macro="" textlink="">
      <xdr:nvSpPr>
        <xdr:cNvPr id="171" name="維持補修費最大値テキスト"/>
        <xdr:cNvSpPr txBox="1"/>
      </xdr:nvSpPr>
      <xdr:spPr>
        <a:xfrm>
          <a:off x="4686300" y="119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29,260</a:t>
          </a:r>
          <a:endParaRPr kumimoji="1" lang="ja-JP" altLang="en-US" sz="1000" b="1">
            <a:latin typeface="ＭＳ Ｐゴシック"/>
          </a:endParaRPr>
        </a:p>
      </xdr:txBody>
    </xdr:sp>
    <xdr:clientData/>
  </xdr:oneCellAnchor>
  <xdr:twoCellAnchor>
    <xdr:from>
      <xdr:col>6</xdr:col>
      <xdr:colOff>422275</xdr:colOff>
      <xdr:row>71</xdr:row>
      <xdr:rowOff>2083</xdr:rowOff>
    </xdr:from>
    <xdr:to>
      <xdr:col>6</xdr:col>
      <xdr:colOff>600075</xdr:colOff>
      <xdr:row>71</xdr:row>
      <xdr:rowOff>2083</xdr:rowOff>
    </xdr:to>
    <xdr:cxnSp macro="">
      <xdr:nvCxnSpPr>
        <xdr:cNvPr id="172" name="直線コネクタ 171"/>
        <xdr:cNvCxnSpPr/>
      </xdr:nvCxnSpPr>
      <xdr:spPr>
        <a:xfrm>
          <a:off x="4546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107147</xdr:rowOff>
    </xdr:from>
    <xdr:to>
      <xdr:col>6</xdr:col>
      <xdr:colOff>511175</xdr:colOff>
      <xdr:row>78</xdr:row>
      <xdr:rowOff>114050</xdr:rowOff>
    </xdr:to>
    <xdr:cxnSp macro="">
      <xdr:nvCxnSpPr>
        <xdr:cNvPr id="173" name="直線コネクタ 172"/>
        <xdr:cNvCxnSpPr/>
      </xdr:nvCxnSpPr>
      <xdr:spPr>
        <a:xfrm>
          <a:off x="3797300" y="13480247"/>
          <a:ext cx="8382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27103</xdr:rowOff>
    </xdr:from>
    <xdr:ext cx="469744" cy="259045"/>
    <xdr:sp macro="" textlink="">
      <xdr:nvSpPr>
        <xdr:cNvPr id="174" name="維持補修費平均値テキスト"/>
        <xdr:cNvSpPr txBox="1"/>
      </xdr:nvSpPr>
      <xdr:spPr>
        <a:xfrm>
          <a:off x="4686300" y="13057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4226</xdr:rowOff>
    </xdr:from>
    <xdr:to>
      <xdr:col>6</xdr:col>
      <xdr:colOff>561975</xdr:colOff>
      <xdr:row>77</xdr:row>
      <xdr:rowOff>105826</xdr:rowOff>
    </xdr:to>
    <xdr:sp macro="" textlink="">
      <xdr:nvSpPr>
        <xdr:cNvPr id="175" name="フローチャート : 判断 174"/>
        <xdr:cNvSpPr/>
      </xdr:nvSpPr>
      <xdr:spPr>
        <a:xfrm>
          <a:off x="45847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107147</xdr:rowOff>
    </xdr:from>
    <xdr:to>
      <xdr:col>5</xdr:col>
      <xdr:colOff>358775</xdr:colOff>
      <xdr:row>78</xdr:row>
      <xdr:rowOff>114508</xdr:rowOff>
    </xdr:to>
    <xdr:cxnSp macro="">
      <xdr:nvCxnSpPr>
        <xdr:cNvPr id="176" name="直線コネクタ 175"/>
        <xdr:cNvCxnSpPr/>
      </xdr:nvCxnSpPr>
      <xdr:spPr>
        <a:xfrm flipV="1">
          <a:off x="2908300" y="13480247"/>
          <a:ext cx="8890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51958</xdr:rowOff>
    </xdr:from>
    <xdr:to>
      <xdr:col>5</xdr:col>
      <xdr:colOff>409575</xdr:colOff>
      <xdr:row>77</xdr:row>
      <xdr:rowOff>153558</xdr:rowOff>
    </xdr:to>
    <xdr:sp macro="" textlink="">
      <xdr:nvSpPr>
        <xdr:cNvPr id="177" name="フローチャート : 判断 176"/>
        <xdr:cNvSpPr/>
      </xdr:nvSpPr>
      <xdr:spPr>
        <a:xfrm>
          <a:off x="3746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170085</xdr:rowOff>
    </xdr:from>
    <xdr:ext cx="469744" cy="259045"/>
    <xdr:sp macro="" textlink="">
      <xdr:nvSpPr>
        <xdr:cNvPr id="178" name="テキスト ボックス 177"/>
        <xdr:cNvSpPr txBox="1"/>
      </xdr:nvSpPr>
      <xdr:spPr>
        <a:xfrm>
          <a:off x="3562427"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113503</xdr:rowOff>
    </xdr:from>
    <xdr:to>
      <xdr:col>4</xdr:col>
      <xdr:colOff>155575</xdr:colOff>
      <xdr:row>78</xdr:row>
      <xdr:rowOff>114508</xdr:rowOff>
    </xdr:to>
    <xdr:cxnSp macro="">
      <xdr:nvCxnSpPr>
        <xdr:cNvPr id="179" name="直線コネクタ 178"/>
        <xdr:cNvCxnSpPr/>
      </xdr:nvCxnSpPr>
      <xdr:spPr>
        <a:xfrm>
          <a:off x="2019300" y="13486603"/>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60691</xdr:rowOff>
    </xdr:from>
    <xdr:to>
      <xdr:col>4</xdr:col>
      <xdr:colOff>206375</xdr:colOff>
      <xdr:row>77</xdr:row>
      <xdr:rowOff>162291</xdr:rowOff>
    </xdr:to>
    <xdr:sp macro="" textlink="">
      <xdr:nvSpPr>
        <xdr:cNvPr id="180" name="フローチャート : 判断 179"/>
        <xdr:cNvSpPr/>
      </xdr:nvSpPr>
      <xdr:spPr>
        <a:xfrm>
          <a:off x="2857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7368</xdr:rowOff>
    </xdr:from>
    <xdr:ext cx="469744" cy="259045"/>
    <xdr:sp macro="" textlink="">
      <xdr:nvSpPr>
        <xdr:cNvPr id="181" name="テキスト ボックス 180"/>
        <xdr:cNvSpPr txBox="1"/>
      </xdr:nvSpPr>
      <xdr:spPr>
        <a:xfrm>
          <a:off x="2673427"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113503</xdr:rowOff>
    </xdr:from>
    <xdr:to>
      <xdr:col>2</xdr:col>
      <xdr:colOff>638175</xdr:colOff>
      <xdr:row>78</xdr:row>
      <xdr:rowOff>113548</xdr:rowOff>
    </xdr:to>
    <xdr:cxnSp macro="">
      <xdr:nvCxnSpPr>
        <xdr:cNvPr id="182" name="直線コネクタ 181"/>
        <xdr:cNvCxnSpPr/>
      </xdr:nvCxnSpPr>
      <xdr:spPr>
        <a:xfrm flipV="1">
          <a:off x="1130300" y="13486603"/>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56576</xdr:rowOff>
    </xdr:from>
    <xdr:to>
      <xdr:col>3</xdr:col>
      <xdr:colOff>3175</xdr:colOff>
      <xdr:row>77</xdr:row>
      <xdr:rowOff>158176</xdr:rowOff>
    </xdr:to>
    <xdr:sp macro="" textlink="">
      <xdr:nvSpPr>
        <xdr:cNvPr id="183" name="フローチャート : 判断 182"/>
        <xdr:cNvSpPr/>
      </xdr:nvSpPr>
      <xdr:spPr>
        <a:xfrm>
          <a:off x="1968500" y="132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3253</xdr:rowOff>
    </xdr:from>
    <xdr:ext cx="469744" cy="259045"/>
    <xdr:sp macro="" textlink="">
      <xdr:nvSpPr>
        <xdr:cNvPr id="184" name="テキスト ボックス 183"/>
        <xdr:cNvSpPr txBox="1"/>
      </xdr:nvSpPr>
      <xdr:spPr>
        <a:xfrm>
          <a:off x="1784427" y="1303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69560</xdr:rowOff>
    </xdr:from>
    <xdr:to>
      <xdr:col>1</xdr:col>
      <xdr:colOff>485775</xdr:colOff>
      <xdr:row>77</xdr:row>
      <xdr:rowOff>171160</xdr:rowOff>
    </xdr:to>
    <xdr:sp macro="" textlink="">
      <xdr:nvSpPr>
        <xdr:cNvPr id="185" name="フローチャート : 判断 184"/>
        <xdr:cNvSpPr/>
      </xdr:nvSpPr>
      <xdr:spPr>
        <a:xfrm>
          <a:off x="1079500" y="132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16237</xdr:rowOff>
    </xdr:from>
    <xdr:ext cx="469744" cy="259045"/>
    <xdr:sp macro="" textlink="">
      <xdr:nvSpPr>
        <xdr:cNvPr id="186" name="テキスト ボックス 185"/>
        <xdr:cNvSpPr txBox="1"/>
      </xdr:nvSpPr>
      <xdr:spPr>
        <a:xfrm>
          <a:off x="895427" y="130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63250</xdr:rowOff>
    </xdr:from>
    <xdr:to>
      <xdr:col>6</xdr:col>
      <xdr:colOff>561975</xdr:colOff>
      <xdr:row>78</xdr:row>
      <xdr:rowOff>164850</xdr:rowOff>
    </xdr:to>
    <xdr:sp macro="" textlink="">
      <xdr:nvSpPr>
        <xdr:cNvPr id="192" name="円/楕円 191"/>
        <xdr:cNvSpPr/>
      </xdr:nvSpPr>
      <xdr:spPr>
        <a:xfrm>
          <a:off x="4584700" y="1343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149627</xdr:rowOff>
    </xdr:from>
    <xdr:ext cx="378565" cy="259045"/>
    <xdr:sp macro="" textlink="">
      <xdr:nvSpPr>
        <xdr:cNvPr id="193" name="維持補修費該当値テキスト"/>
        <xdr:cNvSpPr txBox="1"/>
      </xdr:nvSpPr>
      <xdr:spPr>
        <a:xfrm>
          <a:off x="4686300" y="13351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56347</xdr:rowOff>
    </xdr:from>
    <xdr:to>
      <xdr:col>5</xdr:col>
      <xdr:colOff>409575</xdr:colOff>
      <xdr:row>78</xdr:row>
      <xdr:rowOff>157947</xdr:rowOff>
    </xdr:to>
    <xdr:sp macro="" textlink="">
      <xdr:nvSpPr>
        <xdr:cNvPr id="194" name="円/楕円 193"/>
        <xdr:cNvSpPr/>
      </xdr:nvSpPr>
      <xdr:spPr>
        <a:xfrm>
          <a:off x="3746500" y="1342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78</xdr:row>
      <xdr:rowOff>149074</xdr:rowOff>
    </xdr:from>
    <xdr:ext cx="378565" cy="259045"/>
    <xdr:sp macro="" textlink="">
      <xdr:nvSpPr>
        <xdr:cNvPr id="195" name="テキスト ボックス 194"/>
        <xdr:cNvSpPr txBox="1"/>
      </xdr:nvSpPr>
      <xdr:spPr>
        <a:xfrm>
          <a:off x="3608017" y="13522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63708</xdr:rowOff>
    </xdr:from>
    <xdr:to>
      <xdr:col>4</xdr:col>
      <xdr:colOff>206375</xdr:colOff>
      <xdr:row>78</xdr:row>
      <xdr:rowOff>165308</xdr:rowOff>
    </xdr:to>
    <xdr:sp macro="" textlink="">
      <xdr:nvSpPr>
        <xdr:cNvPr id="196" name="円/楕円 195"/>
        <xdr:cNvSpPr/>
      </xdr:nvSpPr>
      <xdr:spPr>
        <a:xfrm>
          <a:off x="2857500" y="1343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78</xdr:row>
      <xdr:rowOff>156435</xdr:rowOff>
    </xdr:from>
    <xdr:ext cx="378565" cy="259045"/>
    <xdr:sp macro="" textlink="">
      <xdr:nvSpPr>
        <xdr:cNvPr id="197" name="テキスト ボックス 196"/>
        <xdr:cNvSpPr txBox="1"/>
      </xdr:nvSpPr>
      <xdr:spPr>
        <a:xfrm>
          <a:off x="2719017" y="13529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62703</xdr:rowOff>
    </xdr:from>
    <xdr:to>
      <xdr:col>3</xdr:col>
      <xdr:colOff>3175</xdr:colOff>
      <xdr:row>78</xdr:row>
      <xdr:rowOff>164303</xdr:rowOff>
    </xdr:to>
    <xdr:sp macro="" textlink="">
      <xdr:nvSpPr>
        <xdr:cNvPr id="198" name="円/楕円 197"/>
        <xdr:cNvSpPr/>
      </xdr:nvSpPr>
      <xdr:spPr>
        <a:xfrm>
          <a:off x="1968500" y="1343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78</xdr:row>
      <xdr:rowOff>155430</xdr:rowOff>
    </xdr:from>
    <xdr:ext cx="378565" cy="259045"/>
    <xdr:sp macro="" textlink="">
      <xdr:nvSpPr>
        <xdr:cNvPr id="199" name="テキスト ボックス 198"/>
        <xdr:cNvSpPr txBox="1"/>
      </xdr:nvSpPr>
      <xdr:spPr>
        <a:xfrm>
          <a:off x="1830017" y="13528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62748</xdr:rowOff>
    </xdr:from>
    <xdr:to>
      <xdr:col>1</xdr:col>
      <xdr:colOff>485775</xdr:colOff>
      <xdr:row>78</xdr:row>
      <xdr:rowOff>164348</xdr:rowOff>
    </xdr:to>
    <xdr:sp macro="" textlink="">
      <xdr:nvSpPr>
        <xdr:cNvPr id="200" name="円/楕円 199"/>
        <xdr:cNvSpPr/>
      </xdr:nvSpPr>
      <xdr:spPr>
        <a:xfrm>
          <a:off x="1079500" y="1343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78</xdr:row>
      <xdr:rowOff>155475</xdr:rowOff>
    </xdr:from>
    <xdr:ext cx="378565" cy="259045"/>
    <xdr:sp macro="" textlink="">
      <xdr:nvSpPr>
        <xdr:cNvPr id="201" name="テキスト ボックス 200"/>
        <xdr:cNvSpPr txBox="1"/>
      </xdr:nvSpPr>
      <xdr:spPr>
        <a:xfrm>
          <a:off x="941017" y="1352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113019</xdr:rowOff>
    </xdr:from>
    <xdr:to>
      <xdr:col>6</xdr:col>
      <xdr:colOff>510540</xdr:colOff>
      <xdr:row>99</xdr:row>
      <xdr:rowOff>158217</xdr:rowOff>
    </xdr:to>
    <xdr:cxnSp macro="">
      <xdr:nvCxnSpPr>
        <xdr:cNvPr id="228" name="直線コネクタ 227"/>
        <xdr:cNvCxnSpPr/>
      </xdr:nvCxnSpPr>
      <xdr:spPr>
        <a:xfrm flipV="1">
          <a:off x="4633595" y="15543519"/>
          <a:ext cx="1270" cy="1588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162044</xdr:rowOff>
    </xdr:from>
    <xdr:ext cx="534377" cy="259045"/>
    <xdr:sp macro="" textlink="">
      <xdr:nvSpPr>
        <xdr:cNvPr id="229" name="扶助費最小値テキスト"/>
        <xdr:cNvSpPr txBox="1"/>
      </xdr:nvSpPr>
      <xdr:spPr>
        <a:xfrm>
          <a:off x="4686300" y="171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56,366</a:t>
          </a:r>
          <a:endParaRPr kumimoji="1" lang="ja-JP" altLang="en-US" sz="1000" b="1">
            <a:latin typeface="ＭＳ Ｐゴシック"/>
          </a:endParaRPr>
        </a:p>
      </xdr:txBody>
    </xdr:sp>
    <xdr:clientData/>
  </xdr:oneCellAnchor>
  <xdr:twoCellAnchor>
    <xdr:from>
      <xdr:col>6</xdr:col>
      <xdr:colOff>422275</xdr:colOff>
      <xdr:row>99</xdr:row>
      <xdr:rowOff>158217</xdr:rowOff>
    </xdr:from>
    <xdr:to>
      <xdr:col>6</xdr:col>
      <xdr:colOff>600075</xdr:colOff>
      <xdr:row>99</xdr:row>
      <xdr:rowOff>158217</xdr:rowOff>
    </xdr:to>
    <xdr:cxnSp macro="">
      <xdr:nvCxnSpPr>
        <xdr:cNvPr id="230" name="直線コネクタ 229"/>
        <xdr:cNvCxnSpPr/>
      </xdr:nvCxnSpPr>
      <xdr:spPr>
        <a:xfrm>
          <a:off x="4546600" y="1713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59696</xdr:rowOff>
    </xdr:from>
    <xdr:ext cx="599010" cy="259045"/>
    <xdr:sp macro="" textlink="">
      <xdr:nvSpPr>
        <xdr:cNvPr id="231" name="扶助費最大値テキスト"/>
        <xdr:cNvSpPr txBox="1"/>
      </xdr:nvSpPr>
      <xdr:spPr>
        <a:xfrm>
          <a:off x="4686300" y="1531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153,634</a:t>
          </a:r>
          <a:endParaRPr kumimoji="1" lang="ja-JP" altLang="en-US" sz="1000" b="1">
            <a:latin typeface="ＭＳ Ｐゴシック"/>
          </a:endParaRPr>
        </a:p>
      </xdr:txBody>
    </xdr:sp>
    <xdr:clientData/>
  </xdr:oneCellAnchor>
  <xdr:twoCellAnchor>
    <xdr:from>
      <xdr:col>6</xdr:col>
      <xdr:colOff>422275</xdr:colOff>
      <xdr:row>90</xdr:row>
      <xdr:rowOff>113019</xdr:rowOff>
    </xdr:from>
    <xdr:to>
      <xdr:col>6</xdr:col>
      <xdr:colOff>600075</xdr:colOff>
      <xdr:row>90</xdr:row>
      <xdr:rowOff>113019</xdr:rowOff>
    </xdr:to>
    <xdr:cxnSp macro="">
      <xdr:nvCxnSpPr>
        <xdr:cNvPr id="232" name="直線コネクタ 231"/>
        <xdr:cNvCxnSpPr/>
      </xdr:nvCxnSpPr>
      <xdr:spPr>
        <a:xfrm>
          <a:off x="4546600" y="1554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153955</xdr:rowOff>
    </xdr:from>
    <xdr:to>
      <xdr:col>6</xdr:col>
      <xdr:colOff>511175</xdr:colOff>
      <xdr:row>97</xdr:row>
      <xdr:rowOff>32911</xdr:rowOff>
    </xdr:to>
    <xdr:cxnSp macro="">
      <xdr:nvCxnSpPr>
        <xdr:cNvPr id="233" name="直線コネクタ 232"/>
        <xdr:cNvCxnSpPr/>
      </xdr:nvCxnSpPr>
      <xdr:spPr>
        <a:xfrm flipV="1">
          <a:off x="3797300" y="16613155"/>
          <a:ext cx="838200" cy="5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89403</xdr:rowOff>
    </xdr:from>
    <xdr:ext cx="534377" cy="259045"/>
    <xdr:sp macro="" textlink="">
      <xdr:nvSpPr>
        <xdr:cNvPr id="234" name="扶助費平均値テキスト"/>
        <xdr:cNvSpPr txBox="1"/>
      </xdr:nvSpPr>
      <xdr:spPr>
        <a:xfrm>
          <a:off x="4686300" y="16548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110976</xdr:rowOff>
    </xdr:from>
    <xdr:to>
      <xdr:col>6</xdr:col>
      <xdr:colOff>561975</xdr:colOff>
      <xdr:row>97</xdr:row>
      <xdr:rowOff>41126</xdr:rowOff>
    </xdr:to>
    <xdr:sp macro="" textlink="">
      <xdr:nvSpPr>
        <xdr:cNvPr id="235" name="フローチャート : 判断 234"/>
        <xdr:cNvSpPr/>
      </xdr:nvSpPr>
      <xdr:spPr>
        <a:xfrm>
          <a:off x="45847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32911</xdr:rowOff>
    </xdr:from>
    <xdr:to>
      <xdr:col>5</xdr:col>
      <xdr:colOff>358775</xdr:colOff>
      <xdr:row>97</xdr:row>
      <xdr:rowOff>91825</xdr:rowOff>
    </xdr:to>
    <xdr:cxnSp macro="">
      <xdr:nvCxnSpPr>
        <xdr:cNvPr id="236" name="直線コネクタ 235"/>
        <xdr:cNvCxnSpPr/>
      </xdr:nvCxnSpPr>
      <xdr:spPr>
        <a:xfrm flipV="1">
          <a:off x="2908300" y="16663561"/>
          <a:ext cx="889000" cy="5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37987</xdr:rowOff>
    </xdr:from>
    <xdr:to>
      <xdr:col>5</xdr:col>
      <xdr:colOff>409575</xdr:colOff>
      <xdr:row>97</xdr:row>
      <xdr:rowOff>139587</xdr:rowOff>
    </xdr:to>
    <xdr:sp macro="" textlink="">
      <xdr:nvSpPr>
        <xdr:cNvPr id="237" name="フローチャート : 判断 236"/>
        <xdr:cNvSpPr/>
      </xdr:nvSpPr>
      <xdr:spPr>
        <a:xfrm>
          <a:off x="3746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130714</xdr:rowOff>
    </xdr:from>
    <xdr:ext cx="534377" cy="259045"/>
    <xdr:sp macro="" textlink="">
      <xdr:nvSpPr>
        <xdr:cNvPr id="238" name="テキスト ボックス 237"/>
        <xdr:cNvSpPr txBox="1"/>
      </xdr:nvSpPr>
      <xdr:spPr>
        <a:xfrm>
          <a:off x="3530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91825</xdr:rowOff>
    </xdr:from>
    <xdr:to>
      <xdr:col>4</xdr:col>
      <xdr:colOff>155575</xdr:colOff>
      <xdr:row>97</xdr:row>
      <xdr:rowOff>109655</xdr:rowOff>
    </xdr:to>
    <xdr:cxnSp macro="">
      <xdr:nvCxnSpPr>
        <xdr:cNvPr id="239" name="直線コネクタ 238"/>
        <xdr:cNvCxnSpPr/>
      </xdr:nvCxnSpPr>
      <xdr:spPr>
        <a:xfrm flipV="1">
          <a:off x="2019300" y="16722475"/>
          <a:ext cx="8890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138016</xdr:rowOff>
    </xdr:from>
    <xdr:to>
      <xdr:col>4</xdr:col>
      <xdr:colOff>206375</xdr:colOff>
      <xdr:row>98</xdr:row>
      <xdr:rowOff>68166</xdr:rowOff>
    </xdr:to>
    <xdr:sp macro="" textlink="">
      <xdr:nvSpPr>
        <xdr:cNvPr id="240" name="フローチャート : 判断 239"/>
        <xdr:cNvSpPr/>
      </xdr:nvSpPr>
      <xdr:spPr>
        <a:xfrm>
          <a:off x="2857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59293</xdr:rowOff>
    </xdr:from>
    <xdr:ext cx="534377" cy="259045"/>
    <xdr:sp macro="" textlink="">
      <xdr:nvSpPr>
        <xdr:cNvPr id="241" name="テキスト ボックス 240"/>
        <xdr:cNvSpPr txBox="1"/>
      </xdr:nvSpPr>
      <xdr:spPr>
        <a:xfrm>
          <a:off x="2641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69830</xdr:rowOff>
    </xdr:from>
    <xdr:to>
      <xdr:col>2</xdr:col>
      <xdr:colOff>638175</xdr:colOff>
      <xdr:row>97</xdr:row>
      <xdr:rowOff>109655</xdr:rowOff>
    </xdr:to>
    <xdr:cxnSp macro="">
      <xdr:nvCxnSpPr>
        <xdr:cNvPr id="242" name="直線コネクタ 241"/>
        <xdr:cNvCxnSpPr/>
      </xdr:nvCxnSpPr>
      <xdr:spPr>
        <a:xfrm>
          <a:off x="1130300" y="16700480"/>
          <a:ext cx="889000" cy="3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162379</xdr:rowOff>
    </xdr:from>
    <xdr:to>
      <xdr:col>3</xdr:col>
      <xdr:colOff>3175</xdr:colOff>
      <xdr:row>98</xdr:row>
      <xdr:rowOff>92529</xdr:rowOff>
    </xdr:to>
    <xdr:sp macro="" textlink="">
      <xdr:nvSpPr>
        <xdr:cNvPr id="243" name="フローチャート : 判断 242"/>
        <xdr:cNvSpPr/>
      </xdr:nvSpPr>
      <xdr:spPr>
        <a:xfrm>
          <a:off x="1968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83656</xdr:rowOff>
    </xdr:from>
    <xdr:ext cx="534377" cy="259045"/>
    <xdr:sp macro="" textlink="">
      <xdr:nvSpPr>
        <xdr:cNvPr id="244" name="テキスト ボックス 243"/>
        <xdr:cNvSpPr txBox="1"/>
      </xdr:nvSpPr>
      <xdr:spPr>
        <a:xfrm>
          <a:off x="1752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151389</xdr:rowOff>
    </xdr:from>
    <xdr:to>
      <xdr:col>1</xdr:col>
      <xdr:colOff>485775</xdr:colOff>
      <xdr:row>98</xdr:row>
      <xdr:rowOff>81539</xdr:rowOff>
    </xdr:to>
    <xdr:sp macro="" textlink="">
      <xdr:nvSpPr>
        <xdr:cNvPr id="245" name="フローチャート : 判断 244"/>
        <xdr:cNvSpPr/>
      </xdr:nvSpPr>
      <xdr:spPr>
        <a:xfrm>
          <a:off x="1079500" y="1678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72666</xdr:rowOff>
    </xdr:from>
    <xdr:ext cx="534377" cy="259045"/>
    <xdr:sp macro="" textlink="">
      <xdr:nvSpPr>
        <xdr:cNvPr id="246" name="テキスト ボックス 245"/>
        <xdr:cNvSpPr txBox="1"/>
      </xdr:nvSpPr>
      <xdr:spPr>
        <a:xfrm>
          <a:off x="863111" y="1687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103155</xdr:rowOff>
    </xdr:from>
    <xdr:to>
      <xdr:col>6</xdr:col>
      <xdr:colOff>561975</xdr:colOff>
      <xdr:row>97</xdr:row>
      <xdr:rowOff>33305</xdr:rowOff>
    </xdr:to>
    <xdr:sp macro="" textlink="">
      <xdr:nvSpPr>
        <xdr:cNvPr id="252" name="円/楕円 251"/>
        <xdr:cNvSpPr/>
      </xdr:nvSpPr>
      <xdr:spPr>
        <a:xfrm>
          <a:off x="4584700" y="165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126032</xdr:rowOff>
    </xdr:from>
    <xdr:ext cx="534377" cy="259045"/>
    <xdr:sp macro="" textlink="">
      <xdr:nvSpPr>
        <xdr:cNvPr id="253" name="扶助費該当値テキスト"/>
        <xdr:cNvSpPr txBox="1"/>
      </xdr:nvSpPr>
      <xdr:spPr>
        <a:xfrm>
          <a:off x="4686300" y="1641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88,127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153561</xdr:rowOff>
    </xdr:from>
    <xdr:to>
      <xdr:col>5</xdr:col>
      <xdr:colOff>409575</xdr:colOff>
      <xdr:row>97</xdr:row>
      <xdr:rowOff>83711</xdr:rowOff>
    </xdr:to>
    <xdr:sp macro="" textlink="">
      <xdr:nvSpPr>
        <xdr:cNvPr id="254" name="円/楕円 253"/>
        <xdr:cNvSpPr/>
      </xdr:nvSpPr>
      <xdr:spPr>
        <a:xfrm>
          <a:off x="3746500" y="1661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100238</xdr:rowOff>
    </xdr:from>
    <xdr:ext cx="534377" cy="259045"/>
    <xdr:sp macro="" textlink="">
      <xdr:nvSpPr>
        <xdr:cNvPr id="255" name="テキスト ボックス 254"/>
        <xdr:cNvSpPr txBox="1"/>
      </xdr:nvSpPr>
      <xdr:spPr>
        <a:xfrm>
          <a:off x="3530111" y="1638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85,040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41025</xdr:rowOff>
    </xdr:from>
    <xdr:to>
      <xdr:col>4</xdr:col>
      <xdr:colOff>206375</xdr:colOff>
      <xdr:row>97</xdr:row>
      <xdr:rowOff>142625</xdr:rowOff>
    </xdr:to>
    <xdr:sp macro="" textlink="">
      <xdr:nvSpPr>
        <xdr:cNvPr id="256" name="円/楕円 255"/>
        <xdr:cNvSpPr/>
      </xdr:nvSpPr>
      <xdr:spPr>
        <a:xfrm>
          <a:off x="2857500" y="1667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159152</xdr:rowOff>
    </xdr:from>
    <xdr:ext cx="534377" cy="259045"/>
    <xdr:sp macro="" textlink="">
      <xdr:nvSpPr>
        <xdr:cNvPr id="257" name="テキスト ボックス 256"/>
        <xdr:cNvSpPr txBox="1"/>
      </xdr:nvSpPr>
      <xdr:spPr>
        <a:xfrm>
          <a:off x="2641111" y="1644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81,432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58855</xdr:rowOff>
    </xdr:from>
    <xdr:to>
      <xdr:col>3</xdr:col>
      <xdr:colOff>3175</xdr:colOff>
      <xdr:row>97</xdr:row>
      <xdr:rowOff>160455</xdr:rowOff>
    </xdr:to>
    <xdr:sp macro="" textlink="">
      <xdr:nvSpPr>
        <xdr:cNvPr id="258" name="円/楕円 257"/>
        <xdr:cNvSpPr/>
      </xdr:nvSpPr>
      <xdr:spPr>
        <a:xfrm>
          <a:off x="1968500" y="1668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5532</xdr:rowOff>
    </xdr:from>
    <xdr:ext cx="534377" cy="259045"/>
    <xdr:sp macro="" textlink="">
      <xdr:nvSpPr>
        <xdr:cNvPr id="259" name="テキスト ボックス 258"/>
        <xdr:cNvSpPr txBox="1"/>
      </xdr:nvSpPr>
      <xdr:spPr>
        <a:xfrm>
          <a:off x="1752111" y="1646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80,340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19030</xdr:rowOff>
    </xdr:from>
    <xdr:to>
      <xdr:col>1</xdr:col>
      <xdr:colOff>485775</xdr:colOff>
      <xdr:row>97</xdr:row>
      <xdr:rowOff>120630</xdr:rowOff>
    </xdr:to>
    <xdr:sp macro="" textlink="">
      <xdr:nvSpPr>
        <xdr:cNvPr id="260" name="円/楕円 259"/>
        <xdr:cNvSpPr/>
      </xdr:nvSpPr>
      <xdr:spPr>
        <a:xfrm>
          <a:off x="1079500" y="1664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137157</xdr:rowOff>
    </xdr:from>
    <xdr:ext cx="534377" cy="259045"/>
    <xdr:sp macro="" textlink="">
      <xdr:nvSpPr>
        <xdr:cNvPr id="261" name="テキスト ボックス 260"/>
        <xdr:cNvSpPr txBox="1"/>
      </xdr:nvSpPr>
      <xdr:spPr>
        <a:xfrm>
          <a:off x="863111" y="1642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82,779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144234</xdr:rowOff>
    </xdr:from>
    <xdr:to>
      <xdr:col>15</xdr:col>
      <xdr:colOff>180340</xdr:colOff>
      <xdr:row>39</xdr:row>
      <xdr:rowOff>92894</xdr:rowOff>
    </xdr:to>
    <xdr:cxnSp macro="">
      <xdr:nvCxnSpPr>
        <xdr:cNvPr id="286" name="直線コネクタ 285"/>
        <xdr:cNvCxnSpPr/>
      </xdr:nvCxnSpPr>
      <xdr:spPr>
        <a:xfrm flipV="1">
          <a:off x="10475595" y="5116284"/>
          <a:ext cx="1270" cy="166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96721</xdr:rowOff>
    </xdr:from>
    <xdr:ext cx="534377" cy="259045"/>
    <xdr:sp macro="" textlink="">
      <xdr:nvSpPr>
        <xdr:cNvPr id="287" name="補助費等最小値テキスト"/>
        <xdr:cNvSpPr txBox="1"/>
      </xdr:nvSpPr>
      <xdr:spPr>
        <a:xfrm>
          <a:off x="10528300" y="67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17,457</a:t>
          </a:r>
          <a:endParaRPr kumimoji="1" lang="ja-JP" altLang="en-US" sz="1000" b="1">
            <a:latin typeface="ＭＳ Ｐゴシック"/>
          </a:endParaRPr>
        </a:p>
      </xdr:txBody>
    </xdr:sp>
    <xdr:clientData/>
  </xdr:oneCellAnchor>
  <xdr:twoCellAnchor>
    <xdr:from>
      <xdr:col>15</xdr:col>
      <xdr:colOff>92075</xdr:colOff>
      <xdr:row>39</xdr:row>
      <xdr:rowOff>92894</xdr:rowOff>
    </xdr:from>
    <xdr:to>
      <xdr:col>15</xdr:col>
      <xdr:colOff>269875</xdr:colOff>
      <xdr:row>39</xdr:row>
      <xdr:rowOff>92894</xdr:rowOff>
    </xdr:to>
    <xdr:cxnSp macro="">
      <xdr:nvCxnSpPr>
        <xdr:cNvPr id="288" name="直線コネクタ 287"/>
        <xdr:cNvCxnSpPr/>
      </xdr:nvCxnSpPr>
      <xdr:spPr>
        <a:xfrm>
          <a:off x="10388600" y="677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90911</xdr:rowOff>
    </xdr:from>
    <xdr:ext cx="599010" cy="259045"/>
    <xdr:sp macro="" textlink="">
      <xdr:nvSpPr>
        <xdr:cNvPr id="289" name="補助費等最大値テキスト"/>
        <xdr:cNvSpPr txBox="1"/>
      </xdr:nvSpPr>
      <xdr:spPr>
        <a:xfrm>
          <a:off x="10528300" y="48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104,762</a:t>
          </a:r>
          <a:endParaRPr kumimoji="1" lang="ja-JP" altLang="en-US" sz="1000" b="1">
            <a:latin typeface="ＭＳ Ｐゴシック"/>
          </a:endParaRPr>
        </a:p>
      </xdr:txBody>
    </xdr:sp>
    <xdr:clientData/>
  </xdr:oneCellAnchor>
  <xdr:twoCellAnchor>
    <xdr:from>
      <xdr:col>15</xdr:col>
      <xdr:colOff>92075</xdr:colOff>
      <xdr:row>29</xdr:row>
      <xdr:rowOff>144234</xdr:rowOff>
    </xdr:from>
    <xdr:to>
      <xdr:col>15</xdr:col>
      <xdr:colOff>269875</xdr:colOff>
      <xdr:row>29</xdr:row>
      <xdr:rowOff>144234</xdr:rowOff>
    </xdr:to>
    <xdr:cxnSp macro="">
      <xdr:nvCxnSpPr>
        <xdr:cNvPr id="290" name="直線コネクタ 289"/>
        <xdr:cNvCxnSpPr/>
      </xdr:nvCxnSpPr>
      <xdr:spPr>
        <a:xfrm>
          <a:off x="10388600" y="51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87961</xdr:rowOff>
    </xdr:from>
    <xdr:to>
      <xdr:col>15</xdr:col>
      <xdr:colOff>180975</xdr:colOff>
      <xdr:row>38</xdr:row>
      <xdr:rowOff>96209</xdr:rowOff>
    </xdr:to>
    <xdr:cxnSp macro="">
      <xdr:nvCxnSpPr>
        <xdr:cNvPr id="291" name="直線コネクタ 290"/>
        <xdr:cNvCxnSpPr/>
      </xdr:nvCxnSpPr>
      <xdr:spPr>
        <a:xfrm flipV="1">
          <a:off x="9639300" y="6603061"/>
          <a:ext cx="838200" cy="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134218</xdr:rowOff>
    </xdr:from>
    <xdr:ext cx="534377" cy="259045"/>
    <xdr:sp macro="" textlink="">
      <xdr:nvSpPr>
        <xdr:cNvPr id="292" name="補助費等平均値テキスト"/>
        <xdr:cNvSpPr txBox="1"/>
      </xdr:nvSpPr>
      <xdr:spPr>
        <a:xfrm>
          <a:off x="10528300" y="5963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111341</xdr:rowOff>
    </xdr:from>
    <xdr:to>
      <xdr:col>15</xdr:col>
      <xdr:colOff>231775</xdr:colOff>
      <xdr:row>36</xdr:row>
      <xdr:rowOff>41491</xdr:rowOff>
    </xdr:to>
    <xdr:sp macro="" textlink="">
      <xdr:nvSpPr>
        <xdr:cNvPr id="293" name="フローチャート : 判断 292"/>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96209</xdr:rowOff>
    </xdr:from>
    <xdr:to>
      <xdr:col>14</xdr:col>
      <xdr:colOff>28575</xdr:colOff>
      <xdr:row>38</xdr:row>
      <xdr:rowOff>122021</xdr:rowOff>
    </xdr:to>
    <xdr:cxnSp macro="">
      <xdr:nvCxnSpPr>
        <xdr:cNvPr id="294" name="直線コネクタ 293"/>
        <xdr:cNvCxnSpPr/>
      </xdr:nvCxnSpPr>
      <xdr:spPr>
        <a:xfrm flipV="1">
          <a:off x="8750300" y="6611309"/>
          <a:ext cx="889000" cy="2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137230</xdr:rowOff>
    </xdr:from>
    <xdr:to>
      <xdr:col>14</xdr:col>
      <xdr:colOff>79375</xdr:colOff>
      <xdr:row>37</xdr:row>
      <xdr:rowOff>67380</xdr:rowOff>
    </xdr:to>
    <xdr:sp macro="" textlink="">
      <xdr:nvSpPr>
        <xdr:cNvPr id="295" name="フローチャート : 判断 294"/>
        <xdr:cNvSpPr/>
      </xdr:nvSpPr>
      <xdr:spPr>
        <a:xfrm>
          <a:off x="9588500" y="630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83907</xdr:rowOff>
    </xdr:from>
    <xdr:ext cx="534377" cy="259045"/>
    <xdr:sp macro="" textlink="">
      <xdr:nvSpPr>
        <xdr:cNvPr id="296" name="テキスト ボックス 295"/>
        <xdr:cNvSpPr txBox="1"/>
      </xdr:nvSpPr>
      <xdr:spPr>
        <a:xfrm>
          <a:off x="9372111" y="608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49612</xdr:rowOff>
    </xdr:from>
    <xdr:to>
      <xdr:col>12</xdr:col>
      <xdr:colOff>511175</xdr:colOff>
      <xdr:row>38</xdr:row>
      <xdr:rowOff>122021</xdr:rowOff>
    </xdr:to>
    <xdr:cxnSp macro="">
      <xdr:nvCxnSpPr>
        <xdr:cNvPr id="297" name="直線コネクタ 296"/>
        <xdr:cNvCxnSpPr/>
      </xdr:nvCxnSpPr>
      <xdr:spPr>
        <a:xfrm>
          <a:off x="7861300" y="6564712"/>
          <a:ext cx="889000" cy="7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74346</xdr:rowOff>
    </xdr:from>
    <xdr:to>
      <xdr:col>12</xdr:col>
      <xdr:colOff>561975</xdr:colOff>
      <xdr:row>37</xdr:row>
      <xdr:rowOff>4496</xdr:rowOff>
    </xdr:to>
    <xdr:sp macro="" textlink="">
      <xdr:nvSpPr>
        <xdr:cNvPr id="298" name="フローチャート : 判断 297"/>
        <xdr:cNvSpPr/>
      </xdr:nvSpPr>
      <xdr:spPr>
        <a:xfrm>
          <a:off x="8699500" y="624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21023</xdr:rowOff>
    </xdr:from>
    <xdr:ext cx="534377" cy="259045"/>
    <xdr:sp macro="" textlink="">
      <xdr:nvSpPr>
        <xdr:cNvPr id="299" name="テキスト ボックス 298"/>
        <xdr:cNvSpPr txBox="1"/>
      </xdr:nvSpPr>
      <xdr:spPr>
        <a:xfrm>
          <a:off x="8483111" y="602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49612</xdr:rowOff>
    </xdr:from>
    <xdr:to>
      <xdr:col>11</xdr:col>
      <xdr:colOff>307975</xdr:colOff>
      <xdr:row>38</xdr:row>
      <xdr:rowOff>71692</xdr:rowOff>
    </xdr:to>
    <xdr:cxnSp macro="">
      <xdr:nvCxnSpPr>
        <xdr:cNvPr id="300" name="直線コネクタ 299"/>
        <xdr:cNvCxnSpPr/>
      </xdr:nvCxnSpPr>
      <xdr:spPr>
        <a:xfrm flipV="1">
          <a:off x="6972300" y="6564712"/>
          <a:ext cx="889000" cy="2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132772</xdr:rowOff>
    </xdr:from>
    <xdr:to>
      <xdr:col>11</xdr:col>
      <xdr:colOff>358775</xdr:colOff>
      <xdr:row>37</xdr:row>
      <xdr:rowOff>62922</xdr:rowOff>
    </xdr:to>
    <xdr:sp macro="" textlink="">
      <xdr:nvSpPr>
        <xdr:cNvPr id="301" name="フローチャート : 判断 300"/>
        <xdr:cNvSpPr/>
      </xdr:nvSpPr>
      <xdr:spPr>
        <a:xfrm>
          <a:off x="7810500" y="630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79449</xdr:rowOff>
    </xdr:from>
    <xdr:ext cx="534377" cy="259045"/>
    <xdr:sp macro="" textlink="">
      <xdr:nvSpPr>
        <xdr:cNvPr id="302" name="テキスト ボックス 301"/>
        <xdr:cNvSpPr txBox="1"/>
      </xdr:nvSpPr>
      <xdr:spPr>
        <a:xfrm>
          <a:off x="7594111" y="608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167615</xdr:rowOff>
    </xdr:from>
    <xdr:to>
      <xdr:col>10</xdr:col>
      <xdr:colOff>155575</xdr:colOff>
      <xdr:row>37</xdr:row>
      <xdr:rowOff>97765</xdr:rowOff>
    </xdr:to>
    <xdr:sp macro="" textlink="">
      <xdr:nvSpPr>
        <xdr:cNvPr id="303" name="フローチャート : 判断 302"/>
        <xdr:cNvSpPr/>
      </xdr:nvSpPr>
      <xdr:spPr>
        <a:xfrm>
          <a:off x="6921500" y="63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114292</xdr:rowOff>
    </xdr:from>
    <xdr:ext cx="534377" cy="259045"/>
    <xdr:sp macro="" textlink="">
      <xdr:nvSpPr>
        <xdr:cNvPr id="304" name="テキスト ボックス 303"/>
        <xdr:cNvSpPr txBox="1"/>
      </xdr:nvSpPr>
      <xdr:spPr>
        <a:xfrm>
          <a:off x="6705111" y="611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37161</xdr:rowOff>
    </xdr:from>
    <xdr:to>
      <xdr:col>15</xdr:col>
      <xdr:colOff>231775</xdr:colOff>
      <xdr:row>38</xdr:row>
      <xdr:rowOff>138761</xdr:rowOff>
    </xdr:to>
    <xdr:sp macro="" textlink="">
      <xdr:nvSpPr>
        <xdr:cNvPr id="310" name="円/楕円 309"/>
        <xdr:cNvSpPr/>
      </xdr:nvSpPr>
      <xdr:spPr>
        <a:xfrm>
          <a:off x="10426700" y="655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15588</xdr:rowOff>
    </xdr:from>
    <xdr:ext cx="534377" cy="259045"/>
    <xdr:sp macro="" textlink="">
      <xdr:nvSpPr>
        <xdr:cNvPr id="311" name="補助費等該当値テキスト"/>
        <xdr:cNvSpPr txBox="1"/>
      </xdr:nvSpPr>
      <xdr:spPr>
        <a:xfrm>
          <a:off x="10528300" y="653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26,716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45409</xdr:rowOff>
    </xdr:from>
    <xdr:to>
      <xdr:col>14</xdr:col>
      <xdr:colOff>79375</xdr:colOff>
      <xdr:row>38</xdr:row>
      <xdr:rowOff>147009</xdr:rowOff>
    </xdr:to>
    <xdr:sp macro="" textlink="">
      <xdr:nvSpPr>
        <xdr:cNvPr id="312" name="円/楕円 311"/>
        <xdr:cNvSpPr/>
      </xdr:nvSpPr>
      <xdr:spPr>
        <a:xfrm>
          <a:off x="9588500" y="656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138136</xdr:rowOff>
    </xdr:from>
    <xdr:ext cx="534377" cy="259045"/>
    <xdr:sp macro="" textlink="">
      <xdr:nvSpPr>
        <xdr:cNvPr id="313" name="テキスト ボックス 312"/>
        <xdr:cNvSpPr txBox="1"/>
      </xdr:nvSpPr>
      <xdr:spPr>
        <a:xfrm>
          <a:off x="9372111" y="665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26,283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71221</xdr:rowOff>
    </xdr:from>
    <xdr:to>
      <xdr:col>12</xdr:col>
      <xdr:colOff>561975</xdr:colOff>
      <xdr:row>39</xdr:row>
      <xdr:rowOff>1371</xdr:rowOff>
    </xdr:to>
    <xdr:sp macro="" textlink="">
      <xdr:nvSpPr>
        <xdr:cNvPr id="314" name="円/楕円 313"/>
        <xdr:cNvSpPr/>
      </xdr:nvSpPr>
      <xdr:spPr>
        <a:xfrm>
          <a:off x="8699500" y="658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163948</xdr:rowOff>
    </xdr:from>
    <xdr:ext cx="534377" cy="259045"/>
    <xdr:sp macro="" textlink="">
      <xdr:nvSpPr>
        <xdr:cNvPr id="315" name="テキスト ボックス 314"/>
        <xdr:cNvSpPr txBox="1"/>
      </xdr:nvSpPr>
      <xdr:spPr>
        <a:xfrm>
          <a:off x="8483111" y="667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24,928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170262</xdr:rowOff>
    </xdr:from>
    <xdr:to>
      <xdr:col>11</xdr:col>
      <xdr:colOff>358775</xdr:colOff>
      <xdr:row>38</xdr:row>
      <xdr:rowOff>100412</xdr:rowOff>
    </xdr:to>
    <xdr:sp macro="" textlink="">
      <xdr:nvSpPr>
        <xdr:cNvPr id="316" name="円/楕円 315"/>
        <xdr:cNvSpPr/>
      </xdr:nvSpPr>
      <xdr:spPr>
        <a:xfrm>
          <a:off x="7810500" y="651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91539</xdr:rowOff>
    </xdr:from>
    <xdr:ext cx="534377" cy="259045"/>
    <xdr:sp macro="" textlink="">
      <xdr:nvSpPr>
        <xdr:cNvPr id="317" name="テキスト ボックス 316"/>
        <xdr:cNvSpPr txBox="1"/>
      </xdr:nvSpPr>
      <xdr:spPr>
        <a:xfrm>
          <a:off x="7594111" y="660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28,729</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20892</xdr:rowOff>
    </xdr:from>
    <xdr:to>
      <xdr:col>10</xdr:col>
      <xdr:colOff>155575</xdr:colOff>
      <xdr:row>38</xdr:row>
      <xdr:rowOff>122492</xdr:rowOff>
    </xdr:to>
    <xdr:sp macro="" textlink="">
      <xdr:nvSpPr>
        <xdr:cNvPr id="318" name="円/楕円 317"/>
        <xdr:cNvSpPr/>
      </xdr:nvSpPr>
      <xdr:spPr>
        <a:xfrm>
          <a:off x="6921500" y="653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113619</xdr:rowOff>
    </xdr:from>
    <xdr:ext cx="534377" cy="259045"/>
    <xdr:sp macro="" textlink="">
      <xdr:nvSpPr>
        <xdr:cNvPr id="319" name="テキスト ボックス 318"/>
        <xdr:cNvSpPr txBox="1"/>
      </xdr:nvSpPr>
      <xdr:spPr>
        <a:xfrm>
          <a:off x="6705111" y="662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27,570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102257</xdr:rowOff>
    </xdr:from>
    <xdr:to>
      <xdr:col>15</xdr:col>
      <xdr:colOff>180340</xdr:colOff>
      <xdr:row>59</xdr:row>
      <xdr:rowOff>33876</xdr:rowOff>
    </xdr:to>
    <xdr:cxnSp macro="">
      <xdr:nvCxnSpPr>
        <xdr:cNvPr id="343" name="直線コネクタ 342"/>
        <xdr:cNvCxnSpPr/>
      </xdr:nvCxnSpPr>
      <xdr:spPr>
        <a:xfrm flipV="1">
          <a:off x="10475595" y="8674757"/>
          <a:ext cx="1270" cy="147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37703</xdr:rowOff>
    </xdr:from>
    <xdr:ext cx="469744" cy="259045"/>
    <xdr:sp macro="" textlink="">
      <xdr:nvSpPr>
        <xdr:cNvPr id="344" name="普通建設事業費最小値テキスト"/>
        <xdr:cNvSpPr txBox="1"/>
      </xdr:nvSpPr>
      <xdr:spPr>
        <a:xfrm>
          <a:off x="10528300" y="101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8,326</a:t>
          </a:r>
          <a:endParaRPr kumimoji="1" lang="ja-JP" altLang="en-US" sz="1000" b="1">
            <a:latin typeface="ＭＳ Ｐゴシック"/>
          </a:endParaRPr>
        </a:p>
      </xdr:txBody>
    </xdr:sp>
    <xdr:clientData/>
  </xdr:oneCellAnchor>
  <xdr:twoCellAnchor>
    <xdr:from>
      <xdr:col>15</xdr:col>
      <xdr:colOff>92075</xdr:colOff>
      <xdr:row>59</xdr:row>
      <xdr:rowOff>33876</xdr:rowOff>
    </xdr:from>
    <xdr:to>
      <xdr:col>15</xdr:col>
      <xdr:colOff>269875</xdr:colOff>
      <xdr:row>59</xdr:row>
      <xdr:rowOff>33876</xdr:rowOff>
    </xdr:to>
    <xdr:cxnSp macro="">
      <xdr:nvCxnSpPr>
        <xdr:cNvPr id="345" name="直線コネクタ 344"/>
        <xdr:cNvCxnSpPr/>
      </xdr:nvCxnSpPr>
      <xdr:spPr>
        <a:xfrm>
          <a:off x="10388600" y="1014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48934</xdr:rowOff>
    </xdr:from>
    <xdr:ext cx="690189" cy="259045"/>
    <xdr:sp macro="" textlink="">
      <xdr:nvSpPr>
        <xdr:cNvPr id="346" name="普通建設事業費最大値テキスト"/>
        <xdr:cNvSpPr txBox="1"/>
      </xdr:nvSpPr>
      <xdr:spPr>
        <a:xfrm>
          <a:off x="10528300" y="844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1,169,483</a:t>
          </a:r>
          <a:endParaRPr kumimoji="1" lang="ja-JP" altLang="en-US" sz="1000" b="1">
            <a:latin typeface="ＭＳ Ｐゴシック"/>
          </a:endParaRPr>
        </a:p>
      </xdr:txBody>
    </xdr:sp>
    <xdr:clientData/>
  </xdr:oneCellAnchor>
  <xdr:twoCellAnchor>
    <xdr:from>
      <xdr:col>15</xdr:col>
      <xdr:colOff>92075</xdr:colOff>
      <xdr:row>50</xdr:row>
      <xdr:rowOff>102257</xdr:rowOff>
    </xdr:from>
    <xdr:to>
      <xdr:col>15</xdr:col>
      <xdr:colOff>269875</xdr:colOff>
      <xdr:row>50</xdr:row>
      <xdr:rowOff>102257</xdr:rowOff>
    </xdr:to>
    <xdr:cxnSp macro="">
      <xdr:nvCxnSpPr>
        <xdr:cNvPr id="347" name="直線コネクタ 346"/>
        <xdr:cNvCxnSpPr/>
      </xdr:nvCxnSpPr>
      <xdr:spPr>
        <a:xfrm>
          <a:off x="10388600" y="8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168697</xdr:rowOff>
    </xdr:from>
    <xdr:to>
      <xdr:col>15</xdr:col>
      <xdr:colOff>180975</xdr:colOff>
      <xdr:row>59</xdr:row>
      <xdr:rowOff>7196</xdr:rowOff>
    </xdr:to>
    <xdr:cxnSp macro="">
      <xdr:nvCxnSpPr>
        <xdr:cNvPr id="348" name="直線コネクタ 347"/>
        <xdr:cNvCxnSpPr/>
      </xdr:nvCxnSpPr>
      <xdr:spPr>
        <a:xfrm flipV="1">
          <a:off x="9639300" y="10112797"/>
          <a:ext cx="838200" cy="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70824</xdr:rowOff>
    </xdr:from>
    <xdr:ext cx="534377" cy="259045"/>
    <xdr:sp macro="" textlink="">
      <xdr:nvSpPr>
        <xdr:cNvPr id="349" name="普通建設事業費平均値テキスト"/>
        <xdr:cNvSpPr txBox="1"/>
      </xdr:nvSpPr>
      <xdr:spPr>
        <a:xfrm>
          <a:off x="10528300" y="9843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47947</xdr:rowOff>
    </xdr:from>
    <xdr:to>
      <xdr:col>15</xdr:col>
      <xdr:colOff>231775</xdr:colOff>
      <xdr:row>58</xdr:row>
      <xdr:rowOff>149547</xdr:rowOff>
    </xdr:to>
    <xdr:sp macro="" textlink="">
      <xdr:nvSpPr>
        <xdr:cNvPr id="350" name="フローチャート : 判断 349"/>
        <xdr:cNvSpPr/>
      </xdr:nvSpPr>
      <xdr:spPr>
        <a:xfrm>
          <a:off x="10426700" y="99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161537</xdr:rowOff>
    </xdr:from>
    <xdr:to>
      <xdr:col>14</xdr:col>
      <xdr:colOff>28575</xdr:colOff>
      <xdr:row>59</xdr:row>
      <xdr:rowOff>7196</xdr:rowOff>
    </xdr:to>
    <xdr:cxnSp macro="">
      <xdr:nvCxnSpPr>
        <xdr:cNvPr id="351" name="直線コネクタ 350"/>
        <xdr:cNvCxnSpPr/>
      </xdr:nvCxnSpPr>
      <xdr:spPr>
        <a:xfrm>
          <a:off x="8750300" y="10105637"/>
          <a:ext cx="889000" cy="1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80956</xdr:rowOff>
    </xdr:from>
    <xdr:to>
      <xdr:col>14</xdr:col>
      <xdr:colOff>79375</xdr:colOff>
      <xdr:row>59</xdr:row>
      <xdr:rowOff>11106</xdr:rowOff>
    </xdr:to>
    <xdr:sp macro="" textlink="">
      <xdr:nvSpPr>
        <xdr:cNvPr id="352" name="フローチャート : 判断 351"/>
        <xdr:cNvSpPr/>
      </xdr:nvSpPr>
      <xdr:spPr>
        <a:xfrm>
          <a:off x="9588500" y="1002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27633</xdr:rowOff>
    </xdr:from>
    <xdr:ext cx="534377" cy="259045"/>
    <xdr:sp macro="" textlink="">
      <xdr:nvSpPr>
        <xdr:cNvPr id="353" name="テキスト ボックス 352"/>
        <xdr:cNvSpPr txBox="1"/>
      </xdr:nvSpPr>
      <xdr:spPr>
        <a:xfrm>
          <a:off x="9372111" y="980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161537</xdr:rowOff>
    </xdr:from>
    <xdr:to>
      <xdr:col>12</xdr:col>
      <xdr:colOff>511175</xdr:colOff>
      <xdr:row>59</xdr:row>
      <xdr:rowOff>9441</xdr:rowOff>
    </xdr:to>
    <xdr:cxnSp macro="">
      <xdr:nvCxnSpPr>
        <xdr:cNvPr id="354" name="直線コネクタ 353"/>
        <xdr:cNvCxnSpPr/>
      </xdr:nvCxnSpPr>
      <xdr:spPr>
        <a:xfrm flipV="1">
          <a:off x="7861300" y="10105637"/>
          <a:ext cx="889000" cy="1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83876</xdr:rowOff>
    </xdr:from>
    <xdr:to>
      <xdr:col>12</xdr:col>
      <xdr:colOff>561975</xdr:colOff>
      <xdr:row>59</xdr:row>
      <xdr:rowOff>14026</xdr:rowOff>
    </xdr:to>
    <xdr:sp macro="" textlink="">
      <xdr:nvSpPr>
        <xdr:cNvPr id="355" name="フローチャート : 判断 354"/>
        <xdr:cNvSpPr/>
      </xdr:nvSpPr>
      <xdr:spPr>
        <a:xfrm>
          <a:off x="8699500" y="100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30553</xdr:rowOff>
    </xdr:from>
    <xdr:ext cx="534377" cy="259045"/>
    <xdr:sp macro="" textlink="">
      <xdr:nvSpPr>
        <xdr:cNvPr id="356" name="テキスト ボックス 355"/>
        <xdr:cNvSpPr txBox="1"/>
      </xdr:nvSpPr>
      <xdr:spPr>
        <a:xfrm>
          <a:off x="8483111" y="98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9441</xdr:rowOff>
    </xdr:from>
    <xdr:to>
      <xdr:col>11</xdr:col>
      <xdr:colOff>307975</xdr:colOff>
      <xdr:row>59</xdr:row>
      <xdr:rowOff>19126</xdr:rowOff>
    </xdr:to>
    <xdr:cxnSp macro="">
      <xdr:nvCxnSpPr>
        <xdr:cNvPr id="357" name="直線コネクタ 356"/>
        <xdr:cNvCxnSpPr/>
      </xdr:nvCxnSpPr>
      <xdr:spPr>
        <a:xfrm flipV="1">
          <a:off x="6972300" y="10124991"/>
          <a:ext cx="889000" cy="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100482</xdr:rowOff>
    </xdr:from>
    <xdr:to>
      <xdr:col>11</xdr:col>
      <xdr:colOff>358775</xdr:colOff>
      <xdr:row>59</xdr:row>
      <xdr:rowOff>30632</xdr:rowOff>
    </xdr:to>
    <xdr:sp macro="" textlink="">
      <xdr:nvSpPr>
        <xdr:cNvPr id="358" name="フローチャート : 判断 357"/>
        <xdr:cNvSpPr/>
      </xdr:nvSpPr>
      <xdr:spPr>
        <a:xfrm>
          <a:off x="7810500" y="1004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47159</xdr:rowOff>
    </xdr:from>
    <xdr:ext cx="534377" cy="259045"/>
    <xdr:sp macro="" textlink="">
      <xdr:nvSpPr>
        <xdr:cNvPr id="359" name="テキスト ボックス 358"/>
        <xdr:cNvSpPr txBox="1"/>
      </xdr:nvSpPr>
      <xdr:spPr>
        <a:xfrm>
          <a:off x="7594111" y="981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104687</xdr:rowOff>
    </xdr:from>
    <xdr:to>
      <xdr:col>10</xdr:col>
      <xdr:colOff>155575</xdr:colOff>
      <xdr:row>59</xdr:row>
      <xdr:rowOff>34837</xdr:rowOff>
    </xdr:to>
    <xdr:sp macro="" textlink="">
      <xdr:nvSpPr>
        <xdr:cNvPr id="360" name="フローチャート : 判断 359"/>
        <xdr:cNvSpPr/>
      </xdr:nvSpPr>
      <xdr:spPr>
        <a:xfrm>
          <a:off x="6921500" y="1004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51364</xdr:rowOff>
    </xdr:from>
    <xdr:ext cx="534377" cy="259045"/>
    <xdr:sp macro="" textlink="">
      <xdr:nvSpPr>
        <xdr:cNvPr id="361" name="テキスト ボックス 360"/>
        <xdr:cNvSpPr txBox="1"/>
      </xdr:nvSpPr>
      <xdr:spPr>
        <a:xfrm>
          <a:off x="6705111" y="982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117897</xdr:rowOff>
    </xdr:from>
    <xdr:to>
      <xdr:col>15</xdr:col>
      <xdr:colOff>231775</xdr:colOff>
      <xdr:row>59</xdr:row>
      <xdr:rowOff>48047</xdr:rowOff>
    </xdr:to>
    <xdr:sp macro="" textlink="">
      <xdr:nvSpPr>
        <xdr:cNvPr id="367" name="円/楕円 366"/>
        <xdr:cNvSpPr/>
      </xdr:nvSpPr>
      <xdr:spPr>
        <a:xfrm>
          <a:off x="10426700" y="1006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32824</xdr:rowOff>
    </xdr:from>
    <xdr:ext cx="534377" cy="259045"/>
    <xdr:sp macro="" textlink="">
      <xdr:nvSpPr>
        <xdr:cNvPr id="368" name="普通建設事業費該当値テキスト"/>
        <xdr:cNvSpPr txBox="1"/>
      </xdr:nvSpPr>
      <xdr:spPr>
        <a:xfrm>
          <a:off x="10528300" y="997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37,168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127846</xdr:rowOff>
    </xdr:from>
    <xdr:to>
      <xdr:col>14</xdr:col>
      <xdr:colOff>79375</xdr:colOff>
      <xdr:row>59</xdr:row>
      <xdr:rowOff>57996</xdr:rowOff>
    </xdr:to>
    <xdr:sp macro="" textlink="">
      <xdr:nvSpPr>
        <xdr:cNvPr id="369" name="円/楕円 368"/>
        <xdr:cNvSpPr/>
      </xdr:nvSpPr>
      <xdr:spPr>
        <a:xfrm>
          <a:off x="9588500" y="100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49123</xdr:rowOff>
    </xdr:from>
    <xdr:ext cx="534377" cy="259045"/>
    <xdr:sp macro="" textlink="">
      <xdr:nvSpPr>
        <xdr:cNvPr id="370" name="テキスト ボックス 369"/>
        <xdr:cNvSpPr txBox="1"/>
      </xdr:nvSpPr>
      <xdr:spPr>
        <a:xfrm>
          <a:off x="9372111" y="1016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29,334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110737</xdr:rowOff>
    </xdr:from>
    <xdr:to>
      <xdr:col>12</xdr:col>
      <xdr:colOff>561975</xdr:colOff>
      <xdr:row>59</xdr:row>
      <xdr:rowOff>40887</xdr:rowOff>
    </xdr:to>
    <xdr:sp macro="" textlink="">
      <xdr:nvSpPr>
        <xdr:cNvPr id="371" name="円/楕円 370"/>
        <xdr:cNvSpPr/>
      </xdr:nvSpPr>
      <xdr:spPr>
        <a:xfrm>
          <a:off x="8699500" y="1005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32014</xdr:rowOff>
    </xdr:from>
    <xdr:ext cx="534377" cy="259045"/>
    <xdr:sp macro="" textlink="">
      <xdr:nvSpPr>
        <xdr:cNvPr id="372" name="テキスト ボックス 371"/>
        <xdr:cNvSpPr txBox="1"/>
      </xdr:nvSpPr>
      <xdr:spPr>
        <a:xfrm>
          <a:off x="8483111" y="1014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42,806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130091</xdr:rowOff>
    </xdr:from>
    <xdr:to>
      <xdr:col>11</xdr:col>
      <xdr:colOff>358775</xdr:colOff>
      <xdr:row>59</xdr:row>
      <xdr:rowOff>60241</xdr:rowOff>
    </xdr:to>
    <xdr:sp macro="" textlink="">
      <xdr:nvSpPr>
        <xdr:cNvPr id="373" name="円/楕円 372"/>
        <xdr:cNvSpPr/>
      </xdr:nvSpPr>
      <xdr:spPr>
        <a:xfrm>
          <a:off x="7810500" y="1007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51368</xdr:rowOff>
    </xdr:from>
    <xdr:ext cx="534377" cy="259045"/>
    <xdr:sp macro="" textlink="">
      <xdr:nvSpPr>
        <xdr:cNvPr id="374" name="テキスト ボックス 373"/>
        <xdr:cNvSpPr txBox="1"/>
      </xdr:nvSpPr>
      <xdr:spPr>
        <a:xfrm>
          <a:off x="7594111" y="1016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27,566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139776</xdr:rowOff>
    </xdr:from>
    <xdr:to>
      <xdr:col>10</xdr:col>
      <xdr:colOff>155575</xdr:colOff>
      <xdr:row>59</xdr:row>
      <xdr:rowOff>69926</xdr:rowOff>
    </xdr:to>
    <xdr:sp macro="" textlink="">
      <xdr:nvSpPr>
        <xdr:cNvPr id="375" name="円/楕円 374"/>
        <xdr:cNvSpPr/>
      </xdr:nvSpPr>
      <xdr:spPr>
        <a:xfrm>
          <a:off x="6921500" y="1008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61053</xdr:rowOff>
    </xdr:from>
    <xdr:ext cx="534377" cy="259045"/>
    <xdr:sp macro="" textlink="">
      <xdr:nvSpPr>
        <xdr:cNvPr id="376" name="テキスト ボックス 375"/>
        <xdr:cNvSpPr txBox="1"/>
      </xdr:nvSpPr>
      <xdr:spPr>
        <a:xfrm>
          <a:off x="6705111" y="1017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66849</xdr:rowOff>
    </xdr:from>
    <xdr:to>
      <xdr:col>15</xdr:col>
      <xdr:colOff>180340</xdr:colOff>
      <xdr:row>79</xdr:row>
      <xdr:rowOff>44450</xdr:rowOff>
    </xdr:to>
    <xdr:cxnSp macro="">
      <xdr:nvCxnSpPr>
        <xdr:cNvPr id="400" name="直線コネクタ 399"/>
        <xdr:cNvCxnSpPr/>
      </xdr:nvCxnSpPr>
      <xdr:spPr>
        <a:xfrm flipV="1">
          <a:off x="10475595" y="12068349"/>
          <a:ext cx="1270" cy="152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13526</xdr:rowOff>
    </xdr:from>
    <xdr:ext cx="599010" cy="259045"/>
    <xdr:sp macro="" textlink="">
      <xdr:nvSpPr>
        <xdr:cNvPr id="403" name="普通建設事業費 （ うち新規整備　）最大値テキスト"/>
        <xdr:cNvSpPr txBox="1"/>
      </xdr:nvSpPr>
      <xdr:spPr>
        <a:xfrm>
          <a:off x="10528300" y="118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798,242</a:t>
          </a:r>
          <a:endParaRPr kumimoji="1" lang="ja-JP" altLang="en-US" sz="1000" b="1">
            <a:latin typeface="ＭＳ Ｐゴシック"/>
          </a:endParaRPr>
        </a:p>
      </xdr:txBody>
    </xdr:sp>
    <xdr:clientData/>
  </xdr:oneCellAnchor>
  <xdr:twoCellAnchor>
    <xdr:from>
      <xdr:col>15</xdr:col>
      <xdr:colOff>92075</xdr:colOff>
      <xdr:row>70</xdr:row>
      <xdr:rowOff>66849</xdr:rowOff>
    </xdr:from>
    <xdr:to>
      <xdr:col>15</xdr:col>
      <xdr:colOff>269875</xdr:colOff>
      <xdr:row>70</xdr:row>
      <xdr:rowOff>66849</xdr:rowOff>
    </xdr:to>
    <xdr:cxnSp macro="">
      <xdr:nvCxnSpPr>
        <xdr:cNvPr id="404" name="直線コネクタ 403"/>
        <xdr:cNvCxnSpPr/>
      </xdr:nvCxnSpPr>
      <xdr:spPr>
        <a:xfrm>
          <a:off x="10388600" y="12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17652</xdr:rowOff>
    </xdr:from>
    <xdr:to>
      <xdr:col>15</xdr:col>
      <xdr:colOff>180975</xdr:colOff>
      <xdr:row>79</xdr:row>
      <xdr:rowOff>18348</xdr:rowOff>
    </xdr:to>
    <xdr:cxnSp macro="">
      <xdr:nvCxnSpPr>
        <xdr:cNvPr id="405" name="直線コネクタ 404"/>
        <xdr:cNvCxnSpPr/>
      </xdr:nvCxnSpPr>
      <xdr:spPr>
        <a:xfrm flipV="1">
          <a:off x="9639300" y="13562202"/>
          <a:ext cx="838200" cy="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99170</xdr:rowOff>
    </xdr:from>
    <xdr:ext cx="534377" cy="259045"/>
    <xdr:sp macro="" textlink="">
      <xdr:nvSpPr>
        <xdr:cNvPr id="406" name="普通建設事業費 （ うち新規整備　）平均値テキスト"/>
        <xdr:cNvSpPr txBox="1"/>
      </xdr:nvSpPr>
      <xdr:spPr>
        <a:xfrm>
          <a:off x="10528300" y="13300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76293</xdr:rowOff>
    </xdr:from>
    <xdr:to>
      <xdr:col>15</xdr:col>
      <xdr:colOff>231775</xdr:colOff>
      <xdr:row>79</xdr:row>
      <xdr:rowOff>6443</xdr:rowOff>
    </xdr:to>
    <xdr:sp macro="" textlink="">
      <xdr:nvSpPr>
        <xdr:cNvPr id="407" name="フローチャート : 判断 406"/>
        <xdr:cNvSpPr/>
      </xdr:nvSpPr>
      <xdr:spPr>
        <a:xfrm>
          <a:off x="10426700" y="1344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111703</xdr:rowOff>
    </xdr:from>
    <xdr:to>
      <xdr:col>14</xdr:col>
      <xdr:colOff>79375</xdr:colOff>
      <xdr:row>79</xdr:row>
      <xdr:rowOff>41853</xdr:rowOff>
    </xdr:to>
    <xdr:sp macro="" textlink="">
      <xdr:nvSpPr>
        <xdr:cNvPr id="408" name="フローチャート : 判断 407"/>
        <xdr:cNvSpPr/>
      </xdr:nvSpPr>
      <xdr:spPr>
        <a:xfrm>
          <a:off x="9588500" y="13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58380</xdr:rowOff>
    </xdr:from>
    <xdr:ext cx="534377" cy="259045"/>
    <xdr:sp macro="" textlink="">
      <xdr:nvSpPr>
        <xdr:cNvPr id="409" name="テキスト ボックス 408"/>
        <xdr:cNvSpPr txBox="1"/>
      </xdr:nvSpPr>
      <xdr:spPr>
        <a:xfrm>
          <a:off x="9372111" y="1326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138302</xdr:rowOff>
    </xdr:from>
    <xdr:to>
      <xdr:col>15</xdr:col>
      <xdr:colOff>231775</xdr:colOff>
      <xdr:row>79</xdr:row>
      <xdr:rowOff>68452</xdr:rowOff>
    </xdr:to>
    <xdr:sp macro="" textlink="">
      <xdr:nvSpPr>
        <xdr:cNvPr id="415" name="円/楕円 414"/>
        <xdr:cNvSpPr/>
      </xdr:nvSpPr>
      <xdr:spPr>
        <a:xfrm>
          <a:off x="10426700" y="1351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54719</xdr:rowOff>
    </xdr:from>
    <xdr:ext cx="534377" cy="259045"/>
    <xdr:sp macro="" textlink="">
      <xdr:nvSpPr>
        <xdr:cNvPr id="416" name="普通建設事業費 （ うち新規整備　）該当値テキスト"/>
        <xdr:cNvSpPr txBox="1"/>
      </xdr:nvSpPr>
      <xdr:spPr>
        <a:xfrm>
          <a:off x="10528300" y="1342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14,067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138998</xdr:rowOff>
    </xdr:from>
    <xdr:to>
      <xdr:col>14</xdr:col>
      <xdr:colOff>79375</xdr:colOff>
      <xdr:row>79</xdr:row>
      <xdr:rowOff>69148</xdr:rowOff>
    </xdr:to>
    <xdr:sp macro="" textlink="">
      <xdr:nvSpPr>
        <xdr:cNvPr id="417" name="円/楕円 416"/>
        <xdr:cNvSpPr/>
      </xdr:nvSpPr>
      <xdr:spPr>
        <a:xfrm>
          <a:off x="9588500" y="1351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60275</xdr:rowOff>
    </xdr:from>
    <xdr:ext cx="534377" cy="259045"/>
    <xdr:sp macro="" textlink="">
      <xdr:nvSpPr>
        <xdr:cNvPr id="418" name="テキスト ボックス 417"/>
        <xdr:cNvSpPr txBox="1"/>
      </xdr:nvSpPr>
      <xdr:spPr>
        <a:xfrm>
          <a:off x="9372111" y="1360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13,702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13,056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4" name="テキスト ボックス 43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6" name="テキスト ボックス 43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7333</xdr:rowOff>
    </xdr:from>
    <xdr:to>
      <xdr:col>15</xdr:col>
      <xdr:colOff>180340</xdr:colOff>
      <xdr:row>99</xdr:row>
      <xdr:rowOff>44450</xdr:rowOff>
    </xdr:to>
    <xdr:cxnSp macro="">
      <xdr:nvCxnSpPr>
        <xdr:cNvPr id="442" name="直線コネクタ 441"/>
        <xdr:cNvCxnSpPr/>
      </xdr:nvCxnSpPr>
      <xdr:spPr>
        <a:xfrm flipV="1">
          <a:off x="10475595" y="15609283"/>
          <a:ext cx="1270" cy="140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3"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4" name="直線コネクタ 443"/>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125460</xdr:rowOff>
    </xdr:from>
    <xdr:ext cx="599010" cy="259045"/>
    <xdr:sp macro="" textlink="">
      <xdr:nvSpPr>
        <xdr:cNvPr id="445" name="普通建設事業費 （ うち更新整備　）最大値テキスト"/>
        <xdr:cNvSpPr txBox="1"/>
      </xdr:nvSpPr>
      <xdr:spPr>
        <a:xfrm>
          <a:off x="10528300" y="1538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184,871</a:t>
          </a:r>
          <a:endParaRPr kumimoji="1" lang="ja-JP" altLang="en-US" sz="1000" b="1">
            <a:latin typeface="ＭＳ Ｐゴシック"/>
          </a:endParaRPr>
        </a:p>
      </xdr:txBody>
    </xdr:sp>
    <xdr:clientData/>
  </xdr:oneCellAnchor>
  <xdr:twoCellAnchor>
    <xdr:from>
      <xdr:col>15</xdr:col>
      <xdr:colOff>92075</xdr:colOff>
      <xdr:row>91</xdr:row>
      <xdr:rowOff>7333</xdr:rowOff>
    </xdr:from>
    <xdr:to>
      <xdr:col>15</xdr:col>
      <xdr:colOff>269875</xdr:colOff>
      <xdr:row>91</xdr:row>
      <xdr:rowOff>7333</xdr:rowOff>
    </xdr:to>
    <xdr:cxnSp macro="">
      <xdr:nvCxnSpPr>
        <xdr:cNvPr id="446" name="直線コネクタ 445"/>
        <xdr:cNvCxnSpPr/>
      </xdr:nvCxnSpPr>
      <xdr:spPr>
        <a:xfrm>
          <a:off x="10388600" y="156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12858</xdr:rowOff>
    </xdr:from>
    <xdr:to>
      <xdr:col>15</xdr:col>
      <xdr:colOff>180975</xdr:colOff>
      <xdr:row>99</xdr:row>
      <xdr:rowOff>16424</xdr:rowOff>
    </xdr:to>
    <xdr:cxnSp macro="">
      <xdr:nvCxnSpPr>
        <xdr:cNvPr id="447" name="直線コネクタ 446"/>
        <xdr:cNvCxnSpPr/>
      </xdr:nvCxnSpPr>
      <xdr:spPr>
        <a:xfrm>
          <a:off x="9639300" y="16986408"/>
          <a:ext cx="8382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152193</xdr:rowOff>
    </xdr:from>
    <xdr:ext cx="534377" cy="259045"/>
    <xdr:sp macro="" textlink="">
      <xdr:nvSpPr>
        <xdr:cNvPr id="448" name="普通建設事業費 （ うち更新整備　）平均値テキスト"/>
        <xdr:cNvSpPr txBox="1"/>
      </xdr:nvSpPr>
      <xdr:spPr>
        <a:xfrm>
          <a:off x="10528300" y="16611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129316</xdr:rowOff>
    </xdr:from>
    <xdr:to>
      <xdr:col>15</xdr:col>
      <xdr:colOff>231775</xdr:colOff>
      <xdr:row>98</xdr:row>
      <xdr:rowOff>59466</xdr:rowOff>
    </xdr:to>
    <xdr:sp macro="" textlink="">
      <xdr:nvSpPr>
        <xdr:cNvPr id="449" name="フローチャート : 判断 448"/>
        <xdr:cNvSpPr/>
      </xdr:nvSpPr>
      <xdr:spPr>
        <a:xfrm>
          <a:off x="104267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0" name="フローチャート : 判断 449"/>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86752</xdr:rowOff>
    </xdr:from>
    <xdr:ext cx="534377" cy="259045"/>
    <xdr:sp macro="" textlink="">
      <xdr:nvSpPr>
        <xdr:cNvPr id="451" name="テキスト ボックス 450"/>
        <xdr:cNvSpPr txBox="1"/>
      </xdr:nvSpPr>
      <xdr:spPr>
        <a:xfrm>
          <a:off x="9372111" y="1654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137074</xdr:rowOff>
    </xdr:from>
    <xdr:to>
      <xdr:col>15</xdr:col>
      <xdr:colOff>231775</xdr:colOff>
      <xdr:row>99</xdr:row>
      <xdr:rowOff>67224</xdr:rowOff>
    </xdr:to>
    <xdr:sp macro="" textlink="">
      <xdr:nvSpPr>
        <xdr:cNvPr id="457" name="円/楕円 456"/>
        <xdr:cNvSpPr/>
      </xdr:nvSpPr>
      <xdr:spPr>
        <a:xfrm>
          <a:off x="10426700" y="1693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52001</xdr:rowOff>
    </xdr:from>
    <xdr:ext cx="469744" cy="259045"/>
    <xdr:sp macro="" textlink="">
      <xdr:nvSpPr>
        <xdr:cNvPr id="458" name="普通建設事業費 （ うち更新整備　）該当値テキスト"/>
        <xdr:cNvSpPr txBox="1"/>
      </xdr:nvSpPr>
      <xdr:spPr>
        <a:xfrm>
          <a:off x="10528300" y="1685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133508</xdr:rowOff>
    </xdr:from>
    <xdr:to>
      <xdr:col>14</xdr:col>
      <xdr:colOff>79375</xdr:colOff>
      <xdr:row>99</xdr:row>
      <xdr:rowOff>63658</xdr:rowOff>
    </xdr:to>
    <xdr:sp macro="" textlink="">
      <xdr:nvSpPr>
        <xdr:cNvPr id="459" name="円/楕円 458"/>
        <xdr:cNvSpPr/>
      </xdr:nvSpPr>
      <xdr:spPr>
        <a:xfrm>
          <a:off x="9588500" y="1693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54785</xdr:rowOff>
    </xdr:from>
    <xdr:ext cx="469744" cy="259045"/>
    <xdr:sp macro="" textlink="">
      <xdr:nvSpPr>
        <xdr:cNvPr id="460" name="テキスト ボックス 459"/>
        <xdr:cNvSpPr txBox="1"/>
      </xdr:nvSpPr>
      <xdr:spPr>
        <a:xfrm>
          <a:off x="9404427" y="170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1" name="直線コネクタ 47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2" name="テキスト ボックス 47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3" name="直線コネクタ 47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4" name="テキスト ボックス 47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5" name="直線コネクタ 47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6" name="テキスト ボックス 47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7" name="直線コネクタ 47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8" name="テキスト ボックス 47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110823</xdr:rowOff>
    </xdr:from>
    <xdr:to>
      <xdr:col>23</xdr:col>
      <xdr:colOff>516889</xdr:colOff>
      <xdr:row>38</xdr:row>
      <xdr:rowOff>139700</xdr:rowOff>
    </xdr:to>
    <xdr:cxnSp macro="">
      <xdr:nvCxnSpPr>
        <xdr:cNvPr id="482" name="直線コネクタ 481"/>
        <xdr:cNvCxnSpPr/>
      </xdr:nvCxnSpPr>
      <xdr:spPr>
        <a:xfrm flipV="1">
          <a:off x="16317595" y="5254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4" name="直線コネクタ 48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57500</xdr:rowOff>
    </xdr:from>
    <xdr:ext cx="599010" cy="259045"/>
    <xdr:sp macro="" textlink="">
      <xdr:nvSpPr>
        <xdr:cNvPr id="485" name="災害復旧事業費最大値テキスト"/>
        <xdr:cNvSpPr txBox="1"/>
      </xdr:nvSpPr>
      <xdr:spPr>
        <a:xfrm>
          <a:off x="16370300" y="502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30</xdr:row>
      <xdr:rowOff>110823</xdr:rowOff>
    </xdr:from>
    <xdr:to>
      <xdr:col>23</xdr:col>
      <xdr:colOff>606425</xdr:colOff>
      <xdr:row>30</xdr:row>
      <xdr:rowOff>110823</xdr:rowOff>
    </xdr:to>
    <xdr:cxnSp macro="">
      <xdr:nvCxnSpPr>
        <xdr:cNvPr id="486" name="直線コネクタ 485"/>
        <xdr:cNvCxnSpPr/>
      </xdr:nvCxnSpPr>
      <xdr:spPr>
        <a:xfrm>
          <a:off x="16230600" y="525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87" name="直線コネクタ 486"/>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55487</xdr:rowOff>
    </xdr:from>
    <xdr:ext cx="469744" cy="259045"/>
    <xdr:sp macro="" textlink="">
      <xdr:nvSpPr>
        <xdr:cNvPr id="488" name="災害復旧事業費平均値テキスト"/>
        <xdr:cNvSpPr txBox="1"/>
      </xdr:nvSpPr>
      <xdr:spPr>
        <a:xfrm>
          <a:off x="16370300" y="6399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32610</xdr:rowOff>
    </xdr:from>
    <xdr:to>
      <xdr:col>23</xdr:col>
      <xdr:colOff>568325</xdr:colOff>
      <xdr:row>38</xdr:row>
      <xdr:rowOff>134210</xdr:rowOff>
    </xdr:to>
    <xdr:sp macro="" textlink="">
      <xdr:nvSpPr>
        <xdr:cNvPr id="489" name="フローチャート : 判断 488"/>
        <xdr:cNvSpPr/>
      </xdr:nvSpPr>
      <xdr:spPr>
        <a:xfrm>
          <a:off x="162687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0" name="直線コネクタ 489"/>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53339</xdr:rowOff>
    </xdr:from>
    <xdr:to>
      <xdr:col>22</xdr:col>
      <xdr:colOff>415925</xdr:colOff>
      <xdr:row>38</xdr:row>
      <xdr:rowOff>154939</xdr:rowOff>
    </xdr:to>
    <xdr:sp macro="" textlink="">
      <xdr:nvSpPr>
        <xdr:cNvPr id="491" name="フローチャート : 判断 490"/>
        <xdr:cNvSpPr/>
      </xdr:nvSpPr>
      <xdr:spPr>
        <a:xfrm>
          <a:off x="15430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16</xdr:rowOff>
    </xdr:from>
    <xdr:ext cx="469744" cy="259045"/>
    <xdr:sp macro="" textlink="">
      <xdr:nvSpPr>
        <xdr:cNvPr id="492" name="テキスト ボックス 491"/>
        <xdr:cNvSpPr txBox="1"/>
      </xdr:nvSpPr>
      <xdr:spPr>
        <a:xfrm>
          <a:off x="15246427"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3" name="直線コネクタ 492"/>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50696</xdr:rowOff>
    </xdr:from>
    <xdr:to>
      <xdr:col>21</xdr:col>
      <xdr:colOff>212725</xdr:colOff>
      <xdr:row>38</xdr:row>
      <xdr:rowOff>152296</xdr:rowOff>
    </xdr:to>
    <xdr:sp macro="" textlink="">
      <xdr:nvSpPr>
        <xdr:cNvPr id="494" name="フローチャート : 判断 493"/>
        <xdr:cNvSpPr/>
      </xdr:nvSpPr>
      <xdr:spPr>
        <a:xfrm>
          <a:off x="14541500" y="656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168824</xdr:rowOff>
    </xdr:from>
    <xdr:ext cx="469744" cy="259045"/>
    <xdr:sp macro="" textlink="">
      <xdr:nvSpPr>
        <xdr:cNvPr id="495" name="テキスト ボックス 494"/>
        <xdr:cNvSpPr txBox="1"/>
      </xdr:nvSpPr>
      <xdr:spPr>
        <a:xfrm>
          <a:off x="14357427" y="634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138520</xdr:rowOff>
    </xdr:from>
    <xdr:to>
      <xdr:col>19</xdr:col>
      <xdr:colOff>644525</xdr:colOff>
      <xdr:row>38</xdr:row>
      <xdr:rowOff>139700</xdr:rowOff>
    </xdr:to>
    <xdr:cxnSp macro="">
      <xdr:nvCxnSpPr>
        <xdr:cNvPr id="496" name="直線コネクタ 495"/>
        <xdr:cNvCxnSpPr/>
      </xdr:nvCxnSpPr>
      <xdr:spPr>
        <a:xfrm>
          <a:off x="12814300" y="6653620"/>
          <a:ext cx="8890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44881</xdr:rowOff>
    </xdr:from>
    <xdr:to>
      <xdr:col>20</xdr:col>
      <xdr:colOff>9525</xdr:colOff>
      <xdr:row>38</xdr:row>
      <xdr:rowOff>146481</xdr:rowOff>
    </xdr:to>
    <xdr:sp macro="" textlink="">
      <xdr:nvSpPr>
        <xdr:cNvPr id="497" name="フローチャート : 判断 496"/>
        <xdr:cNvSpPr/>
      </xdr:nvSpPr>
      <xdr:spPr>
        <a:xfrm>
          <a:off x="13652500" y="655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163008</xdr:rowOff>
    </xdr:from>
    <xdr:ext cx="469744" cy="259045"/>
    <xdr:sp macro="" textlink="">
      <xdr:nvSpPr>
        <xdr:cNvPr id="498" name="テキスト ボックス 497"/>
        <xdr:cNvSpPr txBox="1"/>
      </xdr:nvSpPr>
      <xdr:spPr>
        <a:xfrm>
          <a:off x="13468427" y="633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54957</xdr:rowOff>
    </xdr:from>
    <xdr:to>
      <xdr:col>18</xdr:col>
      <xdr:colOff>492125</xdr:colOff>
      <xdr:row>38</xdr:row>
      <xdr:rowOff>156557</xdr:rowOff>
    </xdr:to>
    <xdr:sp macro="" textlink="">
      <xdr:nvSpPr>
        <xdr:cNvPr id="499" name="フローチャート : 判断 498"/>
        <xdr:cNvSpPr/>
      </xdr:nvSpPr>
      <xdr:spPr>
        <a:xfrm>
          <a:off x="12763500" y="657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1634</xdr:rowOff>
    </xdr:from>
    <xdr:ext cx="469744" cy="259045"/>
    <xdr:sp macro="" textlink="">
      <xdr:nvSpPr>
        <xdr:cNvPr id="500" name="テキスト ボックス 499"/>
        <xdr:cNvSpPr txBox="1"/>
      </xdr:nvSpPr>
      <xdr:spPr>
        <a:xfrm>
          <a:off x="12579427" y="634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6" name="円/楕円 505"/>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11037</xdr:rowOff>
    </xdr:from>
    <xdr:ext cx="249299" cy="259045"/>
    <xdr:sp macro="" textlink="">
      <xdr:nvSpPr>
        <xdr:cNvPr id="507" name="災害復旧事業費該当値テキスト"/>
        <xdr:cNvSpPr txBox="1"/>
      </xdr:nvSpPr>
      <xdr:spPr>
        <a:xfrm>
          <a:off x="16370300" y="6526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08" name="円/楕円 507"/>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09" name="テキスト ボックス 508"/>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0" name="円/楕円 509"/>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1" name="テキスト ボックス 510"/>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2" name="円/楕円 511"/>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3" name="テキスト ボックス 512"/>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87720</xdr:rowOff>
    </xdr:from>
    <xdr:to>
      <xdr:col>18</xdr:col>
      <xdr:colOff>492125</xdr:colOff>
      <xdr:row>39</xdr:row>
      <xdr:rowOff>17870</xdr:rowOff>
    </xdr:to>
    <xdr:sp macro="" textlink="">
      <xdr:nvSpPr>
        <xdr:cNvPr id="514" name="円/楕円 513"/>
        <xdr:cNvSpPr/>
      </xdr:nvSpPr>
      <xdr:spPr>
        <a:xfrm>
          <a:off x="12763500" y="660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8997</xdr:rowOff>
    </xdr:from>
    <xdr:ext cx="378565" cy="259045"/>
    <xdr:sp macro="" textlink="">
      <xdr:nvSpPr>
        <xdr:cNvPr id="515" name="テキスト ボックス 514"/>
        <xdr:cNvSpPr txBox="1"/>
      </xdr:nvSpPr>
      <xdr:spPr>
        <a:xfrm>
          <a:off x="12625017" y="6695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6" name="テキスト ボックス 57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2" name="テキスト ボックス 58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12395</xdr:rowOff>
    </xdr:from>
    <xdr:to>
      <xdr:col>23</xdr:col>
      <xdr:colOff>516889</xdr:colOff>
      <xdr:row>77</xdr:row>
      <xdr:rowOff>157314</xdr:rowOff>
    </xdr:to>
    <xdr:cxnSp macro="">
      <xdr:nvCxnSpPr>
        <xdr:cNvPr id="588" name="直線コネクタ 587"/>
        <xdr:cNvCxnSpPr/>
      </xdr:nvCxnSpPr>
      <xdr:spPr>
        <a:xfrm flipV="1">
          <a:off x="16317595" y="12013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161141</xdr:rowOff>
    </xdr:from>
    <xdr:ext cx="534377" cy="259045"/>
    <xdr:sp macro="" textlink="">
      <xdr:nvSpPr>
        <xdr:cNvPr id="589" name="公債費最小値テキスト"/>
        <xdr:cNvSpPr txBox="1"/>
      </xdr:nvSpPr>
      <xdr:spPr>
        <a:xfrm>
          <a:off x="16370300" y="133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77</xdr:row>
      <xdr:rowOff>157314</xdr:rowOff>
    </xdr:from>
    <xdr:to>
      <xdr:col>23</xdr:col>
      <xdr:colOff>606425</xdr:colOff>
      <xdr:row>77</xdr:row>
      <xdr:rowOff>157314</xdr:rowOff>
    </xdr:to>
    <xdr:cxnSp macro="">
      <xdr:nvCxnSpPr>
        <xdr:cNvPr id="590" name="直線コネクタ 589"/>
        <xdr:cNvCxnSpPr/>
      </xdr:nvCxnSpPr>
      <xdr:spPr>
        <a:xfrm>
          <a:off x="16230600" y="1335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130522</xdr:rowOff>
    </xdr:from>
    <xdr:ext cx="599010" cy="259045"/>
    <xdr:sp macro="" textlink="">
      <xdr:nvSpPr>
        <xdr:cNvPr id="591" name="公債費最大値テキスト"/>
        <xdr:cNvSpPr txBox="1"/>
      </xdr:nvSpPr>
      <xdr:spPr>
        <a:xfrm>
          <a:off x="16370300" y="117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70</xdr:row>
      <xdr:rowOff>12395</xdr:rowOff>
    </xdr:from>
    <xdr:to>
      <xdr:col>23</xdr:col>
      <xdr:colOff>606425</xdr:colOff>
      <xdr:row>70</xdr:row>
      <xdr:rowOff>12395</xdr:rowOff>
    </xdr:to>
    <xdr:cxnSp macro="">
      <xdr:nvCxnSpPr>
        <xdr:cNvPr id="592" name="直線コネクタ 591"/>
        <xdr:cNvCxnSpPr/>
      </xdr:nvCxnSpPr>
      <xdr:spPr>
        <a:xfrm>
          <a:off x="16230600" y="12013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122238</xdr:rowOff>
    </xdr:from>
    <xdr:to>
      <xdr:col>23</xdr:col>
      <xdr:colOff>517525</xdr:colOff>
      <xdr:row>77</xdr:row>
      <xdr:rowOff>157314</xdr:rowOff>
    </xdr:to>
    <xdr:cxnSp macro="">
      <xdr:nvCxnSpPr>
        <xdr:cNvPr id="593" name="直線コネクタ 592"/>
        <xdr:cNvCxnSpPr/>
      </xdr:nvCxnSpPr>
      <xdr:spPr>
        <a:xfrm>
          <a:off x="15481300" y="13323888"/>
          <a:ext cx="838200" cy="3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37254</xdr:rowOff>
    </xdr:from>
    <xdr:ext cx="534377" cy="259045"/>
    <xdr:sp macro="" textlink="">
      <xdr:nvSpPr>
        <xdr:cNvPr id="594" name="公債費平均値テキスト"/>
        <xdr:cNvSpPr txBox="1"/>
      </xdr:nvSpPr>
      <xdr:spPr>
        <a:xfrm>
          <a:off x="16370300" y="1272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14377</xdr:rowOff>
    </xdr:from>
    <xdr:to>
      <xdr:col>23</xdr:col>
      <xdr:colOff>568325</xdr:colOff>
      <xdr:row>75</xdr:row>
      <xdr:rowOff>115977</xdr:rowOff>
    </xdr:to>
    <xdr:sp macro="" textlink="">
      <xdr:nvSpPr>
        <xdr:cNvPr id="595" name="フローチャート : 判断 594"/>
        <xdr:cNvSpPr/>
      </xdr:nvSpPr>
      <xdr:spPr>
        <a:xfrm>
          <a:off x="162687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114948</xdr:rowOff>
    </xdr:from>
    <xdr:to>
      <xdr:col>22</xdr:col>
      <xdr:colOff>365125</xdr:colOff>
      <xdr:row>77</xdr:row>
      <xdr:rowOff>122238</xdr:rowOff>
    </xdr:to>
    <xdr:cxnSp macro="">
      <xdr:nvCxnSpPr>
        <xdr:cNvPr id="596" name="直線コネクタ 595"/>
        <xdr:cNvCxnSpPr/>
      </xdr:nvCxnSpPr>
      <xdr:spPr>
        <a:xfrm>
          <a:off x="14592300" y="13316598"/>
          <a:ext cx="889000" cy="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108115</xdr:rowOff>
    </xdr:from>
    <xdr:to>
      <xdr:col>22</xdr:col>
      <xdr:colOff>415925</xdr:colOff>
      <xdr:row>76</xdr:row>
      <xdr:rowOff>38264</xdr:rowOff>
    </xdr:to>
    <xdr:sp macro="" textlink="">
      <xdr:nvSpPr>
        <xdr:cNvPr id="597" name="フローチャート : 判断 596"/>
        <xdr:cNvSpPr/>
      </xdr:nvSpPr>
      <xdr:spPr>
        <a:xfrm>
          <a:off x="15430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54792</xdr:rowOff>
    </xdr:from>
    <xdr:ext cx="534377" cy="259045"/>
    <xdr:sp macro="" textlink="">
      <xdr:nvSpPr>
        <xdr:cNvPr id="598" name="テキスト ボックス 597"/>
        <xdr:cNvSpPr txBox="1"/>
      </xdr:nvSpPr>
      <xdr:spPr>
        <a:xfrm>
          <a:off x="15214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106998</xdr:rowOff>
    </xdr:from>
    <xdr:to>
      <xdr:col>21</xdr:col>
      <xdr:colOff>161925</xdr:colOff>
      <xdr:row>77</xdr:row>
      <xdr:rowOff>114948</xdr:rowOff>
    </xdr:to>
    <xdr:cxnSp macro="">
      <xdr:nvCxnSpPr>
        <xdr:cNvPr id="599" name="直線コネクタ 598"/>
        <xdr:cNvCxnSpPr/>
      </xdr:nvCxnSpPr>
      <xdr:spPr>
        <a:xfrm>
          <a:off x="13703300" y="13308648"/>
          <a:ext cx="889000" cy="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110160</xdr:rowOff>
    </xdr:from>
    <xdr:to>
      <xdr:col>21</xdr:col>
      <xdr:colOff>212725</xdr:colOff>
      <xdr:row>76</xdr:row>
      <xdr:rowOff>40311</xdr:rowOff>
    </xdr:to>
    <xdr:sp macro="" textlink="">
      <xdr:nvSpPr>
        <xdr:cNvPr id="600" name="フローチャート : 判断 599"/>
        <xdr:cNvSpPr/>
      </xdr:nvSpPr>
      <xdr:spPr>
        <a:xfrm>
          <a:off x="14541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56837</xdr:rowOff>
    </xdr:from>
    <xdr:ext cx="534377" cy="259045"/>
    <xdr:sp macro="" textlink="">
      <xdr:nvSpPr>
        <xdr:cNvPr id="601" name="テキスト ボックス 600"/>
        <xdr:cNvSpPr txBox="1"/>
      </xdr:nvSpPr>
      <xdr:spPr>
        <a:xfrm>
          <a:off x="14325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59753</xdr:rowOff>
    </xdr:from>
    <xdr:to>
      <xdr:col>19</xdr:col>
      <xdr:colOff>644525</xdr:colOff>
      <xdr:row>77</xdr:row>
      <xdr:rowOff>106998</xdr:rowOff>
    </xdr:to>
    <xdr:cxnSp macro="">
      <xdr:nvCxnSpPr>
        <xdr:cNvPr id="602" name="直線コネクタ 601"/>
        <xdr:cNvCxnSpPr/>
      </xdr:nvCxnSpPr>
      <xdr:spPr>
        <a:xfrm>
          <a:off x="12814300" y="13261403"/>
          <a:ext cx="889000" cy="4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108344</xdr:rowOff>
    </xdr:from>
    <xdr:to>
      <xdr:col>20</xdr:col>
      <xdr:colOff>9525</xdr:colOff>
      <xdr:row>76</xdr:row>
      <xdr:rowOff>38494</xdr:rowOff>
    </xdr:to>
    <xdr:sp macro="" textlink="">
      <xdr:nvSpPr>
        <xdr:cNvPr id="603" name="フローチャート : 判断 602"/>
        <xdr:cNvSpPr/>
      </xdr:nvSpPr>
      <xdr:spPr>
        <a:xfrm>
          <a:off x="13652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55021</xdr:rowOff>
    </xdr:from>
    <xdr:ext cx="534377" cy="259045"/>
    <xdr:sp macro="" textlink="">
      <xdr:nvSpPr>
        <xdr:cNvPr id="604" name="テキスト ボックス 603"/>
        <xdr:cNvSpPr txBox="1"/>
      </xdr:nvSpPr>
      <xdr:spPr>
        <a:xfrm>
          <a:off x="13436111" y="1274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93764</xdr:rowOff>
    </xdr:from>
    <xdr:to>
      <xdr:col>18</xdr:col>
      <xdr:colOff>492125</xdr:colOff>
      <xdr:row>76</xdr:row>
      <xdr:rowOff>23915</xdr:rowOff>
    </xdr:to>
    <xdr:sp macro="" textlink="">
      <xdr:nvSpPr>
        <xdr:cNvPr id="605" name="フローチャート : 判断 604"/>
        <xdr:cNvSpPr/>
      </xdr:nvSpPr>
      <xdr:spPr>
        <a:xfrm>
          <a:off x="12763500" y="129525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40441</xdr:rowOff>
    </xdr:from>
    <xdr:ext cx="534377" cy="259045"/>
    <xdr:sp macro="" textlink="">
      <xdr:nvSpPr>
        <xdr:cNvPr id="606" name="テキスト ボックス 605"/>
        <xdr:cNvSpPr txBox="1"/>
      </xdr:nvSpPr>
      <xdr:spPr>
        <a:xfrm>
          <a:off x="12547111" y="1272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106514</xdr:rowOff>
    </xdr:from>
    <xdr:to>
      <xdr:col>23</xdr:col>
      <xdr:colOff>568325</xdr:colOff>
      <xdr:row>78</xdr:row>
      <xdr:rowOff>36664</xdr:rowOff>
    </xdr:to>
    <xdr:sp macro="" textlink="">
      <xdr:nvSpPr>
        <xdr:cNvPr id="612" name="円/楕円 611"/>
        <xdr:cNvSpPr/>
      </xdr:nvSpPr>
      <xdr:spPr>
        <a:xfrm>
          <a:off x="16268700" y="1330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21441</xdr:rowOff>
    </xdr:from>
    <xdr:ext cx="534377" cy="259045"/>
    <xdr:sp macro="" textlink="">
      <xdr:nvSpPr>
        <xdr:cNvPr id="613" name="公債費該当値テキスト"/>
        <xdr:cNvSpPr txBox="1"/>
      </xdr:nvSpPr>
      <xdr:spPr>
        <a:xfrm>
          <a:off x="16370300" y="1322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18,113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71438</xdr:rowOff>
    </xdr:from>
    <xdr:to>
      <xdr:col>22</xdr:col>
      <xdr:colOff>415925</xdr:colOff>
      <xdr:row>78</xdr:row>
      <xdr:rowOff>1588</xdr:rowOff>
    </xdr:to>
    <xdr:sp macro="" textlink="">
      <xdr:nvSpPr>
        <xdr:cNvPr id="614" name="円/楕円 613"/>
        <xdr:cNvSpPr/>
      </xdr:nvSpPr>
      <xdr:spPr>
        <a:xfrm>
          <a:off x="15430500" y="132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164165</xdr:rowOff>
    </xdr:from>
    <xdr:ext cx="534377" cy="259045"/>
    <xdr:sp macro="" textlink="">
      <xdr:nvSpPr>
        <xdr:cNvPr id="615" name="テキスト ボックス 614"/>
        <xdr:cNvSpPr txBox="1"/>
      </xdr:nvSpPr>
      <xdr:spPr>
        <a:xfrm>
          <a:off x="15214111" y="1336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20,875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64148</xdr:rowOff>
    </xdr:from>
    <xdr:to>
      <xdr:col>21</xdr:col>
      <xdr:colOff>212725</xdr:colOff>
      <xdr:row>77</xdr:row>
      <xdr:rowOff>165748</xdr:rowOff>
    </xdr:to>
    <xdr:sp macro="" textlink="">
      <xdr:nvSpPr>
        <xdr:cNvPr id="616" name="円/楕円 615"/>
        <xdr:cNvSpPr/>
      </xdr:nvSpPr>
      <xdr:spPr>
        <a:xfrm>
          <a:off x="14541500" y="1326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156875</xdr:rowOff>
    </xdr:from>
    <xdr:ext cx="534377" cy="259045"/>
    <xdr:sp macro="" textlink="">
      <xdr:nvSpPr>
        <xdr:cNvPr id="617" name="テキスト ボックス 616"/>
        <xdr:cNvSpPr txBox="1"/>
      </xdr:nvSpPr>
      <xdr:spPr>
        <a:xfrm>
          <a:off x="14325111" y="133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21,449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56198</xdr:rowOff>
    </xdr:from>
    <xdr:to>
      <xdr:col>20</xdr:col>
      <xdr:colOff>9525</xdr:colOff>
      <xdr:row>77</xdr:row>
      <xdr:rowOff>157798</xdr:rowOff>
    </xdr:to>
    <xdr:sp macro="" textlink="">
      <xdr:nvSpPr>
        <xdr:cNvPr id="618" name="円/楕円 617"/>
        <xdr:cNvSpPr/>
      </xdr:nvSpPr>
      <xdr:spPr>
        <a:xfrm>
          <a:off x="13652500" y="1325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148925</xdr:rowOff>
    </xdr:from>
    <xdr:ext cx="534377" cy="259045"/>
    <xdr:sp macro="" textlink="">
      <xdr:nvSpPr>
        <xdr:cNvPr id="619" name="テキスト ボックス 618"/>
        <xdr:cNvSpPr txBox="1"/>
      </xdr:nvSpPr>
      <xdr:spPr>
        <a:xfrm>
          <a:off x="13436111" y="1335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22,075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8953</xdr:rowOff>
    </xdr:from>
    <xdr:to>
      <xdr:col>18</xdr:col>
      <xdr:colOff>492125</xdr:colOff>
      <xdr:row>77</xdr:row>
      <xdr:rowOff>110553</xdr:rowOff>
    </xdr:to>
    <xdr:sp macro="" textlink="">
      <xdr:nvSpPr>
        <xdr:cNvPr id="620" name="円/楕円 619"/>
        <xdr:cNvSpPr/>
      </xdr:nvSpPr>
      <xdr:spPr>
        <a:xfrm>
          <a:off x="12763500" y="1321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101680</xdr:rowOff>
    </xdr:from>
    <xdr:ext cx="534377" cy="259045"/>
    <xdr:sp macro="" textlink="">
      <xdr:nvSpPr>
        <xdr:cNvPr id="621" name="テキスト ボックス 620"/>
        <xdr:cNvSpPr txBox="1"/>
      </xdr:nvSpPr>
      <xdr:spPr>
        <a:xfrm>
          <a:off x="12547111" y="1330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25,795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2" name="直線コネクタ 63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3" name="テキスト ボックス 63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4" name="直線コネクタ 63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5" name="テキスト ボックス 63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8" name="直線コネクタ 63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39" name="テキスト ボックス 63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0" name="直線コネクタ 63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1" name="テキスト ボックス 64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21563</xdr:rowOff>
    </xdr:from>
    <xdr:to>
      <xdr:col>23</xdr:col>
      <xdr:colOff>516889</xdr:colOff>
      <xdr:row>99</xdr:row>
      <xdr:rowOff>43627</xdr:rowOff>
    </xdr:to>
    <xdr:cxnSp macro="">
      <xdr:nvCxnSpPr>
        <xdr:cNvPr id="645" name="直線コネクタ 644"/>
        <xdr:cNvCxnSpPr/>
      </xdr:nvCxnSpPr>
      <xdr:spPr>
        <a:xfrm flipV="1">
          <a:off x="16317595" y="15452063"/>
          <a:ext cx="1269" cy="156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47454</xdr:rowOff>
    </xdr:from>
    <xdr:ext cx="378565" cy="259045"/>
    <xdr:sp macro="" textlink="">
      <xdr:nvSpPr>
        <xdr:cNvPr id="646" name="積立金最小値テキスト"/>
        <xdr:cNvSpPr txBox="1"/>
      </xdr:nvSpPr>
      <xdr:spPr>
        <a:xfrm>
          <a:off x="16370300" y="1702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428625</xdr:colOff>
      <xdr:row>99</xdr:row>
      <xdr:rowOff>43627</xdr:rowOff>
    </xdr:from>
    <xdr:to>
      <xdr:col>23</xdr:col>
      <xdr:colOff>606425</xdr:colOff>
      <xdr:row>99</xdr:row>
      <xdr:rowOff>43627</xdr:rowOff>
    </xdr:to>
    <xdr:cxnSp macro="">
      <xdr:nvCxnSpPr>
        <xdr:cNvPr id="647" name="直線コネクタ 646"/>
        <xdr:cNvCxnSpPr/>
      </xdr:nvCxnSpPr>
      <xdr:spPr>
        <a:xfrm>
          <a:off x="16230600" y="170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139690</xdr:rowOff>
    </xdr:from>
    <xdr:ext cx="599010" cy="259045"/>
    <xdr:sp macro="" textlink="">
      <xdr:nvSpPr>
        <xdr:cNvPr id="648" name="積立金最大値テキスト"/>
        <xdr:cNvSpPr txBox="1"/>
      </xdr:nvSpPr>
      <xdr:spPr>
        <a:xfrm>
          <a:off x="16370300" y="1522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411,007</a:t>
          </a:r>
          <a:endParaRPr kumimoji="1" lang="ja-JP" altLang="en-US" sz="1000" b="1">
            <a:latin typeface="ＭＳ Ｐゴシック"/>
          </a:endParaRPr>
        </a:p>
      </xdr:txBody>
    </xdr:sp>
    <xdr:clientData/>
  </xdr:oneCellAnchor>
  <xdr:twoCellAnchor>
    <xdr:from>
      <xdr:col>23</xdr:col>
      <xdr:colOff>428625</xdr:colOff>
      <xdr:row>90</xdr:row>
      <xdr:rowOff>21563</xdr:rowOff>
    </xdr:from>
    <xdr:to>
      <xdr:col>23</xdr:col>
      <xdr:colOff>606425</xdr:colOff>
      <xdr:row>90</xdr:row>
      <xdr:rowOff>21563</xdr:rowOff>
    </xdr:to>
    <xdr:cxnSp macro="">
      <xdr:nvCxnSpPr>
        <xdr:cNvPr id="649" name="直線コネクタ 648"/>
        <xdr:cNvCxnSpPr/>
      </xdr:nvCxnSpPr>
      <xdr:spPr>
        <a:xfrm>
          <a:off x="16230600" y="1545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7375</xdr:rowOff>
    </xdr:from>
    <xdr:to>
      <xdr:col>23</xdr:col>
      <xdr:colOff>517525</xdr:colOff>
      <xdr:row>99</xdr:row>
      <xdr:rowOff>19208</xdr:rowOff>
    </xdr:to>
    <xdr:cxnSp macro="">
      <xdr:nvCxnSpPr>
        <xdr:cNvPr id="650" name="直線コネクタ 649"/>
        <xdr:cNvCxnSpPr/>
      </xdr:nvCxnSpPr>
      <xdr:spPr>
        <a:xfrm flipV="1">
          <a:off x="15481300" y="16980925"/>
          <a:ext cx="838200" cy="1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102268</xdr:rowOff>
    </xdr:from>
    <xdr:ext cx="534377" cy="259045"/>
    <xdr:sp macro="" textlink="">
      <xdr:nvSpPr>
        <xdr:cNvPr id="651" name="積立金平均値テキスト"/>
        <xdr:cNvSpPr txBox="1"/>
      </xdr:nvSpPr>
      <xdr:spPr>
        <a:xfrm>
          <a:off x="16370300" y="1673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79391</xdr:rowOff>
    </xdr:from>
    <xdr:to>
      <xdr:col>23</xdr:col>
      <xdr:colOff>568325</xdr:colOff>
      <xdr:row>99</xdr:row>
      <xdr:rowOff>9541</xdr:rowOff>
    </xdr:to>
    <xdr:sp macro="" textlink="">
      <xdr:nvSpPr>
        <xdr:cNvPr id="652" name="フローチャート : 判断 651"/>
        <xdr:cNvSpPr/>
      </xdr:nvSpPr>
      <xdr:spPr>
        <a:xfrm>
          <a:off x="162687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19208</xdr:rowOff>
    </xdr:from>
    <xdr:to>
      <xdr:col>22</xdr:col>
      <xdr:colOff>365125</xdr:colOff>
      <xdr:row>99</xdr:row>
      <xdr:rowOff>24741</xdr:rowOff>
    </xdr:to>
    <xdr:cxnSp macro="">
      <xdr:nvCxnSpPr>
        <xdr:cNvPr id="653" name="直線コネクタ 652"/>
        <xdr:cNvCxnSpPr/>
      </xdr:nvCxnSpPr>
      <xdr:spPr>
        <a:xfrm flipV="1">
          <a:off x="14592300" y="16992758"/>
          <a:ext cx="889000" cy="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99267</xdr:rowOff>
    </xdr:from>
    <xdr:to>
      <xdr:col>22</xdr:col>
      <xdr:colOff>415925</xdr:colOff>
      <xdr:row>99</xdr:row>
      <xdr:rowOff>29417</xdr:rowOff>
    </xdr:to>
    <xdr:sp macro="" textlink="">
      <xdr:nvSpPr>
        <xdr:cNvPr id="654" name="フローチャート : 判断 653"/>
        <xdr:cNvSpPr/>
      </xdr:nvSpPr>
      <xdr:spPr>
        <a:xfrm>
          <a:off x="15430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45944</xdr:rowOff>
    </xdr:from>
    <xdr:ext cx="534377" cy="259045"/>
    <xdr:sp macro="" textlink="">
      <xdr:nvSpPr>
        <xdr:cNvPr id="655" name="テキスト ボックス 654"/>
        <xdr:cNvSpPr txBox="1"/>
      </xdr:nvSpPr>
      <xdr:spPr>
        <a:xfrm>
          <a:off x="15214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159569</xdr:rowOff>
    </xdr:from>
    <xdr:to>
      <xdr:col>21</xdr:col>
      <xdr:colOff>161925</xdr:colOff>
      <xdr:row>99</xdr:row>
      <xdr:rowOff>24741</xdr:rowOff>
    </xdr:to>
    <xdr:cxnSp macro="">
      <xdr:nvCxnSpPr>
        <xdr:cNvPr id="656" name="直線コネクタ 655"/>
        <xdr:cNvCxnSpPr/>
      </xdr:nvCxnSpPr>
      <xdr:spPr>
        <a:xfrm>
          <a:off x="13703300" y="16961669"/>
          <a:ext cx="889000" cy="3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89498</xdr:rowOff>
    </xdr:from>
    <xdr:to>
      <xdr:col>21</xdr:col>
      <xdr:colOff>212725</xdr:colOff>
      <xdr:row>99</xdr:row>
      <xdr:rowOff>19648</xdr:rowOff>
    </xdr:to>
    <xdr:sp macro="" textlink="">
      <xdr:nvSpPr>
        <xdr:cNvPr id="657" name="フローチャート : 判断 656"/>
        <xdr:cNvSpPr/>
      </xdr:nvSpPr>
      <xdr:spPr>
        <a:xfrm>
          <a:off x="14541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36175</xdr:rowOff>
    </xdr:from>
    <xdr:ext cx="534377" cy="259045"/>
    <xdr:sp macro="" textlink="">
      <xdr:nvSpPr>
        <xdr:cNvPr id="658" name="テキスト ボックス 657"/>
        <xdr:cNvSpPr txBox="1"/>
      </xdr:nvSpPr>
      <xdr:spPr>
        <a:xfrm>
          <a:off x="14325111" y="16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159569</xdr:rowOff>
    </xdr:from>
    <xdr:to>
      <xdr:col>19</xdr:col>
      <xdr:colOff>644525</xdr:colOff>
      <xdr:row>99</xdr:row>
      <xdr:rowOff>3485</xdr:rowOff>
    </xdr:to>
    <xdr:cxnSp macro="">
      <xdr:nvCxnSpPr>
        <xdr:cNvPr id="659" name="直線コネクタ 658"/>
        <xdr:cNvCxnSpPr/>
      </xdr:nvCxnSpPr>
      <xdr:spPr>
        <a:xfrm flipV="1">
          <a:off x="12814300" y="16961669"/>
          <a:ext cx="889000" cy="1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63095</xdr:rowOff>
    </xdr:from>
    <xdr:to>
      <xdr:col>20</xdr:col>
      <xdr:colOff>9525</xdr:colOff>
      <xdr:row>98</xdr:row>
      <xdr:rowOff>164695</xdr:rowOff>
    </xdr:to>
    <xdr:sp macro="" textlink="">
      <xdr:nvSpPr>
        <xdr:cNvPr id="660" name="フローチャート : 判断 659"/>
        <xdr:cNvSpPr/>
      </xdr:nvSpPr>
      <xdr:spPr>
        <a:xfrm>
          <a:off x="13652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9772</xdr:rowOff>
    </xdr:from>
    <xdr:ext cx="534377" cy="259045"/>
    <xdr:sp macro="" textlink="">
      <xdr:nvSpPr>
        <xdr:cNvPr id="661" name="テキスト ボックス 660"/>
        <xdr:cNvSpPr txBox="1"/>
      </xdr:nvSpPr>
      <xdr:spPr>
        <a:xfrm>
          <a:off x="13436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104147</xdr:rowOff>
    </xdr:from>
    <xdr:to>
      <xdr:col>18</xdr:col>
      <xdr:colOff>492125</xdr:colOff>
      <xdr:row>99</xdr:row>
      <xdr:rowOff>34297</xdr:rowOff>
    </xdr:to>
    <xdr:sp macro="" textlink="">
      <xdr:nvSpPr>
        <xdr:cNvPr id="662" name="フローチャート : 判断 661"/>
        <xdr:cNvSpPr/>
      </xdr:nvSpPr>
      <xdr:spPr>
        <a:xfrm>
          <a:off x="12763500" y="1690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50824</xdr:rowOff>
    </xdr:from>
    <xdr:ext cx="534377" cy="259045"/>
    <xdr:sp macro="" textlink="">
      <xdr:nvSpPr>
        <xdr:cNvPr id="663" name="テキスト ボックス 662"/>
        <xdr:cNvSpPr txBox="1"/>
      </xdr:nvSpPr>
      <xdr:spPr>
        <a:xfrm>
          <a:off x="12547111" y="1668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128025</xdr:rowOff>
    </xdr:from>
    <xdr:to>
      <xdr:col>23</xdr:col>
      <xdr:colOff>568325</xdr:colOff>
      <xdr:row>99</xdr:row>
      <xdr:rowOff>58175</xdr:rowOff>
    </xdr:to>
    <xdr:sp macro="" textlink="">
      <xdr:nvSpPr>
        <xdr:cNvPr id="669" name="円/楕円 668"/>
        <xdr:cNvSpPr/>
      </xdr:nvSpPr>
      <xdr:spPr>
        <a:xfrm>
          <a:off x="16268700" y="1693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57817</xdr:rowOff>
    </xdr:from>
    <xdr:ext cx="469744" cy="259045"/>
    <xdr:sp macro="" textlink="">
      <xdr:nvSpPr>
        <xdr:cNvPr id="670" name="積立金該当値テキスト"/>
        <xdr:cNvSpPr txBox="1"/>
      </xdr:nvSpPr>
      <xdr:spPr>
        <a:xfrm>
          <a:off x="16370300" y="1685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9,731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139858</xdr:rowOff>
    </xdr:from>
    <xdr:to>
      <xdr:col>22</xdr:col>
      <xdr:colOff>415925</xdr:colOff>
      <xdr:row>99</xdr:row>
      <xdr:rowOff>70008</xdr:rowOff>
    </xdr:to>
    <xdr:sp macro="" textlink="">
      <xdr:nvSpPr>
        <xdr:cNvPr id="671" name="円/楕円 670"/>
        <xdr:cNvSpPr/>
      </xdr:nvSpPr>
      <xdr:spPr>
        <a:xfrm>
          <a:off x="15430500" y="1694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61135</xdr:rowOff>
    </xdr:from>
    <xdr:ext cx="469744" cy="259045"/>
    <xdr:sp macro="" textlink="">
      <xdr:nvSpPr>
        <xdr:cNvPr id="672" name="テキスト ボックス 671"/>
        <xdr:cNvSpPr txBox="1"/>
      </xdr:nvSpPr>
      <xdr:spPr>
        <a:xfrm>
          <a:off x="15246427" y="1703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145391</xdr:rowOff>
    </xdr:from>
    <xdr:to>
      <xdr:col>21</xdr:col>
      <xdr:colOff>212725</xdr:colOff>
      <xdr:row>99</xdr:row>
      <xdr:rowOff>75541</xdr:rowOff>
    </xdr:to>
    <xdr:sp macro="" textlink="">
      <xdr:nvSpPr>
        <xdr:cNvPr id="673" name="円/楕円 672"/>
        <xdr:cNvSpPr/>
      </xdr:nvSpPr>
      <xdr:spPr>
        <a:xfrm>
          <a:off x="14541500" y="1694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66668</xdr:rowOff>
    </xdr:from>
    <xdr:ext cx="469744" cy="259045"/>
    <xdr:sp macro="" textlink="">
      <xdr:nvSpPr>
        <xdr:cNvPr id="674" name="テキスト ボックス 673"/>
        <xdr:cNvSpPr txBox="1"/>
      </xdr:nvSpPr>
      <xdr:spPr>
        <a:xfrm>
          <a:off x="14357427" y="1704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108769</xdr:rowOff>
    </xdr:from>
    <xdr:to>
      <xdr:col>20</xdr:col>
      <xdr:colOff>9525</xdr:colOff>
      <xdr:row>99</xdr:row>
      <xdr:rowOff>38919</xdr:rowOff>
    </xdr:to>
    <xdr:sp macro="" textlink="">
      <xdr:nvSpPr>
        <xdr:cNvPr id="675" name="円/楕円 674"/>
        <xdr:cNvSpPr/>
      </xdr:nvSpPr>
      <xdr:spPr>
        <a:xfrm>
          <a:off x="13652500" y="1691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30046</xdr:rowOff>
    </xdr:from>
    <xdr:ext cx="534377" cy="259045"/>
    <xdr:sp macro="" textlink="">
      <xdr:nvSpPr>
        <xdr:cNvPr id="676" name="テキスト ボックス 675"/>
        <xdr:cNvSpPr txBox="1"/>
      </xdr:nvSpPr>
      <xdr:spPr>
        <a:xfrm>
          <a:off x="13436111" y="1700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14,785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124135</xdr:rowOff>
    </xdr:from>
    <xdr:to>
      <xdr:col>18</xdr:col>
      <xdr:colOff>492125</xdr:colOff>
      <xdr:row>99</xdr:row>
      <xdr:rowOff>54285</xdr:rowOff>
    </xdr:to>
    <xdr:sp macro="" textlink="">
      <xdr:nvSpPr>
        <xdr:cNvPr id="677" name="円/楕円 676"/>
        <xdr:cNvSpPr/>
      </xdr:nvSpPr>
      <xdr:spPr>
        <a:xfrm>
          <a:off x="12763500" y="1692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45412</xdr:rowOff>
    </xdr:from>
    <xdr:ext cx="534377" cy="259045"/>
    <xdr:sp macro="" textlink="">
      <xdr:nvSpPr>
        <xdr:cNvPr id="678" name="テキスト ボックス 677"/>
        <xdr:cNvSpPr txBox="1"/>
      </xdr:nvSpPr>
      <xdr:spPr>
        <a:xfrm>
          <a:off x="12547111" y="1701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89" name="直線コネクタ 68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90" name="テキスト ボックス 68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93" name="直線コネクタ 69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694" name="テキスト ボックス 69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5" name="直線コネクタ 69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6" name="テキスト ボックス 69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7969</xdr:rowOff>
    </xdr:from>
    <xdr:to>
      <xdr:col>32</xdr:col>
      <xdr:colOff>186689</xdr:colOff>
      <xdr:row>38</xdr:row>
      <xdr:rowOff>25400</xdr:rowOff>
    </xdr:to>
    <xdr:cxnSp macro="">
      <xdr:nvCxnSpPr>
        <xdr:cNvPr id="698" name="直線コネクタ 697"/>
        <xdr:cNvCxnSpPr/>
      </xdr:nvCxnSpPr>
      <xdr:spPr>
        <a:xfrm flipV="1">
          <a:off x="22159595" y="5322919"/>
          <a:ext cx="1269" cy="121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69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00" name="直線コネクタ 69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126096</xdr:rowOff>
    </xdr:from>
    <xdr:ext cx="534377" cy="259045"/>
    <xdr:sp macro="" textlink="">
      <xdr:nvSpPr>
        <xdr:cNvPr id="701" name="投資及び出資金最大値テキスト"/>
        <xdr:cNvSpPr txBox="1"/>
      </xdr:nvSpPr>
      <xdr:spPr>
        <a:xfrm>
          <a:off x="22212300" y="50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21,305</a:t>
          </a:r>
          <a:endParaRPr kumimoji="1" lang="ja-JP" altLang="en-US" sz="1000" b="1">
            <a:latin typeface="ＭＳ Ｐゴシック"/>
          </a:endParaRPr>
        </a:p>
      </xdr:txBody>
    </xdr:sp>
    <xdr:clientData/>
  </xdr:oneCellAnchor>
  <xdr:twoCellAnchor>
    <xdr:from>
      <xdr:col>32</xdr:col>
      <xdr:colOff>98425</xdr:colOff>
      <xdr:row>31</xdr:row>
      <xdr:rowOff>7969</xdr:rowOff>
    </xdr:from>
    <xdr:to>
      <xdr:col>32</xdr:col>
      <xdr:colOff>276225</xdr:colOff>
      <xdr:row>31</xdr:row>
      <xdr:rowOff>7969</xdr:rowOff>
    </xdr:to>
    <xdr:cxnSp macro="">
      <xdr:nvCxnSpPr>
        <xdr:cNvPr id="702" name="直線コネクタ 701"/>
        <xdr:cNvCxnSpPr/>
      </xdr:nvCxnSpPr>
      <xdr:spPr>
        <a:xfrm>
          <a:off x="22072600" y="53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03" name="直線コネクタ 702"/>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63942</xdr:rowOff>
    </xdr:from>
    <xdr:ext cx="469744" cy="259045"/>
    <xdr:sp macro="" textlink="">
      <xdr:nvSpPr>
        <xdr:cNvPr id="704" name="投資及び出資金平均値テキスト"/>
        <xdr:cNvSpPr txBox="1"/>
      </xdr:nvSpPr>
      <xdr:spPr>
        <a:xfrm>
          <a:off x="22212300" y="6236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41065</xdr:rowOff>
    </xdr:from>
    <xdr:to>
      <xdr:col>32</xdr:col>
      <xdr:colOff>238125</xdr:colOff>
      <xdr:row>37</xdr:row>
      <xdr:rowOff>142665</xdr:rowOff>
    </xdr:to>
    <xdr:sp macro="" textlink="">
      <xdr:nvSpPr>
        <xdr:cNvPr id="705" name="フローチャート : 判断 704"/>
        <xdr:cNvSpPr/>
      </xdr:nvSpPr>
      <xdr:spPr>
        <a:xfrm>
          <a:off x="22110700" y="63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06" name="直線コネクタ 705"/>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74898</xdr:rowOff>
    </xdr:from>
    <xdr:to>
      <xdr:col>31</xdr:col>
      <xdr:colOff>85725</xdr:colOff>
      <xdr:row>38</xdr:row>
      <xdr:rowOff>5048</xdr:rowOff>
    </xdr:to>
    <xdr:sp macro="" textlink="">
      <xdr:nvSpPr>
        <xdr:cNvPr id="707" name="フローチャート : 判断 706"/>
        <xdr:cNvSpPr/>
      </xdr:nvSpPr>
      <xdr:spPr>
        <a:xfrm>
          <a:off x="21272500" y="64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21575</xdr:rowOff>
    </xdr:from>
    <xdr:ext cx="469744" cy="259045"/>
    <xdr:sp macro="" textlink="">
      <xdr:nvSpPr>
        <xdr:cNvPr id="708" name="テキスト ボックス 707"/>
        <xdr:cNvSpPr txBox="1"/>
      </xdr:nvSpPr>
      <xdr:spPr>
        <a:xfrm>
          <a:off x="21088427" y="61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09" name="直線コネクタ 708"/>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49752</xdr:rowOff>
    </xdr:from>
    <xdr:to>
      <xdr:col>29</xdr:col>
      <xdr:colOff>568325</xdr:colOff>
      <xdr:row>37</xdr:row>
      <xdr:rowOff>151352</xdr:rowOff>
    </xdr:to>
    <xdr:sp macro="" textlink="">
      <xdr:nvSpPr>
        <xdr:cNvPr id="710" name="フローチャート : 判断 709"/>
        <xdr:cNvSpPr/>
      </xdr:nvSpPr>
      <xdr:spPr>
        <a:xfrm>
          <a:off x="20383500" y="639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167879</xdr:rowOff>
    </xdr:from>
    <xdr:ext cx="469744" cy="259045"/>
    <xdr:sp macro="" textlink="">
      <xdr:nvSpPr>
        <xdr:cNvPr id="711" name="テキスト ボックス 710"/>
        <xdr:cNvSpPr txBox="1"/>
      </xdr:nvSpPr>
      <xdr:spPr>
        <a:xfrm>
          <a:off x="20199427" y="616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12" name="直線コネクタ 711"/>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61411</xdr:rowOff>
    </xdr:from>
    <xdr:to>
      <xdr:col>28</xdr:col>
      <xdr:colOff>365125</xdr:colOff>
      <xdr:row>37</xdr:row>
      <xdr:rowOff>163011</xdr:rowOff>
    </xdr:to>
    <xdr:sp macro="" textlink="">
      <xdr:nvSpPr>
        <xdr:cNvPr id="713" name="フローチャート : 判断 712"/>
        <xdr:cNvSpPr/>
      </xdr:nvSpPr>
      <xdr:spPr>
        <a:xfrm>
          <a:off x="19494500" y="640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8088</xdr:rowOff>
    </xdr:from>
    <xdr:ext cx="469744" cy="259045"/>
    <xdr:sp macro="" textlink="">
      <xdr:nvSpPr>
        <xdr:cNvPr id="714" name="テキスト ボックス 713"/>
        <xdr:cNvSpPr txBox="1"/>
      </xdr:nvSpPr>
      <xdr:spPr>
        <a:xfrm>
          <a:off x="19310427" y="618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64726</xdr:rowOff>
    </xdr:from>
    <xdr:to>
      <xdr:col>27</xdr:col>
      <xdr:colOff>161925</xdr:colOff>
      <xdr:row>37</xdr:row>
      <xdr:rowOff>166326</xdr:rowOff>
    </xdr:to>
    <xdr:sp macro="" textlink="">
      <xdr:nvSpPr>
        <xdr:cNvPr id="715" name="フローチャート : 判断 714"/>
        <xdr:cNvSpPr/>
      </xdr:nvSpPr>
      <xdr:spPr>
        <a:xfrm>
          <a:off x="18605500" y="64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11403</xdr:rowOff>
    </xdr:from>
    <xdr:ext cx="469744" cy="259045"/>
    <xdr:sp macro="" textlink="">
      <xdr:nvSpPr>
        <xdr:cNvPr id="716" name="テキスト ボックス 715"/>
        <xdr:cNvSpPr txBox="1"/>
      </xdr:nvSpPr>
      <xdr:spPr>
        <a:xfrm>
          <a:off x="18421427" y="618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7" name="テキスト ボックス 71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8" name="テキスト ボックス 71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9" name="テキスト ボックス 71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0" name="テキスト ボックス 71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1" name="テキスト ボックス 72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22" name="円/楕円 721"/>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23"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24" name="円/楕円 723"/>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25" name="テキスト ボックス 724"/>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26" name="円/楕円 725"/>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27" name="テキスト ボックス 726"/>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28" name="円/楕円 727"/>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29" name="テキスト ボックス 728"/>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30" name="円/楕円 729"/>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31" name="テキスト ボックス 730"/>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2" name="正方形/長方形 73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3" name="正方形/長方形 73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4" name="正方形/長方形 73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5" name="正方形/長方形 73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6" name="正方形/長方形 73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7" name="正方形/長方形 73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8" name="正方形/長方形 73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9" name="正方形/長方形 73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0" name="テキスト ボックス 73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1" name="直線コネクタ 74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2" name="直線コネクタ 74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3" name="テキスト ボックス 74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4" name="直線コネクタ 74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5" name="テキスト ボックス 74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6" name="直線コネクタ 74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7" name="テキスト ボックス 74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8" name="直線コネクタ 74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9" name="テキスト ボックス 74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0" name="直線コネクタ 74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1" name="テキスト ボックス 75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2" name="直線コネクタ 75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3" name="テキスト ボックス 75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34430</xdr:rowOff>
    </xdr:from>
    <xdr:to>
      <xdr:col>32</xdr:col>
      <xdr:colOff>186689</xdr:colOff>
      <xdr:row>59</xdr:row>
      <xdr:rowOff>44450</xdr:rowOff>
    </xdr:to>
    <xdr:cxnSp macro="">
      <xdr:nvCxnSpPr>
        <xdr:cNvPr id="755" name="直線コネクタ 754"/>
        <xdr:cNvCxnSpPr/>
      </xdr:nvCxnSpPr>
      <xdr:spPr>
        <a:xfrm flipV="1">
          <a:off x="22159595" y="8606930"/>
          <a:ext cx="1269" cy="1553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7" name="直線コネクタ 75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152557</xdr:rowOff>
    </xdr:from>
    <xdr:ext cx="534377" cy="259045"/>
    <xdr:sp macro="" textlink="">
      <xdr:nvSpPr>
        <xdr:cNvPr id="758" name="貸付金最大値テキスト"/>
        <xdr:cNvSpPr txBox="1"/>
      </xdr:nvSpPr>
      <xdr:spPr>
        <a:xfrm>
          <a:off x="22212300" y="838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40,763</a:t>
          </a:r>
          <a:endParaRPr kumimoji="1" lang="ja-JP" altLang="en-US" sz="1000" b="1">
            <a:latin typeface="ＭＳ Ｐゴシック"/>
          </a:endParaRPr>
        </a:p>
      </xdr:txBody>
    </xdr:sp>
    <xdr:clientData/>
  </xdr:oneCellAnchor>
  <xdr:twoCellAnchor>
    <xdr:from>
      <xdr:col>32</xdr:col>
      <xdr:colOff>98425</xdr:colOff>
      <xdr:row>50</xdr:row>
      <xdr:rowOff>34430</xdr:rowOff>
    </xdr:from>
    <xdr:to>
      <xdr:col>32</xdr:col>
      <xdr:colOff>276225</xdr:colOff>
      <xdr:row>50</xdr:row>
      <xdr:rowOff>34430</xdr:rowOff>
    </xdr:to>
    <xdr:cxnSp macro="">
      <xdr:nvCxnSpPr>
        <xdr:cNvPr id="759" name="直線コネクタ 758"/>
        <xdr:cNvCxnSpPr/>
      </xdr:nvCxnSpPr>
      <xdr:spPr>
        <a:xfrm>
          <a:off x="22072600" y="860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102971</xdr:rowOff>
    </xdr:from>
    <xdr:to>
      <xdr:col>32</xdr:col>
      <xdr:colOff>187325</xdr:colOff>
      <xdr:row>58</xdr:row>
      <xdr:rowOff>104343</xdr:rowOff>
    </xdr:to>
    <xdr:cxnSp macro="">
      <xdr:nvCxnSpPr>
        <xdr:cNvPr id="760" name="直線コネクタ 759"/>
        <xdr:cNvCxnSpPr/>
      </xdr:nvCxnSpPr>
      <xdr:spPr>
        <a:xfrm>
          <a:off x="21323300" y="10047071"/>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110367</xdr:rowOff>
    </xdr:from>
    <xdr:ext cx="469744" cy="259045"/>
    <xdr:sp macro="" textlink="">
      <xdr:nvSpPr>
        <xdr:cNvPr id="761" name="貸付金平均値テキスト"/>
        <xdr:cNvSpPr txBox="1"/>
      </xdr:nvSpPr>
      <xdr:spPr>
        <a:xfrm>
          <a:off x="22212300" y="9711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87490</xdr:rowOff>
    </xdr:from>
    <xdr:to>
      <xdr:col>32</xdr:col>
      <xdr:colOff>238125</xdr:colOff>
      <xdr:row>58</xdr:row>
      <xdr:rowOff>17640</xdr:rowOff>
    </xdr:to>
    <xdr:sp macro="" textlink="">
      <xdr:nvSpPr>
        <xdr:cNvPr id="762" name="フローチャート : 判断 761"/>
        <xdr:cNvSpPr/>
      </xdr:nvSpPr>
      <xdr:spPr>
        <a:xfrm>
          <a:off x="221107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102971</xdr:rowOff>
    </xdr:from>
    <xdr:to>
      <xdr:col>31</xdr:col>
      <xdr:colOff>34925</xdr:colOff>
      <xdr:row>58</xdr:row>
      <xdr:rowOff>103429</xdr:rowOff>
    </xdr:to>
    <xdr:cxnSp macro="">
      <xdr:nvCxnSpPr>
        <xdr:cNvPr id="763" name="直線コネクタ 762"/>
        <xdr:cNvCxnSpPr/>
      </xdr:nvCxnSpPr>
      <xdr:spPr>
        <a:xfrm flipV="1">
          <a:off x="20434300" y="10047071"/>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162090</xdr:rowOff>
    </xdr:from>
    <xdr:to>
      <xdr:col>31</xdr:col>
      <xdr:colOff>85725</xdr:colOff>
      <xdr:row>58</xdr:row>
      <xdr:rowOff>92240</xdr:rowOff>
    </xdr:to>
    <xdr:sp macro="" textlink="">
      <xdr:nvSpPr>
        <xdr:cNvPr id="764" name="フローチャート : 判断 763"/>
        <xdr:cNvSpPr/>
      </xdr:nvSpPr>
      <xdr:spPr>
        <a:xfrm>
          <a:off x="21272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108767</xdr:rowOff>
    </xdr:from>
    <xdr:ext cx="469744" cy="259045"/>
    <xdr:sp macro="" textlink="">
      <xdr:nvSpPr>
        <xdr:cNvPr id="765" name="テキスト ボックス 764"/>
        <xdr:cNvSpPr txBox="1"/>
      </xdr:nvSpPr>
      <xdr:spPr>
        <a:xfrm>
          <a:off x="21088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100914</xdr:rowOff>
    </xdr:from>
    <xdr:to>
      <xdr:col>29</xdr:col>
      <xdr:colOff>517525</xdr:colOff>
      <xdr:row>58</xdr:row>
      <xdr:rowOff>103429</xdr:rowOff>
    </xdr:to>
    <xdr:cxnSp macro="">
      <xdr:nvCxnSpPr>
        <xdr:cNvPr id="766" name="直線コネクタ 765"/>
        <xdr:cNvCxnSpPr/>
      </xdr:nvCxnSpPr>
      <xdr:spPr>
        <a:xfrm>
          <a:off x="19545300" y="10045014"/>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91377</xdr:rowOff>
    </xdr:from>
    <xdr:to>
      <xdr:col>29</xdr:col>
      <xdr:colOff>568325</xdr:colOff>
      <xdr:row>58</xdr:row>
      <xdr:rowOff>21527</xdr:rowOff>
    </xdr:to>
    <xdr:sp macro="" textlink="">
      <xdr:nvSpPr>
        <xdr:cNvPr id="767" name="フローチャート : 判断 766"/>
        <xdr:cNvSpPr/>
      </xdr:nvSpPr>
      <xdr:spPr>
        <a:xfrm>
          <a:off x="20383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38054</xdr:rowOff>
    </xdr:from>
    <xdr:ext cx="469744" cy="259045"/>
    <xdr:sp macro="" textlink="">
      <xdr:nvSpPr>
        <xdr:cNvPr id="768" name="テキスト ボックス 767"/>
        <xdr:cNvSpPr txBox="1"/>
      </xdr:nvSpPr>
      <xdr:spPr>
        <a:xfrm>
          <a:off x="20199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85865</xdr:rowOff>
    </xdr:from>
    <xdr:to>
      <xdr:col>28</xdr:col>
      <xdr:colOff>314325</xdr:colOff>
      <xdr:row>58</xdr:row>
      <xdr:rowOff>100914</xdr:rowOff>
    </xdr:to>
    <xdr:cxnSp macro="">
      <xdr:nvCxnSpPr>
        <xdr:cNvPr id="769" name="直線コネクタ 768"/>
        <xdr:cNvCxnSpPr/>
      </xdr:nvCxnSpPr>
      <xdr:spPr>
        <a:xfrm>
          <a:off x="18656300" y="10029965"/>
          <a:ext cx="889000"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96444</xdr:rowOff>
    </xdr:from>
    <xdr:to>
      <xdr:col>28</xdr:col>
      <xdr:colOff>365125</xdr:colOff>
      <xdr:row>58</xdr:row>
      <xdr:rowOff>26594</xdr:rowOff>
    </xdr:to>
    <xdr:sp macro="" textlink="">
      <xdr:nvSpPr>
        <xdr:cNvPr id="770" name="フローチャート : 判断 769"/>
        <xdr:cNvSpPr/>
      </xdr:nvSpPr>
      <xdr:spPr>
        <a:xfrm>
          <a:off x="19494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43121</xdr:rowOff>
    </xdr:from>
    <xdr:ext cx="469744" cy="259045"/>
    <xdr:sp macro="" textlink="">
      <xdr:nvSpPr>
        <xdr:cNvPr id="771" name="テキスト ボックス 770"/>
        <xdr:cNvSpPr txBox="1"/>
      </xdr:nvSpPr>
      <xdr:spPr>
        <a:xfrm>
          <a:off x="19310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69697</xdr:rowOff>
    </xdr:from>
    <xdr:to>
      <xdr:col>27</xdr:col>
      <xdr:colOff>161925</xdr:colOff>
      <xdr:row>57</xdr:row>
      <xdr:rowOff>171297</xdr:rowOff>
    </xdr:to>
    <xdr:sp macro="" textlink="">
      <xdr:nvSpPr>
        <xdr:cNvPr id="772" name="フローチャート : 判断 771"/>
        <xdr:cNvSpPr/>
      </xdr:nvSpPr>
      <xdr:spPr>
        <a:xfrm>
          <a:off x="18605500" y="984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16374</xdr:rowOff>
    </xdr:from>
    <xdr:ext cx="469744" cy="259045"/>
    <xdr:sp macro="" textlink="">
      <xdr:nvSpPr>
        <xdr:cNvPr id="773" name="テキスト ボックス 772"/>
        <xdr:cNvSpPr txBox="1"/>
      </xdr:nvSpPr>
      <xdr:spPr>
        <a:xfrm>
          <a:off x="18421427" y="961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4" name="テキスト ボックス 77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5" name="テキスト ボックス 77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6" name="テキスト ボックス 77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7" name="テキスト ボックス 77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8" name="テキスト ボックス 77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53543</xdr:rowOff>
    </xdr:from>
    <xdr:to>
      <xdr:col>32</xdr:col>
      <xdr:colOff>238125</xdr:colOff>
      <xdr:row>58</xdr:row>
      <xdr:rowOff>155143</xdr:rowOff>
    </xdr:to>
    <xdr:sp macro="" textlink="">
      <xdr:nvSpPr>
        <xdr:cNvPr id="779" name="円/楕円 778"/>
        <xdr:cNvSpPr/>
      </xdr:nvSpPr>
      <xdr:spPr>
        <a:xfrm>
          <a:off x="22110700" y="99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139920</xdr:rowOff>
    </xdr:from>
    <xdr:ext cx="469744" cy="259045"/>
    <xdr:sp macro="" textlink="">
      <xdr:nvSpPr>
        <xdr:cNvPr id="780" name="貸付金該当値テキスト"/>
        <xdr:cNvSpPr txBox="1"/>
      </xdr:nvSpPr>
      <xdr:spPr>
        <a:xfrm>
          <a:off x="22212300" y="991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52171</xdr:rowOff>
    </xdr:from>
    <xdr:to>
      <xdr:col>31</xdr:col>
      <xdr:colOff>85725</xdr:colOff>
      <xdr:row>58</xdr:row>
      <xdr:rowOff>153771</xdr:rowOff>
    </xdr:to>
    <xdr:sp macro="" textlink="">
      <xdr:nvSpPr>
        <xdr:cNvPr id="781" name="円/楕円 780"/>
        <xdr:cNvSpPr/>
      </xdr:nvSpPr>
      <xdr:spPr>
        <a:xfrm>
          <a:off x="21272500" y="999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144898</xdr:rowOff>
    </xdr:from>
    <xdr:ext cx="469744" cy="259045"/>
    <xdr:sp macro="" textlink="">
      <xdr:nvSpPr>
        <xdr:cNvPr id="782" name="テキスト ボックス 781"/>
        <xdr:cNvSpPr txBox="1"/>
      </xdr:nvSpPr>
      <xdr:spPr>
        <a:xfrm>
          <a:off x="21088427" y="1008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52629</xdr:rowOff>
    </xdr:from>
    <xdr:to>
      <xdr:col>29</xdr:col>
      <xdr:colOff>568325</xdr:colOff>
      <xdr:row>58</xdr:row>
      <xdr:rowOff>154229</xdr:rowOff>
    </xdr:to>
    <xdr:sp macro="" textlink="">
      <xdr:nvSpPr>
        <xdr:cNvPr id="783" name="円/楕円 782"/>
        <xdr:cNvSpPr/>
      </xdr:nvSpPr>
      <xdr:spPr>
        <a:xfrm>
          <a:off x="20383500" y="999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145356</xdr:rowOff>
    </xdr:from>
    <xdr:ext cx="469744" cy="259045"/>
    <xdr:sp macro="" textlink="">
      <xdr:nvSpPr>
        <xdr:cNvPr id="784" name="テキスト ボックス 783"/>
        <xdr:cNvSpPr txBox="1"/>
      </xdr:nvSpPr>
      <xdr:spPr>
        <a:xfrm>
          <a:off x="20199427" y="1008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50114</xdr:rowOff>
    </xdr:from>
    <xdr:to>
      <xdr:col>28</xdr:col>
      <xdr:colOff>365125</xdr:colOff>
      <xdr:row>58</xdr:row>
      <xdr:rowOff>151714</xdr:rowOff>
    </xdr:to>
    <xdr:sp macro="" textlink="">
      <xdr:nvSpPr>
        <xdr:cNvPr id="785" name="円/楕円 784"/>
        <xdr:cNvSpPr/>
      </xdr:nvSpPr>
      <xdr:spPr>
        <a:xfrm>
          <a:off x="19494500" y="99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142841</xdr:rowOff>
    </xdr:from>
    <xdr:ext cx="469744" cy="259045"/>
    <xdr:sp macro="" textlink="">
      <xdr:nvSpPr>
        <xdr:cNvPr id="786" name="テキスト ボックス 785"/>
        <xdr:cNvSpPr txBox="1"/>
      </xdr:nvSpPr>
      <xdr:spPr>
        <a:xfrm>
          <a:off x="19310427" y="10086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35065</xdr:rowOff>
    </xdr:from>
    <xdr:to>
      <xdr:col>27</xdr:col>
      <xdr:colOff>161925</xdr:colOff>
      <xdr:row>58</xdr:row>
      <xdr:rowOff>136665</xdr:rowOff>
    </xdr:to>
    <xdr:sp macro="" textlink="">
      <xdr:nvSpPr>
        <xdr:cNvPr id="787" name="円/楕円 786"/>
        <xdr:cNvSpPr/>
      </xdr:nvSpPr>
      <xdr:spPr>
        <a:xfrm>
          <a:off x="18605500" y="997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127792</xdr:rowOff>
    </xdr:from>
    <xdr:ext cx="469744" cy="259045"/>
    <xdr:sp macro="" textlink="">
      <xdr:nvSpPr>
        <xdr:cNvPr id="788" name="テキスト ボックス 787"/>
        <xdr:cNvSpPr txBox="1"/>
      </xdr:nvSpPr>
      <xdr:spPr>
        <a:xfrm>
          <a:off x="18421427" y="1007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9" name="正方形/長方形 78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0" name="正方形/長方形 78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1" name="正方形/長方形 79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2" name="正方形/長方形 79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3" name="正方形/長方形 79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4" name="正方形/長方形 79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5" name="正方形/長方形 79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32,893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6" name="正方形/長方形 79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7" name="テキスト ボックス 79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8" name="直線コネクタ 79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9" name="テキスト ボックス 79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0" name="直線コネクタ 79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1" name="テキスト ボックス 80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2" name="直線コネクタ 80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3" name="テキスト ボックス 80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4" name="直線コネクタ 80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5" name="テキスト ボックス 80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6" name="直線コネクタ 80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7" name="テキスト ボックス 80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8" name="直線コネクタ 80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9" name="テキスト ボックス 80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0" name="直線コネクタ 80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1" name="テキスト ボックス 81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146691</xdr:rowOff>
    </xdr:from>
    <xdr:to>
      <xdr:col>32</xdr:col>
      <xdr:colOff>186689</xdr:colOff>
      <xdr:row>78</xdr:row>
      <xdr:rowOff>145929</xdr:rowOff>
    </xdr:to>
    <xdr:cxnSp macro="">
      <xdr:nvCxnSpPr>
        <xdr:cNvPr id="813" name="直線コネクタ 812"/>
        <xdr:cNvCxnSpPr/>
      </xdr:nvCxnSpPr>
      <xdr:spPr>
        <a:xfrm flipV="1">
          <a:off x="22159595" y="12148191"/>
          <a:ext cx="1269"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149756</xdr:rowOff>
    </xdr:from>
    <xdr:ext cx="534377" cy="259045"/>
    <xdr:sp macro="" textlink="">
      <xdr:nvSpPr>
        <xdr:cNvPr id="814" name="繰出金最小値テキスト"/>
        <xdr:cNvSpPr txBox="1"/>
      </xdr:nvSpPr>
      <xdr:spPr>
        <a:xfrm>
          <a:off x="22212300" y="135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23,673</a:t>
          </a:r>
          <a:endParaRPr kumimoji="1" lang="ja-JP" altLang="en-US" sz="1000" b="1">
            <a:latin typeface="ＭＳ Ｐゴシック"/>
          </a:endParaRPr>
        </a:p>
      </xdr:txBody>
    </xdr:sp>
    <xdr:clientData/>
  </xdr:oneCellAnchor>
  <xdr:twoCellAnchor>
    <xdr:from>
      <xdr:col>32</xdr:col>
      <xdr:colOff>98425</xdr:colOff>
      <xdr:row>78</xdr:row>
      <xdr:rowOff>145929</xdr:rowOff>
    </xdr:from>
    <xdr:to>
      <xdr:col>32</xdr:col>
      <xdr:colOff>276225</xdr:colOff>
      <xdr:row>78</xdr:row>
      <xdr:rowOff>145929</xdr:rowOff>
    </xdr:to>
    <xdr:cxnSp macro="">
      <xdr:nvCxnSpPr>
        <xdr:cNvPr id="815" name="直線コネクタ 814"/>
        <xdr:cNvCxnSpPr/>
      </xdr:nvCxnSpPr>
      <xdr:spPr>
        <a:xfrm>
          <a:off x="22072600" y="1351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93368</xdr:rowOff>
    </xdr:from>
    <xdr:ext cx="534377" cy="259045"/>
    <xdr:sp macro="" textlink="">
      <xdr:nvSpPr>
        <xdr:cNvPr id="816" name="繰出金最大値テキスト"/>
        <xdr:cNvSpPr txBox="1"/>
      </xdr:nvSpPr>
      <xdr:spPr>
        <a:xfrm>
          <a:off x="22212300" y="1192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95,633</a:t>
          </a:r>
          <a:endParaRPr kumimoji="1" lang="ja-JP" altLang="en-US" sz="1000" b="1">
            <a:latin typeface="ＭＳ Ｐゴシック"/>
          </a:endParaRPr>
        </a:p>
      </xdr:txBody>
    </xdr:sp>
    <xdr:clientData/>
  </xdr:oneCellAnchor>
  <xdr:twoCellAnchor>
    <xdr:from>
      <xdr:col>32</xdr:col>
      <xdr:colOff>98425</xdr:colOff>
      <xdr:row>70</xdr:row>
      <xdr:rowOff>146691</xdr:rowOff>
    </xdr:from>
    <xdr:to>
      <xdr:col>32</xdr:col>
      <xdr:colOff>276225</xdr:colOff>
      <xdr:row>70</xdr:row>
      <xdr:rowOff>146691</xdr:rowOff>
    </xdr:to>
    <xdr:cxnSp macro="">
      <xdr:nvCxnSpPr>
        <xdr:cNvPr id="817" name="直線コネクタ 816"/>
        <xdr:cNvCxnSpPr/>
      </xdr:nvCxnSpPr>
      <xdr:spPr>
        <a:xfrm>
          <a:off x="22072600" y="1214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117983</xdr:rowOff>
    </xdr:from>
    <xdr:to>
      <xdr:col>32</xdr:col>
      <xdr:colOff>187325</xdr:colOff>
      <xdr:row>77</xdr:row>
      <xdr:rowOff>15018</xdr:rowOff>
    </xdr:to>
    <xdr:cxnSp macro="">
      <xdr:nvCxnSpPr>
        <xdr:cNvPr id="818" name="直線コネクタ 817"/>
        <xdr:cNvCxnSpPr/>
      </xdr:nvCxnSpPr>
      <xdr:spPr>
        <a:xfrm flipV="1">
          <a:off x="21323300" y="13148183"/>
          <a:ext cx="838200" cy="6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101166</xdr:rowOff>
    </xdr:from>
    <xdr:ext cx="534377" cy="259045"/>
    <xdr:sp macro="" textlink="">
      <xdr:nvSpPr>
        <xdr:cNvPr id="819" name="繰出金平均値テキスト"/>
        <xdr:cNvSpPr txBox="1"/>
      </xdr:nvSpPr>
      <xdr:spPr>
        <a:xfrm>
          <a:off x="22212300" y="12788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78289</xdr:rowOff>
    </xdr:from>
    <xdr:to>
      <xdr:col>32</xdr:col>
      <xdr:colOff>238125</xdr:colOff>
      <xdr:row>76</xdr:row>
      <xdr:rowOff>8440</xdr:rowOff>
    </xdr:to>
    <xdr:sp macro="" textlink="">
      <xdr:nvSpPr>
        <xdr:cNvPr id="820" name="フローチャート : 判断 819"/>
        <xdr:cNvSpPr/>
      </xdr:nvSpPr>
      <xdr:spPr>
        <a:xfrm>
          <a:off x="221107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164922</xdr:rowOff>
    </xdr:from>
    <xdr:to>
      <xdr:col>31</xdr:col>
      <xdr:colOff>34925</xdr:colOff>
      <xdr:row>77</xdr:row>
      <xdr:rowOff>15018</xdr:rowOff>
    </xdr:to>
    <xdr:cxnSp macro="">
      <xdr:nvCxnSpPr>
        <xdr:cNvPr id="821" name="直線コネクタ 820"/>
        <xdr:cNvCxnSpPr/>
      </xdr:nvCxnSpPr>
      <xdr:spPr>
        <a:xfrm>
          <a:off x="20434300" y="13195122"/>
          <a:ext cx="889000" cy="2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2" name="フローチャート : 判断 821"/>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21765</xdr:rowOff>
    </xdr:from>
    <xdr:ext cx="534377" cy="259045"/>
    <xdr:sp macro="" textlink="">
      <xdr:nvSpPr>
        <xdr:cNvPr id="823" name="テキスト ボックス 822"/>
        <xdr:cNvSpPr txBox="1"/>
      </xdr:nvSpPr>
      <xdr:spPr>
        <a:xfrm>
          <a:off x="21056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164922</xdr:rowOff>
    </xdr:from>
    <xdr:to>
      <xdr:col>29</xdr:col>
      <xdr:colOff>517525</xdr:colOff>
      <xdr:row>77</xdr:row>
      <xdr:rowOff>42926</xdr:rowOff>
    </xdr:to>
    <xdr:cxnSp macro="">
      <xdr:nvCxnSpPr>
        <xdr:cNvPr id="824" name="直線コネクタ 823"/>
        <xdr:cNvCxnSpPr/>
      </xdr:nvCxnSpPr>
      <xdr:spPr>
        <a:xfrm flipV="1">
          <a:off x="19545300" y="13195122"/>
          <a:ext cx="889000" cy="4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25" name="フローチャート : 判断 824"/>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48207</xdr:rowOff>
    </xdr:from>
    <xdr:ext cx="534377" cy="259045"/>
    <xdr:sp macro="" textlink="">
      <xdr:nvSpPr>
        <xdr:cNvPr id="826" name="テキスト ボックス 825"/>
        <xdr:cNvSpPr txBox="1"/>
      </xdr:nvSpPr>
      <xdr:spPr>
        <a:xfrm>
          <a:off x="20167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42926</xdr:rowOff>
    </xdr:from>
    <xdr:to>
      <xdr:col>28</xdr:col>
      <xdr:colOff>314325</xdr:colOff>
      <xdr:row>77</xdr:row>
      <xdr:rowOff>171266</xdr:rowOff>
    </xdr:to>
    <xdr:cxnSp macro="">
      <xdr:nvCxnSpPr>
        <xdr:cNvPr id="827" name="直線コネクタ 826"/>
        <xdr:cNvCxnSpPr/>
      </xdr:nvCxnSpPr>
      <xdr:spPr>
        <a:xfrm flipV="1">
          <a:off x="18656300" y="13244576"/>
          <a:ext cx="889000" cy="12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28" name="フローチャート : 判断 827"/>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55998</xdr:rowOff>
    </xdr:from>
    <xdr:ext cx="534377" cy="259045"/>
    <xdr:sp macro="" textlink="">
      <xdr:nvSpPr>
        <xdr:cNvPr id="829" name="テキスト ボックス 828"/>
        <xdr:cNvSpPr txBox="1"/>
      </xdr:nvSpPr>
      <xdr:spPr>
        <a:xfrm>
          <a:off x="19278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30" name="フローチャート : 判断 829"/>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58761</xdr:rowOff>
    </xdr:from>
    <xdr:ext cx="534377" cy="259045"/>
    <xdr:sp macro="" textlink="">
      <xdr:nvSpPr>
        <xdr:cNvPr id="831" name="テキスト ボックス 830"/>
        <xdr:cNvSpPr txBox="1"/>
      </xdr:nvSpPr>
      <xdr:spPr>
        <a:xfrm>
          <a:off x="18389111" y="129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2" name="テキスト ボックス 83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3" name="テキスト ボックス 83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4" name="テキスト ボックス 83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5" name="テキスト ボックス 83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6" name="テキスト ボックス 83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67183</xdr:rowOff>
    </xdr:from>
    <xdr:to>
      <xdr:col>32</xdr:col>
      <xdr:colOff>238125</xdr:colOff>
      <xdr:row>76</xdr:row>
      <xdr:rowOff>168783</xdr:rowOff>
    </xdr:to>
    <xdr:sp macro="" textlink="">
      <xdr:nvSpPr>
        <xdr:cNvPr id="837" name="円/楕円 836"/>
        <xdr:cNvSpPr/>
      </xdr:nvSpPr>
      <xdr:spPr>
        <a:xfrm>
          <a:off x="22110700" y="1309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45610</xdr:rowOff>
    </xdr:from>
    <xdr:ext cx="534377" cy="259045"/>
    <xdr:sp macro="" textlink="">
      <xdr:nvSpPr>
        <xdr:cNvPr id="838" name="繰出金該当値テキスト"/>
        <xdr:cNvSpPr txBox="1"/>
      </xdr:nvSpPr>
      <xdr:spPr>
        <a:xfrm>
          <a:off x="22212300" y="1307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43,140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135668</xdr:rowOff>
    </xdr:from>
    <xdr:to>
      <xdr:col>31</xdr:col>
      <xdr:colOff>85725</xdr:colOff>
      <xdr:row>77</xdr:row>
      <xdr:rowOff>65818</xdr:rowOff>
    </xdr:to>
    <xdr:sp macro="" textlink="">
      <xdr:nvSpPr>
        <xdr:cNvPr id="839" name="円/楕円 838"/>
        <xdr:cNvSpPr/>
      </xdr:nvSpPr>
      <xdr:spPr>
        <a:xfrm>
          <a:off x="21272500" y="1316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56945</xdr:rowOff>
    </xdr:from>
    <xdr:ext cx="534377" cy="259045"/>
    <xdr:sp macro="" textlink="">
      <xdr:nvSpPr>
        <xdr:cNvPr id="840" name="テキスト ボックス 839"/>
        <xdr:cNvSpPr txBox="1"/>
      </xdr:nvSpPr>
      <xdr:spPr>
        <a:xfrm>
          <a:off x="21056111" y="1325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39,545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114122</xdr:rowOff>
    </xdr:from>
    <xdr:to>
      <xdr:col>29</xdr:col>
      <xdr:colOff>568325</xdr:colOff>
      <xdr:row>77</xdr:row>
      <xdr:rowOff>44272</xdr:rowOff>
    </xdr:to>
    <xdr:sp macro="" textlink="">
      <xdr:nvSpPr>
        <xdr:cNvPr id="841" name="円/楕円 840"/>
        <xdr:cNvSpPr/>
      </xdr:nvSpPr>
      <xdr:spPr>
        <a:xfrm>
          <a:off x="20383500" y="1314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35399</xdr:rowOff>
    </xdr:from>
    <xdr:ext cx="534377" cy="259045"/>
    <xdr:sp macro="" textlink="">
      <xdr:nvSpPr>
        <xdr:cNvPr id="842" name="テキスト ボックス 841"/>
        <xdr:cNvSpPr txBox="1"/>
      </xdr:nvSpPr>
      <xdr:spPr>
        <a:xfrm>
          <a:off x="20167111" y="132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40,676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163576</xdr:rowOff>
    </xdr:from>
    <xdr:to>
      <xdr:col>28</xdr:col>
      <xdr:colOff>365125</xdr:colOff>
      <xdr:row>77</xdr:row>
      <xdr:rowOff>93726</xdr:rowOff>
    </xdr:to>
    <xdr:sp macro="" textlink="">
      <xdr:nvSpPr>
        <xdr:cNvPr id="843" name="円/楕円 842"/>
        <xdr:cNvSpPr/>
      </xdr:nvSpPr>
      <xdr:spPr>
        <a:xfrm>
          <a:off x="19494500" y="1319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84853</xdr:rowOff>
    </xdr:from>
    <xdr:ext cx="534377" cy="259045"/>
    <xdr:sp macro="" textlink="">
      <xdr:nvSpPr>
        <xdr:cNvPr id="844" name="テキスト ボックス 843"/>
        <xdr:cNvSpPr txBox="1"/>
      </xdr:nvSpPr>
      <xdr:spPr>
        <a:xfrm>
          <a:off x="19278111" y="132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38,080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120466</xdr:rowOff>
    </xdr:from>
    <xdr:to>
      <xdr:col>27</xdr:col>
      <xdr:colOff>161925</xdr:colOff>
      <xdr:row>78</xdr:row>
      <xdr:rowOff>50616</xdr:rowOff>
    </xdr:to>
    <xdr:sp macro="" textlink="">
      <xdr:nvSpPr>
        <xdr:cNvPr id="845" name="円/楕円 844"/>
        <xdr:cNvSpPr/>
      </xdr:nvSpPr>
      <xdr:spPr>
        <a:xfrm>
          <a:off x="18605500" y="1332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41743</xdr:rowOff>
    </xdr:from>
    <xdr:ext cx="534377" cy="259045"/>
    <xdr:sp macro="" textlink="">
      <xdr:nvSpPr>
        <xdr:cNvPr id="846" name="テキスト ボックス 845"/>
        <xdr:cNvSpPr txBox="1"/>
      </xdr:nvSpPr>
      <xdr:spPr>
        <a:xfrm>
          <a:off x="18389111" y="1341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31,343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7" name="正方形/長方形 84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8" name="正方形/長方形 84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9" name="正方形/長方形 84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0" name="正方形/長方形 84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1" name="正方形/長方形 85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2" name="正方形/長方形 85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3" name="正方形/長方形 85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4" name="正方形/長方形 85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5" name="テキスト ボックス 85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6" name="直線コネクタ 85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57" name="直線コネクタ 85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58" name="テキスト ボックス 85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59" name="直線コネクタ 85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0" name="テキスト ボックス 85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1" name="直線コネクタ 86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2" name="テキスト ボックス 86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3" name="直線コネクタ 86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4" name="テキスト ボックス 86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5" name="直線コネクタ 86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6" name="テキスト ボックス 86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67" name="直線コネクタ 86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68" name="テキスト ボックス 86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0" name="テキスト ボックス 86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2" name="直線コネクタ 87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4" name="直線コネクタ 87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6" name="直線コネクタ 87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77" name="直線コネクタ 87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7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79" name="フローチャート : 判断 87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0" name="直線コネクタ 87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1" name="フローチャート : 判断 88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2" name="テキスト ボックス 88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3" name="直線コネクタ 88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4" name="フローチャート : 判断 88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5" name="テキスト ボックス 88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6" name="直線コネクタ 88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87" name="フローチャート : 判断 88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88" name="テキスト ボックス 88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89" name="フローチャート : 判断 88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0" name="テキスト ボックス 88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6" name="円/楕円 89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89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898" name="円/楕円 89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899" name="テキスト ボックス 89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0" name="円/楕円 89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1" name="テキスト ボックス 90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2" name="円/楕円 90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3" name="テキスト ボックス 90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4" name="円/楕円 90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5" name="テキスト ボックス 90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年度歳出決算総額は、住民一人当たり</a:t>
          </a:r>
          <a:r>
            <a:rPr kumimoji="1" lang="en-US" altLang="ja-JP" sz="1300">
              <a:latin typeface="ＭＳ Ｐゴシック"/>
            </a:rPr>
            <a:t>321</a:t>
          </a:r>
          <a:r>
            <a:rPr kumimoji="1" lang="ja-JP" altLang="en-US" sz="1300">
              <a:latin typeface="ＭＳ Ｐゴシック"/>
            </a:rPr>
            <a:t>千円となっている。主な構成項目である扶助費は、障害者自立支援給付事業費が上昇傾向にあるほか、中学校卒業までのこどもにかかる医療費の一部助成や待機児童の解消のため民間認可保育園の増設を実施していることなどから、類似団体平均と比べると高い水準にある。このほかの項目については、すべて類似団体平均を下回っており、低い水準を推移している。これは、市域が狭く、人口密度が高いという本市の特色から、普通建設事業費や維持補修費、またこれらの事業を実施するにあたっての起債額が抑制されることにより公債費が低く抑えられていることなどが要因として挙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73,289
68,746
5.11
24,587,729
23,502,925
1,043,505
13,799,947
17,342,676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14427</xdr:rowOff>
    </xdr:from>
    <xdr:to>
      <xdr:col>6</xdr:col>
      <xdr:colOff>510540</xdr:colOff>
      <xdr:row>39</xdr:row>
      <xdr:rowOff>6655</xdr:rowOff>
    </xdr:to>
    <xdr:cxnSp macro="">
      <xdr:nvCxnSpPr>
        <xdr:cNvPr id="54" name="直線コネクタ 53"/>
        <xdr:cNvCxnSpPr/>
      </xdr:nvCxnSpPr>
      <xdr:spPr>
        <a:xfrm flipV="1">
          <a:off x="4633595" y="5329377"/>
          <a:ext cx="1270" cy="1363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10482</xdr:rowOff>
    </xdr:from>
    <xdr:ext cx="469744" cy="259045"/>
    <xdr:sp macro="" textlink="">
      <xdr:nvSpPr>
        <xdr:cNvPr id="55" name="議会費最小値テキスト"/>
        <xdr:cNvSpPr txBox="1"/>
      </xdr:nvSpPr>
      <xdr:spPr>
        <a:xfrm>
          <a:off x="4686300" y="66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6</xdr:col>
      <xdr:colOff>422275</xdr:colOff>
      <xdr:row>39</xdr:row>
      <xdr:rowOff>6655</xdr:rowOff>
    </xdr:from>
    <xdr:to>
      <xdr:col>6</xdr:col>
      <xdr:colOff>600075</xdr:colOff>
      <xdr:row>39</xdr:row>
      <xdr:rowOff>6655</xdr:rowOff>
    </xdr:to>
    <xdr:cxnSp macro="">
      <xdr:nvCxnSpPr>
        <xdr:cNvPr id="56" name="直線コネクタ 55"/>
        <xdr:cNvCxnSpPr/>
      </xdr:nvCxnSpPr>
      <xdr:spPr>
        <a:xfrm>
          <a:off x="4546600" y="669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132554</xdr:rowOff>
    </xdr:from>
    <xdr:ext cx="469744" cy="259045"/>
    <xdr:sp macro="" textlink="">
      <xdr:nvSpPr>
        <xdr:cNvPr id="57" name="議会費最大値テキスト"/>
        <xdr:cNvSpPr txBox="1"/>
      </xdr:nvSpPr>
      <xdr:spPr>
        <a:xfrm>
          <a:off x="4686300" y="51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5,899</a:t>
          </a:r>
          <a:endParaRPr kumimoji="1" lang="ja-JP" altLang="en-US" sz="1000" b="1">
            <a:latin typeface="ＭＳ Ｐゴシック"/>
          </a:endParaRPr>
        </a:p>
      </xdr:txBody>
    </xdr:sp>
    <xdr:clientData/>
  </xdr:oneCellAnchor>
  <xdr:twoCellAnchor>
    <xdr:from>
      <xdr:col>6</xdr:col>
      <xdr:colOff>422275</xdr:colOff>
      <xdr:row>31</xdr:row>
      <xdr:rowOff>14427</xdr:rowOff>
    </xdr:from>
    <xdr:to>
      <xdr:col>6</xdr:col>
      <xdr:colOff>600075</xdr:colOff>
      <xdr:row>31</xdr:row>
      <xdr:rowOff>14427</xdr:rowOff>
    </xdr:to>
    <xdr:cxnSp macro="">
      <xdr:nvCxnSpPr>
        <xdr:cNvPr id="58" name="直線コネクタ 57"/>
        <xdr:cNvCxnSpPr/>
      </xdr:nvCxnSpPr>
      <xdr:spPr>
        <a:xfrm>
          <a:off x="4546600" y="53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67919</xdr:rowOff>
    </xdr:from>
    <xdr:to>
      <xdr:col>6</xdr:col>
      <xdr:colOff>511175</xdr:colOff>
      <xdr:row>37</xdr:row>
      <xdr:rowOff>106325</xdr:rowOff>
    </xdr:to>
    <xdr:cxnSp macro="">
      <xdr:nvCxnSpPr>
        <xdr:cNvPr id="59" name="直線コネクタ 58"/>
        <xdr:cNvCxnSpPr/>
      </xdr:nvCxnSpPr>
      <xdr:spPr>
        <a:xfrm flipV="1">
          <a:off x="3797300" y="6411569"/>
          <a:ext cx="838200" cy="3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58742</xdr:rowOff>
    </xdr:from>
    <xdr:ext cx="469744" cy="259045"/>
    <xdr:sp macro="" textlink="">
      <xdr:nvSpPr>
        <xdr:cNvPr id="60" name="議会費平均値テキスト"/>
        <xdr:cNvSpPr txBox="1"/>
      </xdr:nvSpPr>
      <xdr:spPr>
        <a:xfrm>
          <a:off x="4686300" y="6059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35865</xdr:rowOff>
    </xdr:from>
    <xdr:to>
      <xdr:col>6</xdr:col>
      <xdr:colOff>561975</xdr:colOff>
      <xdr:row>36</xdr:row>
      <xdr:rowOff>137465</xdr:rowOff>
    </xdr:to>
    <xdr:sp macro="" textlink="">
      <xdr:nvSpPr>
        <xdr:cNvPr id="61" name="フローチャート : 判断 60"/>
        <xdr:cNvSpPr/>
      </xdr:nvSpPr>
      <xdr:spPr>
        <a:xfrm>
          <a:off x="4584700" y="62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106325</xdr:rowOff>
    </xdr:from>
    <xdr:to>
      <xdr:col>5</xdr:col>
      <xdr:colOff>358775</xdr:colOff>
      <xdr:row>37</xdr:row>
      <xdr:rowOff>142901</xdr:rowOff>
    </xdr:to>
    <xdr:cxnSp macro="">
      <xdr:nvCxnSpPr>
        <xdr:cNvPr id="62" name="直線コネクタ 61"/>
        <xdr:cNvCxnSpPr/>
      </xdr:nvCxnSpPr>
      <xdr:spPr>
        <a:xfrm flipV="1">
          <a:off x="2908300" y="644997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137820</xdr:rowOff>
    </xdr:from>
    <xdr:to>
      <xdr:col>5</xdr:col>
      <xdr:colOff>409575</xdr:colOff>
      <xdr:row>37</xdr:row>
      <xdr:rowOff>67970</xdr:rowOff>
    </xdr:to>
    <xdr:sp macro="" textlink="">
      <xdr:nvSpPr>
        <xdr:cNvPr id="63" name="フローチャート : 判断 62"/>
        <xdr:cNvSpPr/>
      </xdr:nvSpPr>
      <xdr:spPr>
        <a:xfrm>
          <a:off x="3746500" y="63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84497</xdr:rowOff>
    </xdr:from>
    <xdr:ext cx="469744" cy="259045"/>
    <xdr:sp macro="" textlink="">
      <xdr:nvSpPr>
        <xdr:cNvPr id="64" name="テキスト ボックス 63"/>
        <xdr:cNvSpPr txBox="1"/>
      </xdr:nvSpPr>
      <xdr:spPr>
        <a:xfrm>
          <a:off x="3562427" y="60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109982</xdr:rowOff>
    </xdr:from>
    <xdr:to>
      <xdr:col>4</xdr:col>
      <xdr:colOff>155575</xdr:colOff>
      <xdr:row>37</xdr:row>
      <xdr:rowOff>142901</xdr:rowOff>
    </xdr:to>
    <xdr:cxnSp macro="">
      <xdr:nvCxnSpPr>
        <xdr:cNvPr id="65" name="直線コネクタ 64"/>
        <xdr:cNvCxnSpPr/>
      </xdr:nvCxnSpPr>
      <xdr:spPr>
        <a:xfrm>
          <a:off x="2019300" y="6453632"/>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153365</xdr:rowOff>
    </xdr:from>
    <xdr:to>
      <xdr:col>4</xdr:col>
      <xdr:colOff>206375</xdr:colOff>
      <xdr:row>37</xdr:row>
      <xdr:rowOff>83515</xdr:rowOff>
    </xdr:to>
    <xdr:sp macro="" textlink="">
      <xdr:nvSpPr>
        <xdr:cNvPr id="66" name="フローチャート : 判断 65"/>
        <xdr:cNvSpPr/>
      </xdr:nvSpPr>
      <xdr:spPr>
        <a:xfrm>
          <a:off x="2857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100042</xdr:rowOff>
    </xdr:from>
    <xdr:ext cx="469744" cy="259045"/>
    <xdr:sp macro="" textlink="">
      <xdr:nvSpPr>
        <xdr:cNvPr id="67" name="テキスト ボックス 66"/>
        <xdr:cNvSpPr txBox="1"/>
      </xdr:nvSpPr>
      <xdr:spPr>
        <a:xfrm>
          <a:off x="2673427" y="610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57861</xdr:rowOff>
    </xdr:from>
    <xdr:to>
      <xdr:col>2</xdr:col>
      <xdr:colOff>638175</xdr:colOff>
      <xdr:row>37</xdr:row>
      <xdr:rowOff>109982</xdr:rowOff>
    </xdr:to>
    <xdr:cxnSp macro="">
      <xdr:nvCxnSpPr>
        <xdr:cNvPr id="68" name="直線コネクタ 67"/>
        <xdr:cNvCxnSpPr/>
      </xdr:nvCxnSpPr>
      <xdr:spPr>
        <a:xfrm>
          <a:off x="1130300" y="6230061"/>
          <a:ext cx="889000" cy="22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86157</xdr:rowOff>
    </xdr:from>
    <xdr:to>
      <xdr:col>3</xdr:col>
      <xdr:colOff>3175</xdr:colOff>
      <xdr:row>37</xdr:row>
      <xdr:rowOff>16307</xdr:rowOff>
    </xdr:to>
    <xdr:sp macro="" textlink="">
      <xdr:nvSpPr>
        <xdr:cNvPr id="69" name="フローチャート : 判断 68"/>
        <xdr:cNvSpPr/>
      </xdr:nvSpPr>
      <xdr:spPr>
        <a:xfrm>
          <a:off x="1968500" y="62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32834</xdr:rowOff>
    </xdr:from>
    <xdr:ext cx="469744" cy="259045"/>
    <xdr:sp macro="" textlink="">
      <xdr:nvSpPr>
        <xdr:cNvPr id="70" name="テキスト ボックス 69"/>
        <xdr:cNvSpPr txBox="1"/>
      </xdr:nvSpPr>
      <xdr:spPr>
        <a:xfrm>
          <a:off x="1784427" y="60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15291</xdr:rowOff>
    </xdr:from>
    <xdr:to>
      <xdr:col>1</xdr:col>
      <xdr:colOff>485775</xdr:colOff>
      <xdr:row>35</xdr:row>
      <xdr:rowOff>116891</xdr:rowOff>
    </xdr:to>
    <xdr:sp macro="" textlink="">
      <xdr:nvSpPr>
        <xdr:cNvPr id="71" name="フローチャート : 判断 70"/>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133418</xdr:rowOff>
    </xdr:from>
    <xdr:ext cx="469744" cy="259045"/>
    <xdr:sp macro="" textlink="">
      <xdr:nvSpPr>
        <xdr:cNvPr id="72" name="テキスト ボックス 71"/>
        <xdr:cNvSpPr txBox="1"/>
      </xdr:nvSpPr>
      <xdr:spPr>
        <a:xfrm>
          <a:off x="895427" y="579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17119</xdr:rowOff>
    </xdr:from>
    <xdr:to>
      <xdr:col>6</xdr:col>
      <xdr:colOff>561975</xdr:colOff>
      <xdr:row>37</xdr:row>
      <xdr:rowOff>118719</xdr:rowOff>
    </xdr:to>
    <xdr:sp macro="" textlink="">
      <xdr:nvSpPr>
        <xdr:cNvPr id="78" name="円/楕円 77"/>
        <xdr:cNvSpPr/>
      </xdr:nvSpPr>
      <xdr:spPr>
        <a:xfrm>
          <a:off x="4584700" y="636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166996</xdr:rowOff>
    </xdr:from>
    <xdr:ext cx="469744" cy="259045"/>
    <xdr:sp macro="" textlink="">
      <xdr:nvSpPr>
        <xdr:cNvPr id="79" name="議会費該当値テキスト"/>
        <xdr:cNvSpPr txBox="1"/>
      </xdr:nvSpPr>
      <xdr:spPr>
        <a:xfrm>
          <a:off x="4686300" y="633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55525</xdr:rowOff>
    </xdr:from>
    <xdr:to>
      <xdr:col>5</xdr:col>
      <xdr:colOff>409575</xdr:colOff>
      <xdr:row>37</xdr:row>
      <xdr:rowOff>157125</xdr:rowOff>
    </xdr:to>
    <xdr:sp macro="" textlink="">
      <xdr:nvSpPr>
        <xdr:cNvPr id="80" name="円/楕円 79"/>
        <xdr:cNvSpPr/>
      </xdr:nvSpPr>
      <xdr:spPr>
        <a:xfrm>
          <a:off x="3746500" y="639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148252</xdr:rowOff>
    </xdr:from>
    <xdr:ext cx="469744" cy="259045"/>
    <xdr:sp macro="" textlink="">
      <xdr:nvSpPr>
        <xdr:cNvPr id="81" name="テキスト ボックス 80"/>
        <xdr:cNvSpPr txBox="1"/>
      </xdr:nvSpPr>
      <xdr:spPr>
        <a:xfrm>
          <a:off x="3562427" y="64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92101</xdr:rowOff>
    </xdr:from>
    <xdr:to>
      <xdr:col>4</xdr:col>
      <xdr:colOff>206375</xdr:colOff>
      <xdr:row>38</xdr:row>
      <xdr:rowOff>22251</xdr:rowOff>
    </xdr:to>
    <xdr:sp macro="" textlink="">
      <xdr:nvSpPr>
        <xdr:cNvPr id="82" name="円/楕円 81"/>
        <xdr:cNvSpPr/>
      </xdr:nvSpPr>
      <xdr:spPr>
        <a:xfrm>
          <a:off x="2857500" y="643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13378</xdr:rowOff>
    </xdr:from>
    <xdr:ext cx="469744" cy="259045"/>
    <xdr:sp macro="" textlink="">
      <xdr:nvSpPr>
        <xdr:cNvPr id="83" name="テキスト ボックス 82"/>
        <xdr:cNvSpPr txBox="1"/>
      </xdr:nvSpPr>
      <xdr:spPr>
        <a:xfrm>
          <a:off x="2673427" y="65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59182</xdr:rowOff>
    </xdr:from>
    <xdr:to>
      <xdr:col>3</xdr:col>
      <xdr:colOff>3175</xdr:colOff>
      <xdr:row>37</xdr:row>
      <xdr:rowOff>160782</xdr:rowOff>
    </xdr:to>
    <xdr:sp macro="" textlink="">
      <xdr:nvSpPr>
        <xdr:cNvPr id="84" name="円/楕円 83"/>
        <xdr:cNvSpPr/>
      </xdr:nvSpPr>
      <xdr:spPr>
        <a:xfrm>
          <a:off x="1968500" y="640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151909</xdr:rowOff>
    </xdr:from>
    <xdr:ext cx="469744" cy="259045"/>
    <xdr:sp macro="" textlink="">
      <xdr:nvSpPr>
        <xdr:cNvPr id="85" name="テキスト ボックス 84"/>
        <xdr:cNvSpPr txBox="1"/>
      </xdr:nvSpPr>
      <xdr:spPr>
        <a:xfrm>
          <a:off x="1784427" y="6495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7061</xdr:rowOff>
    </xdr:from>
    <xdr:to>
      <xdr:col>1</xdr:col>
      <xdr:colOff>485775</xdr:colOff>
      <xdr:row>36</xdr:row>
      <xdr:rowOff>108661</xdr:rowOff>
    </xdr:to>
    <xdr:sp macro="" textlink="">
      <xdr:nvSpPr>
        <xdr:cNvPr id="86" name="円/楕円 85"/>
        <xdr:cNvSpPr/>
      </xdr:nvSpPr>
      <xdr:spPr>
        <a:xfrm>
          <a:off x="1079500" y="617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99788</xdr:rowOff>
    </xdr:from>
    <xdr:ext cx="469744" cy="259045"/>
    <xdr:sp macro="" textlink="">
      <xdr:nvSpPr>
        <xdr:cNvPr id="87" name="テキスト ボックス 86"/>
        <xdr:cNvSpPr txBox="1"/>
      </xdr:nvSpPr>
      <xdr:spPr>
        <a:xfrm>
          <a:off x="895427" y="627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90342</xdr:rowOff>
    </xdr:from>
    <xdr:to>
      <xdr:col>6</xdr:col>
      <xdr:colOff>510540</xdr:colOff>
      <xdr:row>59</xdr:row>
      <xdr:rowOff>8879</xdr:rowOff>
    </xdr:to>
    <xdr:cxnSp macro="">
      <xdr:nvCxnSpPr>
        <xdr:cNvPr id="113" name="直線コネクタ 112"/>
        <xdr:cNvCxnSpPr/>
      </xdr:nvCxnSpPr>
      <xdr:spPr>
        <a:xfrm flipV="1">
          <a:off x="4633595" y="8662842"/>
          <a:ext cx="1270" cy="146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12706</xdr:rowOff>
    </xdr:from>
    <xdr:ext cx="534377" cy="259045"/>
    <xdr:sp macro="" textlink="">
      <xdr:nvSpPr>
        <xdr:cNvPr id="114" name="総務費最小値テキスト"/>
        <xdr:cNvSpPr txBox="1"/>
      </xdr:nvSpPr>
      <xdr:spPr>
        <a:xfrm>
          <a:off x="4686300" y="10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27,559</a:t>
          </a:r>
          <a:endParaRPr kumimoji="1" lang="ja-JP" altLang="en-US" sz="1000" b="1">
            <a:latin typeface="ＭＳ Ｐゴシック"/>
          </a:endParaRPr>
        </a:p>
      </xdr:txBody>
    </xdr:sp>
    <xdr:clientData/>
  </xdr:oneCellAnchor>
  <xdr:twoCellAnchor>
    <xdr:from>
      <xdr:col>6</xdr:col>
      <xdr:colOff>422275</xdr:colOff>
      <xdr:row>59</xdr:row>
      <xdr:rowOff>8879</xdr:rowOff>
    </xdr:from>
    <xdr:to>
      <xdr:col>6</xdr:col>
      <xdr:colOff>600075</xdr:colOff>
      <xdr:row>59</xdr:row>
      <xdr:rowOff>8879</xdr:rowOff>
    </xdr:to>
    <xdr:cxnSp macro="">
      <xdr:nvCxnSpPr>
        <xdr:cNvPr id="115" name="直線コネクタ 114"/>
        <xdr:cNvCxnSpPr/>
      </xdr:nvCxnSpPr>
      <xdr:spPr>
        <a:xfrm>
          <a:off x="4546600" y="1012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37019</xdr:rowOff>
    </xdr:from>
    <xdr:ext cx="599010" cy="259045"/>
    <xdr:sp macro="" textlink="">
      <xdr:nvSpPr>
        <xdr:cNvPr id="116" name="総務費最大値テキスト"/>
        <xdr:cNvSpPr txBox="1"/>
      </xdr:nvSpPr>
      <xdr:spPr>
        <a:xfrm>
          <a:off x="4686300" y="84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475,114</a:t>
          </a:r>
          <a:endParaRPr kumimoji="1" lang="ja-JP" altLang="en-US" sz="1000" b="1">
            <a:latin typeface="ＭＳ Ｐゴシック"/>
          </a:endParaRPr>
        </a:p>
      </xdr:txBody>
    </xdr:sp>
    <xdr:clientData/>
  </xdr:oneCellAnchor>
  <xdr:twoCellAnchor>
    <xdr:from>
      <xdr:col>6</xdr:col>
      <xdr:colOff>422275</xdr:colOff>
      <xdr:row>50</xdr:row>
      <xdr:rowOff>90342</xdr:rowOff>
    </xdr:from>
    <xdr:to>
      <xdr:col>6</xdr:col>
      <xdr:colOff>600075</xdr:colOff>
      <xdr:row>50</xdr:row>
      <xdr:rowOff>90342</xdr:rowOff>
    </xdr:to>
    <xdr:cxnSp macro="">
      <xdr:nvCxnSpPr>
        <xdr:cNvPr id="117" name="直線コネクタ 116"/>
        <xdr:cNvCxnSpPr/>
      </xdr:nvCxnSpPr>
      <xdr:spPr>
        <a:xfrm>
          <a:off x="4546600" y="866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112595</xdr:rowOff>
    </xdr:from>
    <xdr:to>
      <xdr:col>6</xdr:col>
      <xdr:colOff>511175</xdr:colOff>
      <xdr:row>58</xdr:row>
      <xdr:rowOff>131621</xdr:rowOff>
    </xdr:to>
    <xdr:cxnSp macro="">
      <xdr:nvCxnSpPr>
        <xdr:cNvPr id="118" name="直線コネクタ 117"/>
        <xdr:cNvCxnSpPr/>
      </xdr:nvCxnSpPr>
      <xdr:spPr>
        <a:xfrm flipV="1">
          <a:off x="3797300" y="10056695"/>
          <a:ext cx="838200" cy="1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4720</xdr:rowOff>
    </xdr:from>
    <xdr:ext cx="534377" cy="259045"/>
    <xdr:sp macro="" textlink="">
      <xdr:nvSpPr>
        <xdr:cNvPr id="119" name="総務費平均値テキスト"/>
        <xdr:cNvSpPr txBox="1"/>
      </xdr:nvSpPr>
      <xdr:spPr>
        <a:xfrm>
          <a:off x="4686300" y="9777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153293</xdr:rowOff>
    </xdr:from>
    <xdr:to>
      <xdr:col>6</xdr:col>
      <xdr:colOff>561975</xdr:colOff>
      <xdr:row>58</xdr:row>
      <xdr:rowOff>83443</xdr:rowOff>
    </xdr:to>
    <xdr:sp macro="" textlink="">
      <xdr:nvSpPr>
        <xdr:cNvPr id="120" name="フローチャート : 判断 119"/>
        <xdr:cNvSpPr/>
      </xdr:nvSpPr>
      <xdr:spPr>
        <a:xfrm>
          <a:off x="45847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131621</xdr:rowOff>
    </xdr:from>
    <xdr:to>
      <xdr:col>5</xdr:col>
      <xdr:colOff>358775</xdr:colOff>
      <xdr:row>58</xdr:row>
      <xdr:rowOff>149037</xdr:rowOff>
    </xdr:to>
    <xdr:cxnSp macro="">
      <xdr:nvCxnSpPr>
        <xdr:cNvPr id="121" name="直線コネクタ 120"/>
        <xdr:cNvCxnSpPr/>
      </xdr:nvCxnSpPr>
      <xdr:spPr>
        <a:xfrm flipV="1">
          <a:off x="2908300" y="10075721"/>
          <a:ext cx="889000" cy="1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24540</xdr:rowOff>
    </xdr:from>
    <xdr:to>
      <xdr:col>5</xdr:col>
      <xdr:colOff>409575</xdr:colOff>
      <xdr:row>58</xdr:row>
      <xdr:rowOff>126140</xdr:rowOff>
    </xdr:to>
    <xdr:sp macro="" textlink="">
      <xdr:nvSpPr>
        <xdr:cNvPr id="122" name="フローチャート : 判断 121"/>
        <xdr:cNvSpPr/>
      </xdr:nvSpPr>
      <xdr:spPr>
        <a:xfrm>
          <a:off x="3746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142667</xdr:rowOff>
    </xdr:from>
    <xdr:ext cx="534377" cy="259045"/>
    <xdr:sp macro="" textlink="">
      <xdr:nvSpPr>
        <xdr:cNvPr id="123" name="テキスト ボックス 122"/>
        <xdr:cNvSpPr txBox="1"/>
      </xdr:nvSpPr>
      <xdr:spPr>
        <a:xfrm>
          <a:off x="3530111" y="97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105073</xdr:rowOff>
    </xdr:from>
    <xdr:to>
      <xdr:col>4</xdr:col>
      <xdr:colOff>155575</xdr:colOff>
      <xdr:row>58</xdr:row>
      <xdr:rowOff>149037</xdr:rowOff>
    </xdr:to>
    <xdr:cxnSp macro="">
      <xdr:nvCxnSpPr>
        <xdr:cNvPr id="124" name="直線コネクタ 123"/>
        <xdr:cNvCxnSpPr/>
      </xdr:nvCxnSpPr>
      <xdr:spPr>
        <a:xfrm>
          <a:off x="2019300" y="10049173"/>
          <a:ext cx="889000" cy="4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11571</xdr:rowOff>
    </xdr:from>
    <xdr:to>
      <xdr:col>4</xdr:col>
      <xdr:colOff>206375</xdr:colOff>
      <xdr:row>58</xdr:row>
      <xdr:rowOff>113171</xdr:rowOff>
    </xdr:to>
    <xdr:sp macro="" textlink="">
      <xdr:nvSpPr>
        <xdr:cNvPr id="125" name="フローチャート : 判断 124"/>
        <xdr:cNvSpPr/>
      </xdr:nvSpPr>
      <xdr:spPr>
        <a:xfrm>
          <a:off x="2857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129698</xdr:rowOff>
    </xdr:from>
    <xdr:ext cx="534377" cy="259045"/>
    <xdr:sp macro="" textlink="">
      <xdr:nvSpPr>
        <xdr:cNvPr id="126" name="テキスト ボックス 125"/>
        <xdr:cNvSpPr txBox="1"/>
      </xdr:nvSpPr>
      <xdr:spPr>
        <a:xfrm>
          <a:off x="2641111" y="97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105073</xdr:rowOff>
    </xdr:from>
    <xdr:to>
      <xdr:col>2</xdr:col>
      <xdr:colOff>638175</xdr:colOff>
      <xdr:row>58</xdr:row>
      <xdr:rowOff>116647</xdr:rowOff>
    </xdr:to>
    <xdr:cxnSp macro="">
      <xdr:nvCxnSpPr>
        <xdr:cNvPr id="127" name="直線コネクタ 126"/>
        <xdr:cNvCxnSpPr/>
      </xdr:nvCxnSpPr>
      <xdr:spPr>
        <a:xfrm flipV="1">
          <a:off x="1130300" y="10049173"/>
          <a:ext cx="889000" cy="1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167248</xdr:rowOff>
    </xdr:from>
    <xdr:to>
      <xdr:col>3</xdr:col>
      <xdr:colOff>3175</xdr:colOff>
      <xdr:row>58</xdr:row>
      <xdr:rowOff>97398</xdr:rowOff>
    </xdr:to>
    <xdr:sp macro="" textlink="">
      <xdr:nvSpPr>
        <xdr:cNvPr id="128" name="フローチャート : 判断 127"/>
        <xdr:cNvSpPr/>
      </xdr:nvSpPr>
      <xdr:spPr>
        <a:xfrm>
          <a:off x="1968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113925</xdr:rowOff>
    </xdr:from>
    <xdr:ext cx="534377" cy="259045"/>
    <xdr:sp macro="" textlink="">
      <xdr:nvSpPr>
        <xdr:cNvPr id="129" name="テキスト ボックス 128"/>
        <xdr:cNvSpPr txBox="1"/>
      </xdr:nvSpPr>
      <xdr:spPr>
        <a:xfrm>
          <a:off x="1752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38967</xdr:rowOff>
    </xdr:from>
    <xdr:to>
      <xdr:col>1</xdr:col>
      <xdr:colOff>485775</xdr:colOff>
      <xdr:row>58</xdr:row>
      <xdr:rowOff>140567</xdr:rowOff>
    </xdr:to>
    <xdr:sp macro="" textlink="">
      <xdr:nvSpPr>
        <xdr:cNvPr id="130" name="フローチャート : 判断 129"/>
        <xdr:cNvSpPr/>
      </xdr:nvSpPr>
      <xdr:spPr>
        <a:xfrm>
          <a:off x="1079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157094</xdr:rowOff>
    </xdr:from>
    <xdr:ext cx="534377" cy="259045"/>
    <xdr:sp macro="" textlink="">
      <xdr:nvSpPr>
        <xdr:cNvPr id="131" name="テキスト ボックス 130"/>
        <xdr:cNvSpPr txBox="1"/>
      </xdr:nvSpPr>
      <xdr:spPr>
        <a:xfrm>
          <a:off x="863111" y="975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61795</xdr:rowOff>
    </xdr:from>
    <xdr:to>
      <xdr:col>6</xdr:col>
      <xdr:colOff>561975</xdr:colOff>
      <xdr:row>58</xdr:row>
      <xdr:rowOff>163395</xdr:rowOff>
    </xdr:to>
    <xdr:sp macro="" textlink="">
      <xdr:nvSpPr>
        <xdr:cNvPr id="137" name="円/楕円 136"/>
        <xdr:cNvSpPr/>
      </xdr:nvSpPr>
      <xdr:spPr>
        <a:xfrm>
          <a:off x="4584700" y="1000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148172</xdr:rowOff>
    </xdr:from>
    <xdr:ext cx="534377" cy="259045"/>
    <xdr:sp macro="" textlink="">
      <xdr:nvSpPr>
        <xdr:cNvPr id="138" name="総務費該当値テキスト"/>
        <xdr:cNvSpPr txBox="1"/>
      </xdr:nvSpPr>
      <xdr:spPr>
        <a:xfrm>
          <a:off x="4686300" y="992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48,300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80821</xdr:rowOff>
    </xdr:from>
    <xdr:to>
      <xdr:col>5</xdr:col>
      <xdr:colOff>409575</xdr:colOff>
      <xdr:row>59</xdr:row>
      <xdr:rowOff>10971</xdr:rowOff>
    </xdr:to>
    <xdr:sp macro="" textlink="">
      <xdr:nvSpPr>
        <xdr:cNvPr id="139" name="円/楕円 138"/>
        <xdr:cNvSpPr/>
      </xdr:nvSpPr>
      <xdr:spPr>
        <a:xfrm>
          <a:off x="3746500" y="1002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2098</xdr:rowOff>
    </xdr:from>
    <xdr:ext cx="534377" cy="259045"/>
    <xdr:sp macro="" textlink="">
      <xdr:nvSpPr>
        <xdr:cNvPr id="140" name="テキスト ボックス 139"/>
        <xdr:cNvSpPr txBox="1"/>
      </xdr:nvSpPr>
      <xdr:spPr>
        <a:xfrm>
          <a:off x="3530111" y="1011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42,474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98237</xdr:rowOff>
    </xdr:from>
    <xdr:to>
      <xdr:col>4</xdr:col>
      <xdr:colOff>206375</xdr:colOff>
      <xdr:row>59</xdr:row>
      <xdr:rowOff>28387</xdr:rowOff>
    </xdr:to>
    <xdr:sp macro="" textlink="">
      <xdr:nvSpPr>
        <xdr:cNvPr id="141" name="円/楕円 140"/>
        <xdr:cNvSpPr/>
      </xdr:nvSpPr>
      <xdr:spPr>
        <a:xfrm>
          <a:off x="2857500" y="1004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19514</xdr:rowOff>
    </xdr:from>
    <xdr:ext cx="534377" cy="259045"/>
    <xdr:sp macro="" textlink="">
      <xdr:nvSpPr>
        <xdr:cNvPr id="142" name="テキスト ボックス 141"/>
        <xdr:cNvSpPr txBox="1"/>
      </xdr:nvSpPr>
      <xdr:spPr>
        <a:xfrm>
          <a:off x="2641111" y="1013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37,141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54273</xdr:rowOff>
    </xdr:from>
    <xdr:to>
      <xdr:col>3</xdr:col>
      <xdr:colOff>3175</xdr:colOff>
      <xdr:row>58</xdr:row>
      <xdr:rowOff>155873</xdr:rowOff>
    </xdr:to>
    <xdr:sp macro="" textlink="">
      <xdr:nvSpPr>
        <xdr:cNvPr id="143" name="円/楕円 142"/>
        <xdr:cNvSpPr/>
      </xdr:nvSpPr>
      <xdr:spPr>
        <a:xfrm>
          <a:off x="1968500" y="999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147000</xdr:rowOff>
    </xdr:from>
    <xdr:ext cx="534377" cy="259045"/>
    <xdr:sp macro="" textlink="">
      <xdr:nvSpPr>
        <xdr:cNvPr id="144" name="テキスト ボックス 143"/>
        <xdr:cNvSpPr txBox="1"/>
      </xdr:nvSpPr>
      <xdr:spPr>
        <a:xfrm>
          <a:off x="1752111" y="1009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50,603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65847</xdr:rowOff>
    </xdr:from>
    <xdr:to>
      <xdr:col>1</xdr:col>
      <xdr:colOff>485775</xdr:colOff>
      <xdr:row>58</xdr:row>
      <xdr:rowOff>167447</xdr:rowOff>
    </xdr:to>
    <xdr:sp macro="" textlink="">
      <xdr:nvSpPr>
        <xdr:cNvPr id="145" name="円/楕円 144"/>
        <xdr:cNvSpPr/>
      </xdr:nvSpPr>
      <xdr:spPr>
        <a:xfrm>
          <a:off x="1079500" y="1000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158574</xdr:rowOff>
    </xdr:from>
    <xdr:ext cx="534377" cy="259045"/>
    <xdr:sp macro="" textlink="">
      <xdr:nvSpPr>
        <xdr:cNvPr id="146" name="テキスト ボックス 145"/>
        <xdr:cNvSpPr txBox="1"/>
      </xdr:nvSpPr>
      <xdr:spPr>
        <a:xfrm>
          <a:off x="863111" y="1010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47,059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127,447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6" name="テキスト ボックス 165"/>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8" name="テキスト ボックス 167"/>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58387</xdr:rowOff>
    </xdr:from>
    <xdr:to>
      <xdr:col>6</xdr:col>
      <xdr:colOff>510540</xdr:colOff>
      <xdr:row>78</xdr:row>
      <xdr:rowOff>160023</xdr:rowOff>
    </xdr:to>
    <xdr:cxnSp macro="">
      <xdr:nvCxnSpPr>
        <xdr:cNvPr id="172" name="直線コネクタ 171"/>
        <xdr:cNvCxnSpPr/>
      </xdr:nvCxnSpPr>
      <xdr:spPr>
        <a:xfrm flipV="1">
          <a:off x="4633595" y="12231337"/>
          <a:ext cx="1270" cy="1301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163850</xdr:rowOff>
    </xdr:from>
    <xdr:ext cx="599010" cy="259045"/>
    <xdr:sp macro="" textlink="">
      <xdr:nvSpPr>
        <xdr:cNvPr id="173" name="民生費最小値テキスト"/>
        <xdr:cNvSpPr txBox="1"/>
      </xdr:nvSpPr>
      <xdr:spPr>
        <a:xfrm>
          <a:off x="4686300" y="135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101,331</a:t>
          </a:r>
          <a:endParaRPr kumimoji="1" lang="ja-JP" altLang="en-US" sz="1000" b="1">
            <a:latin typeface="ＭＳ Ｐゴシック"/>
          </a:endParaRPr>
        </a:p>
      </xdr:txBody>
    </xdr:sp>
    <xdr:clientData/>
  </xdr:oneCellAnchor>
  <xdr:twoCellAnchor>
    <xdr:from>
      <xdr:col>6</xdr:col>
      <xdr:colOff>422275</xdr:colOff>
      <xdr:row>78</xdr:row>
      <xdr:rowOff>160023</xdr:rowOff>
    </xdr:from>
    <xdr:to>
      <xdr:col>6</xdr:col>
      <xdr:colOff>600075</xdr:colOff>
      <xdr:row>78</xdr:row>
      <xdr:rowOff>160023</xdr:rowOff>
    </xdr:to>
    <xdr:cxnSp macro="">
      <xdr:nvCxnSpPr>
        <xdr:cNvPr id="174" name="直線コネクタ 173"/>
        <xdr:cNvCxnSpPr/>
      </xdr:nvCxnSpPr>
      <xdr:spPr>
        <a:xfrm>
          <a:off x="4546600" y="1353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5064</xdr:rowOff>
    </xdr:from>
    <xdr:ext cx="690189" cy="259045"/>
    <xdr:sp macro="" textlink="">
      <xdr:nvSpPr>
        <xdr:cNvPr id="175" name="民生費最大値テキスト"/>
        <xdr:cNvSpPr txBox="1"/>
      </xdr:nvSpPr>
      <xdr:spPr>
        <a:xfrm>
          <a:off x="4686300" y="12006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1,297,197</a:t>
          </a:r>
          <a:endParaRPr kumimoji="1" lang="ja-JP" altLang="en-US" sz="1000" b="1">
            <a:latin typeface="ＭＳ Ｐゴシック"/>
          </a:endParaRPr>
        </a:p>
      </xdr:txBody>
    </xdr:sp>
    <xdr:clientData/>
  </xdr:oneCellAnchor>
  <xdr:twoCellAnchor>
    <xdr:from>
      <xdr:col>6</xdr:col>
      <xdr:colOff>422275</xdr:colOff>
      <xdr:row>71</xdr:row>
      <xdr:rowOff>58387</xdr:rowOff>
    </xdr:from>
    <xdr:to>
      <xdr:col>6</xdr:col>
      <xdr:colOff>600075</xdr:colOff>
      <xdr:row>71</xdr:row>
      <xdr:rowOff>58387</xdr:rowOff>
    </xdr:to>
    <xdr:cxnSp macro="">
      <xdr:nvCxnSpPr>
        <xdr:cNvPr id="176" name="直線コネクタ 175"/>
        <xdr:cNvCxnSpPr/>
      </xdr:nvCxnSpPr>
      <xdr:spPr>
        <a:xfrm>
          <a:off x="4546600" y="1223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109381</xdr:rowOff>
    </xdr:from>
    <xdr:to>
      <xdr:col>6</xdr:col>
      <xdr:colOff>511175</xdr:colOff>
      <xdr:row>78</xdr:row>
      <xdr:rowOff>114759</xdr:rowOff>
    </xdr:to>
    <xdr:cxnSp macro="">
      <xdr:nvCxnSpPr>
        <xdr:cNvPr id="177" name="直線コネクタ 176"/>
        <xdr:cNvCxnSpPr/>
      </xdr:nvCxnSpPr>
      <xdr:spPr>
        <a:xfrm flipV="1">
          <a:off x="3797300" y="13482481"/>
          <a:ext cx="838200" cy="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59470</xdr:rowOff>
    </xdr:from>
    <xdr:ext cx="599010" cy="259045"/>
    <xdr:sp macro="" textlink="">
      <xdr:nvSpPr>
        <xdr:cNvPr id="178" name="民生費平均値テキスト"/>
        <xdr:cNvSpPr txBox="1"/>
      </xdr:nvSpPr>
      <xdr:spPr>
        <a:xfrm>
          <a:off x="4686300" y="13261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36593</xdr:rowOff>
    </xdr:from>
    <xdr:to>
      <xdr:col>6</xdr:col>
      <xdr:colOff>561975</xdr:colOff>
      <xdr:row>78</xdr:row>
      <xdr:rowOff>138193</xdr:rowOff>
    </xdr:to>
    <xdr:sp macro="" textlink="">
      <xdr:nvSpPr>
        <xdr:cNvPr id="179" name="フローチャート : 判断 178"/>
        <xdr:cNvSpPr/>
      </xdr:nvSpPr>
      <xdr:spPr>
        <a:xfrm>
          <a:off x="45847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114759</xdr:rowOff>
    </xdr:from>
    <xdr:to>
      <xdr:col>5</xdr:col>
      <xdr:colOff>358775</xdr:colOff>
      <xdr:row>78</xdr:row>
      <xdr:rowOff>123518</xdr:rowOff>
    </xdr:to>
    <xdr:cxnSp macro="">
      <xdr:nvCxnSpPr>
        <xdr:cNvPr id="180" name="直線コネクタ 179"/>
        <xdr:cNvCxnSpPr/>
      </xdr:nvCxnSpPr>
      <xdr:spPr>
        <a:xfrm flipV="1">
          <a:off x="2908300" y="13487859"/>
          <a:ext cx="889000" cy="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62533</xdr:rowOff>
    </xdr:from>
    <xdr:to>
      <xdr:col>5</xdr:col>
      <xdr:colOff>409575</xdr:colOff>
      <xdr:row>78</xdr:row>
      <xdr:rowOff>164133</xdr:rowOff>
    </xdr:to>
    <xdr:sp macro="" textlink="">
      <xdr:nvSpPr>
        <xdr:cNvPr id="181" name="フローチャート : 判断 180"/>
        <xdr:cNvSpPr/>
      </xdr:nvSpPr>
      <xdr:spPr>
        <a:xfrm>
          <a:off x="3746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9210</xdr:rowOff>
    </xdr:from>
    <xdr:ext cx="599010" cy="259045"/>
    <xdr:sp macro="" textlink="">
      <xdr:nvSpPr>
        <xdr:cNvPr id="182" name="テキスト ボックス 181"/>
        <xdr:cNvSpPr txBox="1"/>
      </xdr:nvSpPr>
      <xdr:spPr>
        <a:xfrm>
          <a:off x="3497794" y="1321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123518</xdr:rowOff>
    </xdr:from>
    <xdr:to>
      <xdr:col>4</xdr:col>
      <xdr:colOff>155575</xdr:colOff>
      <xdr:row>78</xdr:row>
      <xdr:rowOff>127212</xdr:rowOff>
    </xdr:to>
    <xdr:cxnSp macro="">
      <xdr:nvCxnSpPr>
        <xdr:cNvPr id="183" name="直線コネクタ 182"/>
        <xdr:cNvCxnSpPr/>
      </xdr:nvCxnSpPr>
      <xdr:spPr>
        <a:xfrm flipV="1">
          <a:off x="2019300" y="13496618"/>
          <a:ext cx="889000" cy="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69714</xdr:rowOff>
    </xdr:from>
    <xdr:to>
      <xdr:col>4</xdr:col>
      <xdr:colOff>206375</xdr:colOff>
      <xdr:row>78</xdr:row>
      <xdr:rowOff>171314</xdr:rowOff>
    </xdr:to>
    <xdr:sp macro="" textlink="">
      <xdr:nvSpPr>
        <xdr:cNvPr id="184" name="フローチャート : 判断 183"/>
        <xdr:cNvSpPr/>
      </xdr:nvSpPr>
      <xdr:spPr>
        <a:xfrm>
          <a:off x="2857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16391</xdr:rowOff>
    </xdr:from>
    <xdr:ext cx="599010" cy="259045"/>
    <xdr:sp macro="" textlink="">
      <xdr:nvSpPr>
        <xdr:cNvPr id="185" name="テキスト ボックス 184"/>
        <xdr:cNvSpPr txBox="1"/>
      </xdr:nvSpPr>
      <xdr:spPr>
        <a:xfrm>
          <a:off x="2608794" y="1321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126724</xdr:rowOff>
    </xdr:from>
    <xdr:to>
      <xdr:col>2</xdr:col>
      <xdr:colOff>638175</xdr:colOff>
      <xdr:row>78</xdr:row>
      <xdr:rowOff>127212</xdr:rowOff>
    </xdr:to>
    <xdr:cxnSp macro="">
      <xdr:nvCxnSpPr>
        <xdr:cNvPr id="186" name="直線コネクタ 185"/>
        <xdr:cNvCxnSpPr/>
      </xdr:nvCxnSpPr>
      <xdr:spPr>
        <a:xfrm>
          <a:off x="1130300" y="13499824"/>
          <a:ext cx="889000" cy="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75763</xdr:rowOff>
    </xdr:from>
    <xdr:to>
      <xdr:col>3</xdr:col>
      <xdr:colOff>3175</xdr:colOff>
      <xdr:row>79</xdr:row>
      <xdr:rowOff>5913</xdr:rowOff>
    </xdr:to>
    <xdr:sp macro="" textlink="">
      <xdr:nvSpPr>
        <xdr:cNvPr id="187" name="フローチャート : 判断 186"/>
        <xdr:cNvSpPr/>
      </xdr:nvSpPr>
      <xdr:spPr>
        <a:xfrm>
          <a:off x="1968500" y="134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22440</xdr:rowOff>
    </xdr:from>
    <xdr:ext cx="599010" cy="259045"/>
    <xdr:sp macro="" textlink="">
      <xdr:nvSpPr>
        <xdr:cNvPr id="188" name="テキスト ボックス 187"/>
        <xdr:cNvSpPr txBox="1"/>
      </xdr:nvSpPr>
      <xdr:spPr>
        <a:xfrm>
          <a:off x="1719794" y="13224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77112</xdr:rowOff>
    </xdr:from>
    <xdr:to>
      <xdr:col>1</xdr:col>
      <xdr:colOff>485775</xdr:colOff>
      <xdr:row>79</xdr:row>
      <xdr:rowOff>7262</xdr:rowOff>
    </xdr:to>
    <xdr:sp macro="" textlink="">
      <xdr:nvSpPr>
        <xdr:cNvPr id="189" name="フローチャート : 判断 188"/>
        <xdr:cNvSpPr/>
      </xdr:nvSpPr>
      <xdr:spPr>
        <a:xfrm>
          <a:off x="1079500" y="1345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169839</xdr:rowOff>
    </xdr:from>
    <xdr:ext cx="599010" cy="259045"/>
    <xdr:sp macro="" textlink="">
      <xdr:nvSpPr>
        <xdr:cNvPr id="190" name="テキスト ボックス 189"/>
        <xdr:cNvSpPr txBox="1"/>
      </xdr:nvSpPr>
      <xdr:spPr>
        <a:xfrm>
          <a:off x="830794" y="1354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58581</xdr:rowOff>
    </xdr:from>
    <xdr:to>
      <xdr:col>6</xdr:col>
      <xdr:colOff>561975</xdr:colOff>
      <xdr:row>78</xdr:row>
      <xdr:rowOff>160181</xdr:rowOff>
    </xdr:to>
    <xdr:sp macro="" textlink="">
      <xdr:nvSpPr>
        <xdr:cNvPr id="196" name="円/楕円 195"/>
        <xdr:cNvSpPr/>
      </xdr:nvSpPr>
      <xdr:spPr>
        <a:xfrm>
          <a:off x="4584700" y="1343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15020</xdr:rowOff>
    </xdr:from>
    <xdr:ext cx="599010" cy="259045"/>
    <xdr:sp macro="" textlink="">
      <xdr:nvSpPr>
        <xdr:cNvPr id="197" name="民生費該当値テキスト"/>
        <xdr:cNvSpPr txBox="1"/>
      </xdr:nvSpPr>
      <xdr:spPr>
        <a:xfrm>
          <a:off x="4686300" y="13388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147,852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63959</xdr:rowOff>
    </xdr:from>
    <xdr:to>
      <xdr:col>5</xdr:col>
      <xdr:colOff>409575</xdr:colOff>
      <xdr:row>78</xdr:row>
      <xdr:rowOff>165559</xdr:rowOff>
    </xdr:to>
    <xdr:sp macro="" textlink="">
      <xdr:nvSpPr>
        <xdr:cNvPr id="198" name="円/楕円 197"/>
        <xdr:cNvSpPr/>
      </xdr:nvSpPr>
      <xdr:spPr>
        <a:xfrm>
          <a:off x="3746500" y="1343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156686</xdr:rowOff>
    </xdr:from>
    <xdr:ext cx="599010" cy="259045"/>
    <xdr:sp macro="" textlink="">
      <xdr:nvSpPr>
        <xdr:cNvPr id="199" name="テキスト ボックス 198"/>
        <xdr:cNvSpPr txBox="1"/>
      </xdr:nvSpPr>
      <xdr:spPr>
        <a:xfrm>
          <a:off x="3497794" y="1352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142,912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72718</xdr:rowOff>
    </xdr:from>
    <xdr:to>
      <xdr:col>4</xdr:col>
      <xdr:colOff>206375</xdr:colOff>
      <xdr:row>79</xdr:row>
      <xdr:rowOff>2868</xdr:rowOff>
    </xdr:to>
    <xdr:sp macro="" textlink="">
      <xdr:nvSpPr>
        <xdr:cNvPr id="200" name="円/楕円 199"/>
        <xdr:cNvSpPr/>
      </xdr:nvSpPr>
      <xdr:spPr>
        <a:xfrm>
          <a:off x="2857500" y="1344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165445</xdr:rowOff>
    </xdr:from>
    <xdr:ext cx="599010" cy="259045"/>
    <xdr:sp macro="" textlink="">
      <xdr:nvSpPr>
        <xdr:cNvPr id="201" name="テキスト ボックス 200"/>
        <xdr:cNvSpPr txBox="1"/>
      </xdr:nvSpPr>
      <xdr:spPr>
        <a:xfrm>
          <a:off x="2608794" y="13538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134,866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76412</xdr:rowOff>
    </xdr:from>
    <xdr:to>
      <xdr:col>3</xdr:col>
      <xdr:colOff>3175</xdr:colOff>
      <xdr:row>79</xdr:row>
      <xdr:rowOff>6562</xdr:rowOff>
    </xdr:to>
    <xdr:sp macro="" textlink="">
      <xdr:nvSpPr>
        <xdr:cNvPr id="202" name="円/楕円 201"/>
        <xdr:cNvSpPr/>
      </xdr:nvSpPr>
      <xdr:spPr>
        <a:xfrm>
          <a:off x="1968500" y="1344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169139</xdr:rowOff>
    </xdr:from>
    <xdr:ext cx="599010" cy="259045"/>
    <xdr:sp macro="" textlink="">
      <xdr:nvSpPr>
        <xdr:cNvPr id="203" name="テキスト ボックス 202"/>
        <xdr:cNvSpPr txBox="1"/>
      </xdr:nvSpPr>
      <xdr:spPr>
        <a:xfrm>
          <a:off x="1719794" y="13542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131,471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75924</xdr:rowOff>
    </xdr:from>
    <xdr:to>
      <xdr:col>1</xdr:col>
      <xdr:colOff>485775</xdr:colOff>
      <xdr:row>79</xdr:row>
      <xdr:rowOff>6074</xdr:rowOff>
    </xdr:to>
    <xdr:sp macro="" textlink="">
      <xdr:nvSpPr>
        <xdr:cNvPr id="204" name="円/楕円 203"/>
        <xdr:cNvSpPr/>
      </xdr:nvSpPr>
      <xdr:spPr>
        <a:xfrm>
          <a:off x="1079500" y="1344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22601</xdr:rowOff>
    </xdr:from>
    <xdr:ext cx="599010" cy="259045"/>
    <xdr:sp macro="" textlink="">
      <xdr:nvSpPr>
        <xdr:cNvPr id="205" name="テキスト ボックス 204"/>
        <xdr:cNvSpPr txBox="1"/>
      </xdr:nvSpPr>
      <xdr:spPr>
        <a:xfrm>
          <a:off x="830794" y="1322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121576</xdr:rowOff>
    </xdr:from>
    <xdr:to>
      <xdr:col>6</xdr:col>
      <xdr:colOff>510540</xdr:colOff>
      <xdr:row>98</xdr:row>
      <xdr:rowOff>53791</xdr:rowOff>
    </xdr:to>
    <xdr:cxnSp macro="">
      <xdr:nvCxnSpPr>
        <xdr:cNvPr id="231" name="直線コネクタ 230"/>
        <xdr:cNvCxnSpPr/>
      </xdr:nvCxnSpPr>
      <xdr:spPr>
        <a:xfrm flipV="1">
          <a:off x="4633595" y="15552076"/>
          <a:ext cx="1270" cy="1303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57618</xdr:rowOff>
    </xdr:from>
    <xdr:ext cx="534377" cy="259045"/>
    <xdr:sp macro="" textlink="">
      <xdr:nvSpPr>
        <xdr:cNvPr id="232" name="衛生費最小値テキスト"/>
        <xdr:cNvSpPr txBox="1"/>
      </xdr:nvSpPr>
      <xdr:spPr>
        <a:xfrm>
          <a:off x="4686300" y="168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19,892</a:t>
          </a:r>
          <a:endParaRPr kumimoji="1" lang="ja-JP" altLang="en-US" sz="1000" b="1">
            <a:latin typeface="ＭＳ Ｐゴシック"/>
          </a:endParaRPr>
        </a:p>
      </xdr:txBody>
    </xdr:sp>
    <xdr:clientData/>
  </xdr:oneCellAnchor>
  <xdr:twoCellAnchor>
    <xdr:from>
      <xdr:col>6</xdr:col>
      <xdr:colOff>422275</xdr:colOff>
      <xdr:row>98</xdr:row>
      <xdr:rowOff>53791</xdr:rowOff>
    </xdr:from>
    <xdr:to>
      <xdr:col>6</xdr:col>
      <xdr:colOff>600075</xdr:colOff>
      <xdr:row>98</xdr:row>
      <xdr:rowOff>53791</xdr:rowOff>
    </xdr:to>
    <xdr:cxnSp macro="">
      <xdr:nvCxnSpPr>
        <xdr:cNvPr id="233" name="直線コネクタ 232"/>
        <xdr:cNvCxnSpPr/>
      </xdr:nvCxnSpPr>
      <xdr:spPr>
        <a:xfrm>
          <a:off x="4546600" y="1685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68253</xdr:rowOff>
    </xdr:from>
    <xdr:ext cx="599010" cy="259045"/>
    <xdr:sp macro="" textlink="">
      <xdr:nvSpPr>
        <xdr:cNvPr id="234" name="衛生費最大値テキスト"/>
        <xdr:cNvSpPr txBox="1"/>
      </xdr:nvSpPr>
      <xdr:spPr>
        <a:xfrm>
          <a:off x="4686300" y="153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139,665</a:t>
          </a:r>
          <a:endParaRPr kumimoji="1" lang="ja-JP" altLang="en-US" sz="1000" b="1">
            <a:latin typeface="ＭＳ Ｐゴシック"/>
          </a:endParaRPr>
        </a:p>
      </xdr:txBody>
    </xdr:sp>
    <xdr:clientData/>
  </xdr:oneCellAnchor>
  <xdr:twoCellAnchor>
    <xdr:from>
      <xdr:col>6</xdr:col>
      <xdr:colOff>422275</xdr:colOff>
      <xdr:row>90</xdr:row>
      <xdr:rowOff>121576</xdr:rowOff>
    </xdr:from>
    <xdr:to>
      <xdr:col>6</xdr:col>
      <xdr:colOff>600075</xdr:colOff>
      <xdr:row>90</xdr:row>
      <xdr:rowOff>121576</xdr:rowOff>
    </xdr:to>
    <xdr:cxnSp macro="">
      <xdr:nvCxnSpPr>
        <xdr:cNvPr id="235" name="直線コネクタ 234"/>
        <xdr:cNvCxnSpPr/>
      </xdr:nvCxnSpPr>
      <xdr:spPr>
        <a:xfrm>
          <a:off x="4546600" y="155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166664</xdr:rowOff>
    </xdr:from>
    <xdr:to>
      <xdr:col>6</xdr:col>
      <xdr:colOff>511175</xdr:colOff>
      <xdr:row>98</xdr:row>
      <xdr:rowOff>1451</xdr:rowOff>
    </xdr:to>
    <xdr:cxnSp macro="">
      <xdr:nvCxnSpPr>
        <xdr:cNvPr id="236" name="直線コネクタ 235"/>
        <xdr:cNvCxnSpPr/>
      </xdr:nvCxnSpPr>
      <xdr:spPr>
        <a:xfrm flipV="1">
          <a:off x="3797300" y="16797314"/>
          <a:ext cx="8382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126277</xdr:rowOff>
    </xdr:from>
    <xdr:ext cx="534377" cy="259045"/>
    <xdr:sp macro="" textlink="">
      <xdr:nvSpPr>
        <xdr:cNvPr id="237" name="衛生費平均値テキスト"/>
        <xdr:cNvSpPr txBox="1"/>
      </xdr:nvSpPr>
      <xdr:spPr>
        <a:xfrm>
          <a:off x="4686300" y="16414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103400</xdr:rowOff>
    </xdr:from>
    <xdr:to>
      <xdr:col>6</xdr:col>
      <xdr:colOff>561975</xdr:colOff>
      <xdr:row>97</xdr:row>
      <xdr:rowOff>33550</xdr:rowOff>
    </xdr:to>
    <xdr:sp macro="" textlink="">
      <xdr:nvSpPr>
        <xdr:cNvPr id="238" name="フローチャート : 判断 237"/>
        <xdr:cNvSpPr/>
      </xdr:nvSpPr>
      <xdr:spPr>
        <a:xfrm>
          <a:off x="4584700" y="16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170692</xdr:rowOff>
    </xdr:from>
    <xdr:to>
      <xdr:col>5</xdr:col>
      <xdr:colOff>358775</xdr:colOff>
      <xdr:row>98</xdr:row>
      <xdr:rowOff>1451</xdr:rowOff>
    </xdr:to>
    <xdr:cxnSp macro="">
      <xdr:nvCxnSpPr>
        <xdr:cNvPr id="239" name="直線コネクタ 238"/>
        <xdr:cNvCxnSpPr/>
      </xdr:nvCxnSpPr>
      <xdr:spPr>
        <a:xfrm>
          <a:off x="2908300" y="16801342"/>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40" name="フローチャート : 判断 239"/>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109024</xdr:rowOff>
    </xdr:from>
    <xdr:ext cx="534377" cy="259045"/>
    <xdr:sp macro="" textlink="">
      <xdr:nvSpPr>
        <xdr:cNvPr id="241" name="テキスト ボックス 240"/>
        <xdr:cNvSpPr txBox="1"/>
      </xdr:nvSpPr>
      <xdr:spPr>
        <a:xfrm>
          <a:off x="3530111" y="1639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170692</xdr:rowOff>
    </xdr:from>
    <xdr:to>
      <xdr:col>4</xdr:col>
      <xdr:colOff>155575</xdr:colOff>
      <xdr:row>98</xdr:row>
      <xdr:rowOff>9985</xdr:rowOff>
    </xdr:to>
    <xdr:cxnSp macro="">
      <xdr:nvCxnSpPr>
        <xdr:cNvPr id="242" name="直線コネクタ 241"/>
        <xdr:cNvCxnSpPr/>
      </xdr:nvCxnSpPr>
      <xdr:spPr>
        <a:xfrm flipV="1">
          <a:off x="2019300" y="16801342"/>
          <a:ext cx="889000" cy="1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3" name="フローチャート : 判断 242"/>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98617</xdr:rowOff>
    </xdr:from>
    <xdr:ext cx="534377" cy="259045"/>
    <xdr:sp macro="" textlink="">
      <xdr:nvSpPr>
        <xdr:cNvPr id="244" name="テキスト ボックス 243"/>
        <xdr:cNvSpPr txBox="1"/>
      </xdr:nvSpPr>
      <xdr:spPr>
        <a:xfrm>
          <a:off x="2641111" y="163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3432</xdr:rowOff>
    </xdr:from>
    <xdr:to>
      <xdr:col>2</xdr:col>
      <xdr:colOff>638175</xdr:colOff>
      <xdr:row>98</xdr:row>
      <xdr:rowOff>9985</xdr:rowOff>
    </xdr:to>
    <xdr:cxnSp macro="">
      <xdr:nvCxnSpPr>
        <xdr:cNvPr id="245" name="直線コネクタ 244"/>
        <xdr:cNvCxnSpPr/>
      </xdr:nvCxnSpPr>
      <xdr:spPr>
        <a:xfrm>
          <a:off x="1130300" y="16805532"/>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6" name="フローチャート : 判断 245"/>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119245</xdr:rowOff>
    </xdr:from>
    <xdr:ext cx="534377" cy="259045"/>
    <xdr:sp macro="" textlink="">
      <xdr:nvSpPr>
        <xdr:cNvPr id="247" name="テキスト ボックス 246"/>
        <xdr:cNvSpPr txBox="1"/>
      </xdr:nvSpPr>
      <xdr:spPr>
        <a:xfrm>
          <a:off x="1752111" y="1640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8" name="フローチャート : 判断 247"/>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110438</xdr:rowOff>
    </xdr:from>
    <xdr:ext cx="534377" cy="259045"/>
    <xdr:sp macro="" textlink="">
      <xdr:nvSpPr>
        <xdr:cNvPr id="249" name="テキスト ボックス 248"/>
        <xdr:cNvSpPr txBox="1"/>
      </xdr:nvSpPr>
      <xdr:spPr>
        <a:xfrm>
          <a:off x="863111" y="1639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115864</xdr:rowOff>
    </xdr:from>
    <xdr:to>
      <xdr:col>6</xdr:col>
      <xdr:colOff>561975</xdr:colOff>
      <xdr:row>98</xdr:row>
      <xdr:rowOff>46014</xdr:rowOff>
    </xdr:to>
    <xdr:sp macro="" textlink="">
      <xdr:nvSpPr>
        <xdr:cNvPr id="255" name="円/楕円 254"/>
        <xdr:cNvSpPr/>
      </xdr:nvSpPr>
      <xdr:spPr>
        <a:xfrm>
          <a:off x="4584700" y="1674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30791</xdr:rowOff>
    </xdr:from>
    <xdr:ext cx="534377" cy="259045"/>
    <xdr:sp macro="" textlink="">
      <xdr:nvSpPr>
        <xdr:cNvPr id="256" name="衛生費該当値テキスト"/>
        <xdr:cNvSpPr txBox="1"/>
      </xdr:nvSpPr>
      <xdr:spPr>
        <a:xfrm>
          <a:off x="4686300" y="1666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25,273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122101</xdr:rowOff>
    </xdr:from>
    <xdr:to>
      <xdr:col>5</xdr:col>
      <xdr:colOff>409575</xdr:colOff>
      <xdr:row>98</xdr:row>
      <xdr:rowOff>52251</xdr:rowOff>
    </xdr:to>
    <xdr:sp macro="" textlink="">
      <xdr:nvSpPr>
        <xdr:cNvPr id="257" name="円/楕円 256"/>
        <xdr:cNvSpPr/>
      </xdr:nvSpPr>
      <xdr:spPr>
        <a:xfrm>
          <a:off x="3746500" y="1675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43378</xdr:rowOff>
    </xdr:from>
    <xdr:ext cx="534377" cy="259045"/>
    <xdr:sp macro="" textlink="">
      <xdr:nvSpPr>
        <xdr:cNvPr id="258" name="テキスト ボックス 257"/>
        <xdr:cNvSpPr txBox="1"/>
      </xdr:nvSpPr>
      <xdr:spPr>
        <a:xfrm>
          <a:off x="3530111" y="168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24,700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119892</xdr:rowOff>
    </xdr:from>
    <xdr:to>
      <xdr:col>4</xdr:col>
      <xdr:colOff>206375</xdr:colOff>
      <xdr:row>98</xdr:row>
      <xdr:rowOff>50042</xdr:rowOff>
    </xdr:to>
    <xdr:sp macro="" textlink="">
      <xdr:nvSpPr>
        <xdr:cNvPr id="259" name="円/楕円 258"/>
        <xdr:cNvSpPr/>
      </xdr:nvSpPr>
      <xdr:spPr>
        <a:xfrm>
          <a:off x="2857500" y="1675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41169</xdr:rowOff>
    </xdr:from>
    <xdr:ext cx="534377" cy="259045"/>
    <xdr:sp macro="" textlink="">
      <xdr:nvSpPr>
        <xdr:cNvPr id="260" name="テキスト ボックス 259"/>
        <xdr:cNvSpPr txBox="1"/>
      </xdr:nvSpPr>
      <xdr:spPr>
        <a:xfrm>
          <a:off x="2641111" y="1684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24,903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130635</xdr:rowOff>
    </xdr:from>
    <xdr:to>
      <xdr:col>3</xdr:col>
      <xdr:colOff>3175</xdr:colOff>
      <xdr:row>98</xdr:row>
      <xdr:rowOff>60785</xdr:rowOff>
    </xdr:to>
    <xdr:sp macro="" textlink="">
      <xdr:nvSpPr>
        <xdr:cNvPr id="261" name="円/楕円 260"/>
        <xdr:cNvSpPr/>
      </xdr:nvSpPr>
      <xdr:spPr>
        <a:xfrm>
          <a:off x="1968500" y="1676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51912</xdr:rowOff>
    </xdr:from>
    <xdr:ext cx="534377" cy="259045"/>
    <xdr:sp macro="" textlink="">
      <xdr:nvSpPr>
        <xdr:cNvPr id="262" name="テキスト ボックス 261"/>
        <xdr:cNvSpPr txBox="1"/>
      </xdr:nvSpPr>
      <xdr:spPr>
        <a:xfrm>
          <a:off x="1752111" y="1685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23,916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124082</xdr:rowOff>
    </xdr:from>
    <xdr:to>
      <xdr:col>1</xdr:col>
      <xdr:colOff>485775</xdr:colOff>
      <xdr:row>98</xdr:row>
      <xdr:rowOff>54232</xdr:rowOff>
    </xdr:to>
    <xdr:sp macro="" textlink="">
      <xdr:nvSpPr>
        <xdr:cNvPr id="263" name="円/楕円 262"/>
        <xdr:cNvSpPr/>
      </xdr:nvSpPr>
      <xdr:spPr>
        <a:xfrm>
          <a:off x="1079500" y="1675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45359</xdr:rowOff>
    </xdr:from>
    <xdr:ext cx="534377" cy="259045"/>
    <xdr:sp macro="" textlink="">
      <xdr:nvSpPr>
        <xdr:cNvPr id="264" name="テキスト ボックス 263"/>
        <xdr:cNvSpPr txBox="1"/>
      </xdr:nvSpPr>
      <xdr:spPr>
        <a:xfrm>
          <a:off x="863111" y="1684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24,518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121666</xdr:rowOff>
    </xdr:from>
    <xdr:to>
      <xdr:col>15</xdr:col>
      <xdr:colOff>180340</xdr:colOff>
      <xdr:row>39</xdr:row>
      <xdr:rowOff>44450</xdr:rowOff>
    </xdr:to>
    <xdr:cxnSp macro="">
      <xdr:nvCxnSpPr>
        <xdr:cNvPr id="288" name="直線コネクタ 287"/>
        <xdr:cNvCxnSpPr/>
      </xdr:nvCxnSpPr>
      <xdr:spPr>
        <a:xfrm flipV="1">
          <a:off x="10475595" y="5265166"/>
          <a:ext cx="1270" cy="14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68343</xdr:rowOff>
    </xdr:from>
    <xdr:ext cx="534377" cy="259045"/>
    <xdr:sp macro="" textlink="">
      <xdr:nvSpPr>
        <xdr:cNvPr id="291" name="労働費最大値テキスト"/>
        <xdr:cNvSpPr txBox="1"/>
      </xdr:nvSpPr>
      <xdr:spPr>
        <a:xfrm>
          <a:off x="10528300" y="50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11,542</a:t>
          </a:r>
          <a:endParaRPr kumimoji="1" lang="ja-JP" altLang="en-US" sz="1000" b="1">
            <a:latin typeface="ＭＳ Ｐゴシック"/>
          </a:endParaRPr>
        </a:p>
      </xdr:txBody>
    </xdr:sp>
    <xdr:clientData/>
  </xdr:oneCellAnchor>
  <xdr:twoCellAnchor>
    <xdr:from>
      <xdr:col>15</xdr:col>
      <xdr:colOff>92075</xdr:colOff>
      <xdr:row>30</xdr:row>
      <xdr:rowOff>121666</xdr:rowOff>
    </xdr:from>
    <xdr:to>
      <xdr:col>15</xdr:col>
      <xdr:colOff>269875</xdr:colOff>
      <xdr:row>30</xdr:row>
      <xdr:rowOff>121666</xdr:rowOff>
    </xdr:to>
    <xdr:cxnSp macro="">
      <xdr:nvCxnSpPr>
        <xdr:cNvPr id="292" name="直線コネクタ 291"/>
        <xdr:cNvCxnSpPr/>
      </xdr:nvCxnSpPr>
      <xdr:spPr>
        <a:xfrm>
          <a:off x="10388600" y="526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130937</xdr:rowOff>
    </xdr:from>
    <xdr:to>
      <xdr:col>15</xdr:col>
      <xdr:colOff>180975</xdr:colOff>
      <xdr:row>38</xdr:row>
      <xdr:rowOff>141224</xdr:rowOff>
    </xdr:to>
    <xdr:cxnSp macro="">
      <xdr:nvCxnSpPr>
        <xdr:cNvPr id="293" name="直線コネクタ 292"/>
        <xdr:cNvCxnSpPr/>
      </xdr:nvCxnSpPr>
      <xdr:spPr>
        <a:xfrm>
          <a:off x="9639300" y="6646037"/>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32021</xdr:rowOff>
    </xdr:from>
    <xdr:ext cx="469744" cy="259045"/>
    <xdr:sp macro="" textlink="">
      <xdr:nvSpPr>
        <xdr:cNvPr id="294" name="労働費平均値テキスト"/>
        <xdr:cNvSpPr txBox="1"/>
      </xdr:nvSpPr>
      <xdr:spPr>
        <a:xfrm>
          <a:off x="10528300" y="637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9144</xdr:rowOff>
    </xdr:from>
    <xdr:to>
      <xdr:col>15</xdr:col>
      <xdr:colOff>231775</xdr:colOff>
      <xdr:row>38</xdr:row>
      <xdr:rowOff>110744</xdr:rowOff>
    </xdr:to>
    <xdr:sp macro="" textlink="">
      <xdr:nvSpPr>
        <xdr:cNvPr id="295" name="フローチャート : 判断 294"/>
        <xdr:cNvSpPr/>
      </xdr:nvSpPr>
      <xdr:spPr>
        <a:xfrm>
          <a:off x="10426700" y="65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102235</xdr:rowOff>
    </xdr:from>
    <xdr:to>
      <xdr:col>14</xdr:col>
      <xdr:colOff>28575</xdr:colOff>
      <xdr:row>38</xdr:row>
      <xdr:rowOff>130937</xdr:rowOff>
    </xdr:to>
    <xdr:cxnSp macro="">
      <xdr:nvCxnSpPr>
        <xdr:cNvPr id="296" name="直線コネクタ 295"/>
        <xdr:cNvCxnSpPr/>
      </xdr:nvCxnSpPr>
      <xdr:spPr>
        <a:xfrm>
          <a:off x="8750300" y="6617335"/>
          <a:ext cx="889000" cy="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7" name="フローチャート : 判断 296"/>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126001</xdr:rowOff>
    </xdr:from>
    <xdr:ext cx="469744" cy="259045"/>
    <xdr:sp macro="" textlink="">
      <xdr:nvSpPr>
        <xdr:cNvPr id="298" name="テキスト ボックス 297"/>
        <xdr:cNvSpPr txBox="1"/>
      </xdr:nvSpPr>
      <xdr:spPr>
        <a:xfrm>
          <a:off x="9404427" y="62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74168</xdr:rowOff>
    </xdr:from>
    <xdr:to>
      <xdr:col>12</xdr:col>
      <xdr:colOff>511175</xdr:colOff>
      <xdr:row>38</xdr:row>
      <xdr:rowOff>102235</xdr:rowOff>
    </xdr:to>
    <xdr:cxnSp macro="">
      <xdr:nvCxnSpPr>
        <xdr:cNvPr id="299" name="直線コネクタ 298"/>
        <xdr:cNvCxnSpPr/>
      </xdr:nvCxnSpPr>
      <xdr:spPr>
        <a:xfrm>
          <a:off x="7861300" y="6589268"/>
          <a:ext cx="889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300" name="フローチャート : 判断 299"/>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85996</xdr:rowOff>
    </xdr:from>
    <xdr:ext cx="469744" cy="259045"/>
    <xdr:sp macro="" textlink="">
      <xdr:nvSpPr>
        <xdr:cNvPr id="301" name="テキスト ボックス 300"/>
        <xdr:cNvSpPr txBox="1"/>
      </xdr:nvSpPr>
      <xdr:spPr>
        <a:xfrm>
          <a:off x="8515427" y="62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134239</xdr:rowOff>
    </xdr:from>
    <xdr:to>
      <xdr:col>11</xdr:col>
      <xdr:colOff>307975</xdr:colOff>
      <xdr:row>38</xdr:row>
      <xdr:rowOff>74168</xdr:rowOff>
    </xdr:to>
    <xdr:cxnSp macro="">
      <xdr:nvCxnSpPr>
        <xdr:cNvPr id="302" name="直線コネクタ 301"/>
        <xdr:cNvCxnSpPr/>
      </xdr:nvCxnSpPr>
      <xdr:spPr>
        <a:xfrm>
          <a:off x="6972300" y="6477889"/>
          <a:ext cx="889000" cy="11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3" name="フローチャート : 判断 302"/>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43324</xdr:rowOff>
    </xdr:from>
    <xdr:ext cx="469744" cy="259045"/>
    <xdr:sp macro="" textlink="">
      <xdr:nvSpPr>
        <xdr:cNvPr id="304" name="テキスト ボックス 303"/>
        <xdr:cNvSpPr txBox="1"/>
      </xdr:nvSpPr>
      <xdr:spPr>
        <a:xfrm>
          <a:off x="7626427" y="621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5" name="フローチャート : 判断 304"/>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90695</xdr:rowOff>
    </xdr:from>
    <xdr:ext cx="469744" cy="259045"/>
    <xdr:sp macro="" textlink="">
      <xdr:nvSpPr>
        <xdr:cNvPr id="306" name="テキスト ボックス 305"/>
        <xdr:cNvSpPr txBox="1"/>
      </xdr:nvSpPr>
      <xdr:spPr>
        <a:xfrm>
          <a:off x="6737427" y="609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90424</xdr:rowOff>
    </xdr:from>
    <xdr:to>
      <xdr:col>15</xdr:col>
      <xdr:colOff>231775</xdr:colOff>
      <xdr:row>39</xdr:row>
      <xdr:rowOff>20574</xdr:rowOff>
    </xdr:to>
    <xdr:sp macro="" textlink="">
      <xdr:nvSpPr>
        <xdr:cNvPr id="312" name="円/楕円 311"/>
        <xdr:cNvSpPr/>
      </xdr:nvSpPr>
      <xdr:spPr>
        <a:xfrm>
          <a:off x="10426700" y="660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5351</xdr:rowOff>
    </xdr:from>
    <xdr:ext cx="378565" cy="259045"/>
    <xdr:sp macro="" textlink="">
      <xdr:nvSpPr>
        <xdr:cNvPr id="313" name="労働費該当値テキスト"/>
        <xdr:cNvSpPr txBox="1"/>
      </xdr:nvSpPr>
      <xdr:spPr>
        <a:xfrm>
          <a:off x="10528300" y="6520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80137</xdr:rowOff>
    </xdr:from>
    <xdr:to>
      <xdr:col>14</xdr:col>
      <xdr:colOff>79375</xdr:colOff>
      <xdr:row>39</xdr:row>
      <xdr:rowOff>10287</xdr:rowOff>
    </xdr:to>
    <xdr:sp macro="" textlink="">
      <xdr:nvSpPr>
        <xdr:cNvPr id="314" name="円/楕円 313"/>
        <xdr:cNvSpPr/>
      </xdr:nvSpPr>
      <xdr:spPr>
        <a:xfrm>
          <a:off x="9588500" y="659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1414</xdr:rowOff>
    </xdr:from>
    <xdr:ext cx="378565" cy="259045"/>
    <xdr:sp macro="" textlink="">
      <xdr:nvSpPr>
        <xdr:cNvPr id="315" name="テキスト ボックス 314"/>
        <xdr:cNvSpPr txBox="1"/>
      </xdr:nvSpPr>
      <xdr:spPr>
        <a:xfrm>
          <a:off x="9450017" y="6687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51435</xdr:rowOff>
    </xdr:from>
    <xdr:to>
      <xdr:col>12</xdr:col>
      <xdr:colOff>561975</xdr:colOff>
      <xdr:row>38</xdr:row>
      <xdr:rowOff>153035</xdr:rowOff>
    </xdr:to>
    <xdr:sp macro="" textlink="">
      <xdr:nvSpPr>
        <xdr:cNvPr id="316" name="円/楕円 315"/>
        <xdr:cNvSpPr/>
      </xdr:nvSpPr>
      <xdr:spPr>
        <a:xfrm>
          <a:off x="8699500" y="656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144162</xdr:rowOff>
    </xdr:from>
    <xdr:ext cx="378565" cy="259045"/>
    <xdr:sp macro="" textlink="">
      <xdr:nvSpPr>
        <xdr:cNvPr id="317" name="テキスト ボックス 316"/>
        <xdr:cNvSpPr txBox="1"/>
      </xdr:nvSpPr>
      <xdr:spPr>
        <a:xfrm>
          <a:off x="8561017" y="6659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23368</xdr:rowOff>
    </xdr:from>
    <xdr:to>
      <xdr:col>11</xdr:col>
      <xdr:colOff>358775</xdr:colOff>
      <xdr:row>38</xdr:row>
      <xdr:rowOff>124968</xdr:rowOff>
    </xdr:to>
    <xdr:sp macro="" textlink="">
      <xdr:nvSpPr>
        <xdr:cNvPr id="318" name="円/楕円 317"/>
        <xdr:cNvSpPr/>
      </xdr:nvSpPr>
      <xdr:spPr>
        <a:xfrm>
          <a:off x="78105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116095</xdr:rowOff>
    </xdr:from>
    <xdr:ext cx="469744" cy="259045"/>
    <xdr:sp macro="" textlink="">
      <xdr:nvSpPr>
        <xdr:cNvPr id="319" name="テキスト ボックス 318"/>
        <xdr:cNvSpPr txBox="1"/>
      </xdr:nvSpPr>
      <xdr:spPr>
        <a:xfrm>
          <a:off x="7626427"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83439</xdr:rowOff>
    </xdr:from>
    <xdr:to>
      <xdr:col>10</xdr:col>
      <xdr:colOff>155575</xdr:colOff>
      <xdr:row>38</xdr:row>
      <xdr:rowOff>13589</xdr:rowOff>
    </xdr:to>
    <xdr:sp macro="" textlink="">
      <xdr:nvSpPr>
        <xdr:cNvPr id="320" name="円/楕円 319"/>
        <xdr:cNvSpPr/>
      </xdr:nvSpPr>
      <xdr:spPr>
        <a:xfrm>
          <a:off x="6921500" y="642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4716</xdr:rowOff>
    </xdr:from>
    <xdr:ext cx="469744" cy="259045"/>
    <xdr:sp macro="" textlink="">
      <xdr:nvSpPr>
        <xdr:cNvPr id="321" name="テキスト ボックス 320"/>
        <xdr:cNvSpPr txBox="1"/>
      </xdr:nvSpPr>
      <xdr:spPr>
        <a:xfrm>
          <a:off x="6737427" y="651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115360</xdr:rowOff>
    </xdr:from>
    <xdr:to>
      <xdr:col>15</xdr:col>
      <xdr:colOff>180340</xdr:colOff>
      <xdr:row>59</xdr:row>
      <xdr:rowOff>98523</xdr:rowOff>
    </xdr:to>
    <xdr:cxnSp macro="">
      <xdr:nvCxnSpPr>
        <xdr:cNvPr id="347" name="直線コネクタ 346"/>
        <xdr:cNvCxnSpPr/>
      </xdr:nvCxnSpPr>
      <xdr:spPr>
        <a:xfrm flipV="1">
          <a:off x="10475595" y="8687860"/>
          <a:ext cx="1270" cy="1526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102350</xdr:rowOff>
    </xdr:from>
    <xdr:ext cx="378565" cy="259045"/>
    <xdr:sp macro="" textlink="">
      <xdr:nvSpPr>
        <xdr:cNvPr id="348" name="農林水産業費最小値テキスト"/>
        <xdr:cNvSpPr txBox="1"/>
      </xdr:nvSpPr>
      <xdr:spPr>
        <a:xfrm>
          <a:off x="10528300" y="1021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15</xdr:col>
      <xdr:colOff>92075</xdr:colOff>
      <xdr:row>59</xdr:row>
      <xdr:rowOff>98523</xdr:rowOff>
    </xdr:from>
    <xdr:to>
      <xdr:col>15</xdr:col>
      <xdr:colOff>269875</xdr:colOff>
      <xdr:row>59</xdr:row>
      <xdr:rowOff>98523</xdr:rowOff>
    </xdr:to>
    <xdr:cxnSp macro="">
      <xdr:nvCxnSpPr>
        <xdr:cNvPr id="349" name="直線コネクタ 348"/>
        <xdr:cNvCxnSpPr/>
      </xdr:nvCxnSpPr>
      <xdr:spPr>
        <a:xfrm>
          <a:off x="10388600" y="1021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62037</xdr:rowOff>
    </xdr:from>
    <xdr:ext cx="599010" cy="259045"/>
    <xdr:sp macro="" textlink="">
      <xdr:nvSpPr>
        <xdr:cNvPr id="350" name="農林水産業費最大値テキスト"/>
        <xdr:cNvSpPr txBox="1"/>
      </xdr:nvSpPr>
      <xdr:spPr>
        <a:xfrm>
          <a:off x="10528300" y="846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467,453</a:t>
          </a:r>
          <a:endParaRPr kumimoji="1" lang="ja-JP" altLang="en-US" sz="1000" b="1">
            <a:latin typeface="ＭＳ Ｐゴシック"/>
          </a:endParaRPr>
        </a:p>
      </xdr:txBody>
    </xdr:sp>
    <xdr:clientData/>
  </xdr:oneCellAnchor>
  <xdr:twoCellAnchor>
    <xdr:from>
      <xdr:col>15</xdr:col>
      <xdr:colOff>92075</xdr:colOff>
      <xdr:row>50</xdr:row>
      <xdr:rowOff>115360</xdr:rowOff>
    </xdr:from>
    <xdr:to>
      <xdr:col>15</xdr:col>
      <xdr:colOff>269875</xdr:colOff>
      <xdr:row>50</xdr:row>
      <xdr:rowOff>115360</xdr:rowOff>
    </xdr:to>
    <xdr:cxnSp macro="">
      <xdr:nvCxnSpPr>
        <xdr:cNvPr id="351" name="直線コネクタ 350"/>
        <xdr:cNvCxnSpPr/>
      </xdr:nvCxnSpPr>
      <xdr:spPr>
        <a:xfrm>
          <a:off x="10388600" y="868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98499</xdr:rowOff>
    </xdr:from>
    <xdr:to>
      <xdr:col>15</xdr:col>
      <xdr:colOff>180975</xdr:colOff>
      <xdr:row>59</xdr:row>
      <xdr:rowOff>98523</xdr:rowOff>
    </xdr:to>
    <xdr:cxnSp macro="">
      <xdr:nvCxnSpPr>
        <xdr:cNvPr id="352" name="直線コネクタ 351"/>
        <xdr:cNvCxnSpPr/>
      </xdr:nvCxnSpPr>
      <xdr:spPr>
        <a:xfrm>
          <a:off x="9639300" y="10214049"/>
          <a:ext cx="8382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149675</xdr:rowOff>
    </xdr:from>
    <xdr:ext cx="534377" cy="259045"/>
    <xdr:sp macro="" textlink="">
      <xdr:nvSpPr>
        <xdr:cNvPr id="353" name="農林水産業費平均値テキスト"/>
        <xdr:cNvSpPr txBox="1"/>
      </xdr:nvSpPr>
      <xdr:spPr>
        <a:xfrm>
          <a:off x="10528300" y="9922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126798</xdr:rowOff>
    </xdr:from>
    <xdr:to>
      <xdr:col>15</xdr:col>
      <xdr:colOff>231775</xdr:colOff>
      <xdr:row>59</xdr:row>
      <xdr:rowOff>56948</xdr:rowOff>
    </xdr:to>
    <xdr:sp macro="" textlink="">
      <xdr:nvSpPr>
        <xdr:cNvPr id="354" name="フローチャート : 判断 353"/>
        <xdr:cNvSpPr/>
      </xdr:nvSpPr>
      <xdr:spPr>
        <a:xfrm>
          <a:off x="10426700" y="10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98499</xdr:rowOff>
    </xdr:from>
    <xdr:to>
      <xdr:col>14</xdr:col>
      <xdr:colOff>28575</xdr:colOff>
      <xdr:row>59</xdr:row>
      <xdr:rowOff>98644</xdr:rowOff>
    </xdr:to>
    <xdr:cxnSp macro="">
      <xdr:nvCxnSpPr>
        <xdr:cNvPr id="355" name="直線コネクタ 354"/>
        <xdr:cNvCxnSpPr/>
      </xdr:nvCxnSpPr>
      <xdr:spPr>
        <a:xfrm flipV="1">
          <a:off x="8750300" y="10214049"/>
          <a:ext cx="889000" cy="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1339</xdr:rowOff>
    </xdr:from>
    <xdr:to>
      <xdr:col>14</xdr:col>
      <xdr:colOff>79375</xdr:colOff>
      <xdr:row>59</xdr:row>
      <xdr:rowOff>102939</xdr:rowOff>
    </xdr:to>
    <xdr:sp macro="" textlink="">
      <xdr:nvSpPr>
        <xdr:cNvPr id="356" name="フローチャート : 判断 355"/>
        <xdr:cNvSpPr/>
      </xdr:nvSpPr>
      <xdr:spPr>
        <a:xfrm>
          <a:off x="9588500" y="101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119466</xdr:rowOff>
    </xdr:from>
    <xdr:ext cx="534377" cy="259045"/>
    <xdr:sp macro="" textlink="">
      <xdr:nvSpPr>
        <xdr:cNvPr id="357" name="テキスト ボックス 356"/>
        <xdr:cNvSpPr txBox="1"/>
      </xdr:nvSpPr>
      <xdr:spPr>
        <a:xfrm>
          <a:off x="9372111" y="989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98356</xdr:rowOff>
    </xdr:from>
    <xdr:to>
      <xdr:col>12</xdr:col>
      <xdr:colOff>511175</xdr:colOff>
      <xdr:row>59</xdr:row>
      <xdr:rowOff>98644</xdr:rowOff>
    </xdr:to>
    <xdr:cxnSp macro="">
      <xdr:nvCxnSpPr>
        <xdr:cNvPr id="358" name="直線コネクタ 357"/>
        <xdr:cNvCxnSpPr/>
      </xdr:nvCxnSpPr>
      <xdr:spPr>
        <a:xfrm>
          <a:off x="7861300" y="10213906"/>
          <a:ext cx="889000" cy="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2695</xdr:rowOff>
    </xdr:from>
    <xdr:to>
      <xdr:col>12</xdr:col>
      <xdr:colOff>561975</xdr:colOff>
      <xdr:row>59</xdr:row>
      <xdr:rowOff>104295</xdr:rowOff>
    </xdr:to>
    <xdr:sp macro="" textlink="">
      <xdr:nvSpPr>
        <xdr:cNvPr id="359" name="フローチャート : 判断 358"/>
        <xdr:cNvSpPr/>
      </xdr:nvSpPr>
      <xdr:spPr>
        <a:xfrm>
          <a:off x="8699500" y="1011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120822</xdr:rowOff>
    </xdr:from>
    <xdr:ext cx="534377" cy="259045"/>
    <xdr:sp macro="" textlink="">
      <xdr:nvSpPr>
        <xdr:cNvPr id="360" name="テキスト ボックス 359"/>
        <xdr:cNvSpPr txBox="1"/>
      </xdr:nvSpPr>
      <xdr:spPr>
        <a:xfrm>
          <a:off x="8483111" y="989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98356</xdr:rowOff>
    </xdr:from>
    <xdr:to>
      <xdr:col>11</xdr:col>
      <xdr:colOff>307975</xdr:colOff>
      <xdr:row>59</xdr:row>
      <xdr:rowOff>98523</xdr:rowOff>
    </xdr:to>
    <xdr:cxnSp macro="">
      <xdr:nvCxnSpPr>
        <xdr:cNvPr id="361" name="直線コネクタ 360"/>
        <xdr:cNvCxnSpPr/>
      </xdr:nvCxnSpPr>
      <xdr:spPr>
        <a:xfrm flipV="1">
          <a:off x="6972300" y="10213906"/>
          <a:ext cx="889000" cy="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7277</xdr:rowOff>
    </xdr:from>
    <xdr:to>
      <xdr:col>11</xdr:col>
      <xdr:colOff>358775</xdr:colOff>
      <xdr:row>59</xdr:row>
      <xdr:rowOff>108877</xdr:rowOff>
    </xdr:to>
    <xdr:sp macro="" textlink="">
      <xdr:nvSpPr>
        <xdr:cNvPr id="362" name="フローチャート : 判断 361"/>
        <xdr:cNvSpPr/>
      </xdr:nvSpPr>
      <xdr:spPr>
        <a:xfrm>
          <a:off x="7810500" y="101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125404</xdr:rowOff>
    </xdr:from>
    <xdr:ext cx="534377" cy="259045"/>
    <xdr:sp macro="" textlink="">
      <xdr:nvSpPr>
        <xdr:cNvPr id="363" name="テキスト ボックス 362"/>
        <xdr:cNvSpPr txBox="1"/>
      </xdr:nvSpPr>
      <xdr:spPr>
        <a:xfrm>
          <a:off x="7594111" y="989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7584</xdr:rowOff>
    </xdr:from>
    <xdr:to>
      <xdr:col>10</xdr:col>
      <xdr:colOff>155575</xdr:colOff>
      <xdr:row>59</xdr:row>
      <xdr:rowOff>109184</xdr:rowOff>
    </xdr:to>
    <xdr:sp macro="" textlink="">
      <xdr:nvSpPr>
        <xdr:cNvPr id="364" name="フローチャート : 判断 363"/>
        <xdr:cNvSpPr/>
      </xdr:nvSpPr>
      <xdr:spPr>
        <a:xfrm>
          <a:off x="6921500" y="1012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125711</xdr:rowOff>
    </xdr:from>
    <xdr:ext cx="534377" cy="259045"/>
    <xdr:sp macro="" textlink="">
      <xdr:nvSpPr>
        <xdr:cNvPr id="365" name="テキスト ボックス 364"/>
        <xdr:cNvSpPr txBox="1"/>
      </xdr:nvSpPr>
      <xdr:spPr>
        <a:xfrm>
          <a:off x="6705111" y="989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47723</xdr:rowOff>
    </xdr:from>
    <xdr:to>
      <xdr:col>15</xdr:col>
      <xdr:colOff>231775</xdr:colOff>
      <xdr:row>59</xdr:row>
      <xdr:rowOff>149323</xdr:rowOff>
    </xdr:to>
    <xdr:sp macro="" textlink="">
      <xdr:nvSpPr>
        <xdr:cNvPr id="371" name="円/楕円 370"/>
        <xdr:cNvSpPr/>
      </xdr:nvSpPr>
      <xdr:spPr>
        <a:xfrm>
          <a:off x="10426700" y="1016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134100</xdr:rowOff>
    </xdr:from>
    <xdr:ext cx="378565" cy="259045"/>
    <xdr:sp macro="" textlink="">
      <xdr:nvSpPr>
        <xdr:cNvPr id="372" name="農林水産業費該当値テキスト"/>
        <xdr:cNvSpPr txBox="1"/>
      </xdr:nvSpPr>
      <xdr:spPr>
        <a:xfrm>
          <a:off x="10528300" y="10078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47699</xdr:rowOff>
    </xdr:from>
    <xdr:to>
      <xdr:col>14</xdr:col>
      <xdr:colOff>79375</xdr:colOff>
      <xdr:row>59</xdr:row>
      <xdr:rowOff>149299</xdr:rowOff>
    </xdr:to>
    <xdr:sp macro="" textlink="">
      <xdr:nvSpPr>
        <xdr:cNvPr id="373" name="円/楕円 372"/>
        <xdr:cNvSpPr/>
      </xdr:nvSpPr>
      <xdr:spPr>
        <a:xfrm>
          <a:off x="9588500" y="1016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140426</xdr:rowOff>
    </xdr:from>
    <xdr:ext cx="378565" cy="259045"/>
    <xdr:sp macro="" textlink="">
      <xdr:nvSpPr>
        <xdr:cNvPr id="374" name="テキスト ボックス 373"/>
        <xdr:cNvSpPr txBox="1"/>
      </xdr:nvSpPr>
      <xdr:spPr>
        <a:xfrm>
          <a:off x="9450017" y="1025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47844</xdr:rowOff>
    </xdr:from>
    <xdr:to>
      <xdr:col>12</xdr:col>
      <xdr:colOff>561975</xdr:colOff>
      <xdr:row>59</xdr:row>
      <xdr:rowOff>149444</xdr:rowOff>
    </xdr:to>
    <xdr:sp macro="" textlink="">
      <xdr:nvSpPr>
        <xdr:cNvPr id="375" name="円/楕円 374"/>
        <xdr:cNvSpPr/>
      </xdr:nvSpPr>
      <xdr:spPr>
        <a:xfrm>
          <a:off x="8699500" y="1016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59</xdr:row>
      <xdr:rowOff>140571</xdr:rowOff>
    </xdr:from>
    <xdr:ext cx="313932" cy="259045"/>
    <xdr:sp macro="" textlink="">
      <xdr:nvSpPr>
        <xdr:cNvPr id="376" name="テキスト ボックス 375"/>
        <xdr:cNvSpPr txBox="1"/>
      </xdr:nvSpPr>
      <xdr:spPr>
        <a:xfrm>
          <a:off x="8593333" y="102561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47556</xdr:rowOff>
    </xdr:from>
    <xdr:to>
      <xdr:col>11</xdr:col>
      <xdr:colOff>358775</xdr:colOff>
      <xdr:row>59</xdr:row>
      <xdr:rowOff>149156</xdr:rowOff>
    </xdr:to>
    <xdr:sp macro="" textlink="">
      <xdr:nvSpPr>
        <xdr:cNvPr id="377" name="円/楕円 376"/>
        <xdr:cNvSpPr/>
      </xdr:nvSpPr>
      <xdr:spPr>
        <a:xfrm>
          <a:off x="7810500" y="1016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140283</xdr:rowOff>
    </xdr:from>
    <xdr:ext cx="378565" cy="259045"/>
    <xdr:sp macro="" textlink="">
      <xdr:nvSpPr>
        <xdr:cNvPr id="378" name="テキスト ボックス 377"/>
        <xdr:cNvSpPr txBox="1"/>
      </xdr:nvSpPr>
      <xdr:spPr>
        <a:xfrm>
          <a:off x="7672017" y="10255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47723</xdr:rowOff>
    </xdr:from>
    <xdr:to>
      <xdr:col>10</xdr:col>
      <xdr:colOff>155575</xdr:colOff>
      <xdr:row>59</xdr:row>
      <xdr:rowOff>149323</xdr:rowOff>
    </xdr:to>
    <xdr:sp macro="" textlink="">
      <xdr:nvSpPr>
        <xdr:cNvPr id="379" name="円/楕円 378"/>
        <xdr:cNvSpPr/>
      </xdr:nvSpPr>
      <xdr:spPr>
        <a:xfrm>
          <a:off x="6921500" y="1016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140450</xdr:rowOff>
    </xdr:from>
    <xdr:ext cx="378565" cy="259045"/>
    <xdr:sp macro="" textlink="">
      <xdr:nvSpPr>
        <xdr:cNvPr id="380" name="テキスト ボックス 379"/>
        <xdr:cNvSpPr txBox="1"/>
      </xdr:nvSpPr>
      <xdr:spPr>
        <a:xfrm>
          <a:off x="6783017" y="10256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114227</xdr:rowOff>
    </xdr:from>
    <xdr:to>
      <xdr:col>15</xdr:col>
      <xdr:colOff>180340</xdr:colOff>
      <xdr:row>79</xdr:row>
      <xdr:rowOff>25595</xdr:rowOff>
    </xdr:to>
    <xdr:cxnSp macro="">
      <xdr:nvCxnSpPr>
        <xdr:cNvPr id="406" name="直線コネクタ 405"/>
        <xdr:cNvCxnSpPr/>
      </xdr:nvCxnSpPr>
      <xdr:spPr>
        <a:xfrm flipV="1">
          <a:off x="10475595" y="11944277"/>
          <a:ext cx="1270" cy="162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29422</xdr:rowOff>
    </xdr:from>
    <xdr:ext cx="469744" cy="259045"/>
    <xdr:sp macro="" textlink="">
      <xdr:nvSpPr>
        <xdr:cNvPr id="407" name="商工費最小値テキスト"/>
        <xdr:cNvSpPr txBox="1"/>
      </xdr:nvSpPr>
      <xdr:spPr>
        <a:xfrm>
          <a:off x="10528300" y="135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a:t>
          </a:r>
          <a:endParaRPr kumimoji="1" lang="ja-JP" altLang="en-US" sz="1000" b="1">
            <a:latin typeface="ＭＳ Ｐゴシック"/>
          </a:endParaRPr>
        </a:p>
      </xdr:txBody>
    </xdr:sp>
    <xdr:clientData/>
  </xdr:oneCellAnchor>
  <xdr:twoCellAnchor>
    <xdr:from>
      <xdr:col>15</xdr:col>
      <xdr:colOff>92075</xdr:colOff>
      <xdr:row>79</xdr:row>
      <xdr:rowOff>25595</xdr:rowOff>
    </xdr:from>
    <xdr:to>
      <xdr:col>15</xdr:col>
      <xdr:colOff>269875</xdr:colOff>
      <xdr:row>79</xdr:row>
      <xdr:rowOff>25595</xdr:rowOff>
    </xdr:to>
    <xdr:cxnSp macro="">
      <xdr:nvCxnSpPr>
        <xdr:cNvPr id="408" name="直線コネクタ 407"/>
        <xdr:cNvCxnSpPr/>
      </xdr:nvCxnSpPr>
      <xdr:spPr>
        <a:xfrm>
          <a:off x="10388600" y="135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60904</xdr:rowOff>
    </xdr:from>
    <xdr:ext cx="534377" cy="259045"/>
    <xdr:sp macro="" textlink="">
      <xdr:nvSpPr>
        <xdr:cNvPr id="409" name="商工費最大値テキスト"/>
        <xdr:cNvSpPr txBox="1"/>
      </xdr:nvSpPr>
      <xdr:spPr>
        <a:xfrm>
          <a:off x="10528300" y="117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52,030</a:t>
          </a:r>
          <a:endParaRPr kumimoji="1" lang="ja-JP" altLang="en-US" sz="1000" b="1">
            <a:latin typeface="ＭＳ Ｐゴシック"/>
          </a:endParaRPr>
        </a:p>
      </xdr:txBody>
    </xdr:sp>
    <xdr:clientData/>
  </xdr:oneCellAnchor>
  <xdr:twoCellAnchor>
    <xdr:from>
      <xdr:col>15</xdr:col>
      <xdr:colOff>92075</xdr:colOff>
      <xdr:row>69</xdr:row>
      <xdr:rowOff>114227</xdr:rowOff>
    </xdr:from>
    <xdr:to>
      <xdr:col>15</xdr:col>
      <xdr:colOff>269875</xdr:colOff>
      <xdr:row>69</xdr:row>
      <xdr:rowOff>114227</xdr:rowOff>
    </xdr:to>
    <xdr:cxnSp macro="">
      <xdr:nvCxnSpPr>
        <xdr:cNvPr id="410" name="直線コネクタ 409"/>
        <xdr:cNvCxnSpPr/>
      </xdr:nvCxnSpPr>
      <xdr:spPr>
        <a:xfrm>
          <a:off x="10388600" y="11944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112922</xdr:rowOff>
    </xdr:from>
    <xdr:to>
      <xdr:col>15</xdr:col>
      <xdr:colOff>180975</xdr:colOff>
      <xdr:row>78</xdr:row>
      <xdr:rowOff>160666</xdr:rowOff>
    </xdr:to>
    <xdr:cxnSp macro="">
      <xdr:nvCxnSpPr>
        <xdr:cNvPr id="411" name="直線コネクタ 410"/>
        <xdr:cNvCxnSpPr/>
      </xdr:nvCxnSpPr>
      <xdr:spPr>
        <a:xfrm flipV="1">
          <a:off x="9639300" y="13486022"/>
          <a:ext cx="838200" cy="4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135715</xdr:rowOff>
    </xdr:from>
    <xdr:ext cx="534377" cy="259045"/>
    <xdr:sp macro="" textlink="">
      <xdr:nvSpPr>
        <xdr:cNvPr id="412" name="商工費平均値テキスト"/>
        <xdr:cNvSpPr txBox="1"/>
      </xdr:nvSpPr>
      <xdr:spPr>
        <a:xfrm>
          <a:off x="10528300" y="12994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112838</xdr:rowOff>
    </xdr:from>
    <xdr:to>
      <xdr:col>15</xdr:col>
      <xdr:colOff>231775</xdr:colOff>
      <xdr:row>77</xdr:row>
      <xdr:rowOff>42988</xdr:rowOff>
    </xdr:to>
    <xdr:sp macro="" textlink="">
      <xdr:nvSpPr>
        <xdr:cNvPr id="413" name="フローチャート : 判断 412"/>
        <xdr:cNvSpPr/>
      </xdr:nvSpPr>
      <xdr:spPr>
        <a:xfrm>
          <a:off x="104267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160306</xdr:rowOff>
    </xdr:from>
    <xdr:to>
      <xdr:col>14</xdr:col>
      <xdr:colOff>28575</xdr:colOff>
      <xdr:row>78</xdr:row>
      <xdr:rowOff>160666</xdr:rowOff>
    </xdr:to>
    <xdr:cxnSp macro="">
      <xdr:nvCxnSpPr>
        <xdr:cNvPr id="414" name="直線コネクタ 413"/>
        <xdr:cNvCxnSpPr/>
      </xdr:nvCxnSpPr>
      <xdr:spPr>
        <a:xfrm>
          <a:off x="8750300" y="13533406"/>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95986</xdr:rowOff>
    </xdr:from>
    <xdr:to>
      <xdr:col>14</xdr:col>
      <xdr:colOff>79375</xdr:colOff>
      <xdr:row>78</xdr:row>
      <xdr:rowOff>26136</xdr:rowOff>
    </xdr:to>
    <xdr:sp macro="" textlink="">
      <xdr:nvSpPr>
        <xdr:cNvPr id="415" name="フローチャート : 判断 414"/>
        <xdr:cNvSpPr/>
      </xdr:nvSpPr>
      <xdr:spPr>
        <a:xfrm>
          <a:off x="9588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42663</xdr:rowOff>
    </xdr:from>
    <xdr:ext cx="469744" cy="259045"/>
    <xdr:sp macro="" textlink="">
      <xdr:nvSpPr>
        <xdr:cNvPr id="416" name="テキスト ボックス 415"/>
        <xdr:cNvSpPr txBox="1"/>
      </xdr:nvSpPr>
      <xdr:spPr>
        <a:xfrm>
          <a:off x="9404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160176</xdr:rowOff>
    </xdr:from>
    <xdr:to>
      <xdr:col>12</xdr:col>
      <xdr:colOff>511175</xdr:colOff>
      <xdr:row>78</xdr:row>
      <xdr:rowOff>160306</xdr:rowOff>
    </xdr:to>
    <xdr:cxnSp macro="">
      <xdr:nvCxnSpPr>
        <xdr:cNvPr id="417" name="直線コネクタ 416"/>
        <xdr:cNvCxnSpPr/>
      </xdr:nvCxnSpPr>
      <xdr:spPr>
        <a:xfrm>
          <a:off x="7861300" y="13533276"/>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109376</xdr:rowOff>
    </xdr:from>
    <xdr:to>
      <xdr:col>12</xdr:col>
      <xdr:colOff>561975</xdr:colOff>
      <xdr:row>78</xdr:row>
      <xdr:rowOff>39526</xdr:rowOff>
    </xdr:to>
    <xdr:sp macro="" textlink="">
      <xdr:nvSpPr>
        <xdr:cNvPr id="418" name="フローチャート : 判断 417"/>
        <xdr:cNvSpPr/>
      </xdr:nvSpPr>
      <xdr:spPr>
        <a:xfrm>
          <a:off x="8699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56053</xdr:rowOff>
    </xdr:from>
    <xdr:ext cx="469744" cy="259045"/>
    <xdr:sp macro="" textlink="">
      <xdr:nvSpPr>
        <xdr:cNvPr id="419" name="テキスト ボックス 418"/>
        <xdr:cNvSpPr txBox="1"/>
      </xdr:nvSpPr>
      <xdr:spPr>
        <a:xfrm>
          <a:off x="8515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154494</xdr:rowOff>
    </xdr:from>
    <xdr:to>
      <xdr:col>11</xdr:col>
      <xdr:colOff>307975</xdr:colOff>
      <xdr:row>78</xdr:row>
      <xdr:rowOff>160176</xdr:rowOff>
    </xdr:to>
    <xdr:cxnSp macro="">
      <xdr:nvCxnSpPr>
        <xdr:cNvPr id="420" name="直線コネクタ 419"/>
        <xdr:cNvCxnSpPr/>
      </xdr:nvCxnSpPr>
      <xdr:spPr>
        <a:xfrm>
          <a:off x="6972300" y="13527594"/>
          <a:ext cx="889000" cy="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122864</xdr:rowOff>
    </xdr:from>
    <xdr:to>
      <xdr:col>11</xdr:col>
      <xdr:colOff>358775</xdr:colOff>
      <xdr:row>78</xdr:row>
      <xdr:rowOff>53014</xdr:rowOff>
    </xdr:to>
    <xdr:sp macro="" textlink="">
      <xdr:nvSpPr>
        <xdr:cNvPr id="421" name="フローチャート : 判断 420"/>
        <xdr:cNvSpPr/>
      </xdr:nvSpPr>
      <xdr:spPr>
        <a:xfrm>
          <a:off x="7810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69541</xdr:rowOff>
    </xdr:from>
    <xdr:ext cx="469744" cy="259045"/>
    <xdr:sp macro="" textlink="">
      <xdr:nvSpPr>
        <xdr:cNvPr id="422" name="テキスト ボックス 421"/>
        <xdr:cNvSpPr txBox="1"/>
      </xdr:nvSpPr>
      <xdr:spPr>
        <a:xfrm>
          <a:off x="7626427" y="130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113164</xdr:rowOff>
    </xdr:from>
    <xdr:to>
      <xdr:col>10</xdr:col>
      <xdr:colOff>155575</xdr:colOff>
      <xdr:row>78</xdr:row>
      <xdr:rowOff>43314</xdr:rowOff>
    </xdr:to>
    <xdr:sp macro="" textlink="">
      <xdr:nvSpPr>
        <xdr:cNvPr id="423" name="フローチャート : 判断 422"/>
        <xdr:cNvSpPr/>
      </xdr:nvSpPr>
      <xdr:spPr>
        <a:xfrm>
          <a:off x="6921500" y="1331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59841</xdr:rowOff>
    </xdr:from>
    <xdr:ext cx="469744" cy="259045"/>
    <xdr:sp macro="" textlink="">
      <xdr:nvSpPr>
        <xdr:cNvPr id="424" name="テキスト ボックス 423"/>
        <xdr:cNvSpPr txBox="1"/>
      </xdr:nvSpPr>
      <xdr:spPr>
        <a:xfrm>
          <a:off x="6737427" y="130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62122</xdr:rowOff>
    </xdr:from>
    <xdr:to>
      <xdr:col>15</xdr:col>
      <xdr:colOff>231775</xdr:colOff>
      <xdr:row>78</xdr:row>
      <xdr:rowOff>163722</xdr:rowOff>
    </xdr:to>
    <xdr:sp macro="" textlink="">
      <xdr:nvSpPr>
        <xdr:cNvPr id="430" name="円/楕円 429"/>
        <xdr:cNvSpPr/>
      </xdr:nvSpPr>
      <xdr:spPr>
        <a:xfrm>
          <a:off x="10426700" y="1343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148499</xdr:rowOff>
    </xdr:from>
    <xdr:ext cx="469744" cy="259045"/>
    <xdr:sp macro="" textlink="">
      <xdr:nvSpPr>
        <xdr:cNvPr id="431" name="商工費該当値テキスト"/>
        <xdr:cNvSpPr txBox="1"/>
      </xdr:nvSpPr>
      <xdr:spPr>
        <a:xfrm>
          <a:off x="10528300" y="1335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109866</xdr:rowOff>
    </xdr:from>
    <xdr:to>
      <xdr:col>14</xdr:col>
      <xdr:colOff>79375</xdr:colOff>
      <xdr:row>79</xdr:row>
      <xdr:rowOff>40016</xdr:rowOff>
    </xdr:to>
    <xdr:sp macro="" textlink="">
      <xdr:nvSpPr>
        <xdr:cNvPr id="432" name="円/楕円 431"/>
        <xdr:cNvSpPr/>
      </xdr:nvSpPr>
      <xdr:spPr>
        <a:xfrm>
          <a:off x="9588500" y="1348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31143</xdr:rowOff>
    </xdr:from>
    <xdr:ext cx="469744" cy="259045"/>
    <xdr:sp macro="" textlink="">
      <xdr:nvSpPr>
        <xdr:cNvPr id="433" name="テキスト ボックス 432"/>
        <xdr:cNvSpPr txBox="1"/>
      </xdr:nvSpPr>
      <xdr:spPr>
        <a:xfrm>
          <a:off x="9404427" y="1357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109506</xdr:rowOff>
    </xdr:from>
    <xdr:to>
      <xdr:col>12</xdr:col>
      <xdr:colOff>561975</xdr:colOff>
      <xdr:row>79</xdr:row>
      <xdr:rowOff>39656</xdr:rowOff>
    </xdr:to>
    <xdr:sp macro="" textlink="">
      <xdr:nvSpPr>
        <xdr:cNvPr id="434" name="円/楕円 433"/>
        <xdr:cNvSpPr/>
      </xdr:nvSpPr>
      <xdr:spPr>
        <a:xfrm>
          <a:off x="8699500" y="1348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30783</xdr:rowOff>
    </xdr:from>
    <xdr:ext cx="469744" cy="259045"/>
    <xdr:sp macro="" textlink="">
      <xdr:nvSpPr>
        <xdr:cNvPr id="435" name="テキスト ボックス 434"/>
        <xdr:cNvSpPr txBox="1"/>
      </xdr:nvSpPr>
      <xdr:spPr>
        <a:xfrm>
          <a:off x="8515427" y="13575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109376</xdr:rowOff>
    </xdr:from>
    <xdr:to>
      <xdr:col>11</xdr:col>
      <xdr:colOff>358775</xdr:colOff>
      <xdr:row>79</xdr:row>
      <xdr:rowOff>39526</xdr:rowOff>
    </xdr:to>
    <xdr:sp macro="" textlink="">
      <xdr:nvSpPr>
        <xdr:cNvPr id="436" name="円/楕円 435"/>
        <xdr:cNvSpPr/>
      </xdr:nvSpPr>
      <xdr:spPr>
        <a:xfrm>
          <a:off x="7810500" y="1348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30653</xdr:rowOff>
    </xdr:from>
    <xdr:ext cx="469744" cy="259045"/>
    <xdr:sp macro="" textlink="">
      <xdr:nvSpPr>
        <xdr:cNvPr id="437" name="テキスト ボックス 436"/>
        <xdr:cNvSpPr txBox="1"/>
      </xdr:nvSpPr>
      <xdr:spPr>
        <a:xfrm>
          <a:off x="7626427" y="1357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103694</xdr:rowOff>
    </xdr:from>
    <xdr:to>
      <xdr:col>10</xdr:col>
      <xdr:colOff>155575</xdr:colOff>
      <xdr:row>79</xdr:row>
      <xdr:rowOff>33844</xdr:rowOff>
    </xdr:to>
    <xdr:sp macro="" textlink="">
      <xdr:nvSpPr>
        <xdr:cNvPr id="438" name="円/楕円 437"/>
        <xdr:cNvSpPr/>
      </xdr:nvSpPr>
      <xdr:spPr>
        <a:xfrm>
          <a:off x="6921500" y="1347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24971</xdr:rowOff>
    </xdr:from>
    <xdr:ext cx="469744" cy="259045"/>
    <xdr:sp macro="" textlink="">
      <xdr:nvSpPr>
        <xdr:cNvPr id="439" name="テキスト ボックス 438"/>
        <xdr:cNvSpPr txBox="1"/>
      </xdr:nvSpPr>
      <xdr:spPr>
        <a:xfrm>
          <a:off x="6737427" y="1356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100781</xdr:rowOff>
    </xdr:from>
    <xdr:to>
      <xdr:col>15</xdr:col>
      <xdr:colOff>180340</xdr:colOff>
      <xdr:row>99</xdr:row>
      <xdr:rowOff>19597</xdr:rowOff>
    </xdr:to>
    <xdr:cxnSp macro="">
      <xdr:nvCxnSpPr>
        <xdr:cNvPr id="463" name="直線コネクタ 462"/>
        <xdr:cNvCxnSpPr/>
      </xdr:nvCxnSpPr>
      <xdr:spPr>
        <a:xfrm flipV="1">
          <a:off x="10475595" y="15531281"/>
          <a:ext cx="1270" cy="146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23424</xdr:rowOff>
    </xdr:from>
    <xdr:ext cx="534377" cy="259045"/>
    <xdr:sp macro="" textlink="">
      <xdr:nvSpPr>
        <xdr:cNvPr id="464" name="土木費最小値テキスト"/>
        <xdr:cNvSpPr txBox="1"/>
      </xdr:nvSpPr>
      <xdr:spPr>
        <a:xfrm>
          <a:off x="10528300" y="169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13,046</a:t>
          </a:r>
          <a:endParaRPr kumimoji="1" lang="ja-JP" altLang="en-US" sz="1000" b="1">
            <a:latin typeface="ＭＳ Ｐゴシック"/>
          </a:endParaRPr>
        </a:p>
      </xdr:txBody>
    </xdr:sp>
    <xdr:clientData/>
  </xdr:oneCellAnchor>
  <xdr:twoCellAnchor>
    <xdr:from>
      <xdr:col>15</xdr:col>
      <xdr:colOff>92075</xdr:colOff>
      <xdr:row>99</xdr:row>
      <xdr:rowOff>19597</xdr:rowOff>
    </xdr:from>
    <xdr:to>
      <xdr:col>15</xdr:col>
      <xdr:colOff>269875</xdr:colOff>
      <xdr:row>99</xdr:row>
      <xdr:rowOff>19597</xdr:rowOff>
    </xdr:to>
    <xdr:cxnSp macro="">
      <xdr:nvCxnSpPr>
        <xdr:cNvPr id="465" name="直線コネクタ 464"/>
        <xdr:cNvCxnSpPr/>
      </xdr:nvCxnSpPr>
      <xdr:spPr>
        <a:xfrm>
          <a:off x="10388600" y="1699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47458</xdr:rowOff>
    </xdr:from>
    <xdr:ext cx="599010" cy="259045"/>
    <xdr:sp macro="" textlink="">
      <xdr:nvSpPr>
        <xdr:cNvPr id="466" name="土木費最大値テキスト"/>
        <xdr:cNvSpPr txBox="1"/>
      </xdr:nvSpPr>
      <xdr:spPr>
        <a:xfrm>
          <a:off x="10528300" y="1530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780,430</a:t>
          </a:r>
          <a:endParaRPr kumimoji="1" lang="ja-JP" altLang="en-US" sz="1000" b="1">
            <a:latin typeface="ＭＳ Ｐゴシック"/>
          </a:endParaRPr>
        </a:p>
      </xdr:txBody>
    </xdr:sp>
    <xdr:clientData/>
  </xdr:oneCellAnchor>
  <xdr:twoCellAnchor>
    <xdr:from>
      <xdr:col>15</xdr:col>
      <xdr:colOff>92075</xdr:colOff>
      <xdr:row>90</xdr:row>
      <xdr:rowOff>100781</xdr:rowOff>
    </xdr:from>
    <xdr:to>
      <xdr:col>15</xdr:col>
      <xdr:colOff>269875</xdr:colOff>
      <xdr:row>90</xdr:row>
      <xdr:rowOff>100781</xdr:rowOff>
    </xdr:to>
    <xdr:cxnSp macro="">
      <xdr:nvCxnSpPr>
        <xdr:cNvPr id="467" name="直線コネクタ 466"/>
        <xdr:cNvCxnSpPr/>
      </xdr:nvCxnSpPr>
      <xdr:spPr>
        <a:xfrm>
          <a:off x="10388600" y="155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156699</xdr:rowOff>
    </xdr:from>
    <xdr:to>
      <xdr:col>15</xdr:col>
      <xdr:colOff>180975</xdr:colOff>
      <xdr:row>98</xdr:row>
      <xdr:rowOff>160775</xdr:rowOff>
    </xdr:to>
    <xdr:cxnSp macro="">
      <xdr:nvCxnSpPr>
        <xdr:cNvPr id="468" name="直線コネクタ 467"/>
        <xdr:cNvCxnSpPr/>
      </xdr:nvCxnSpPr>
      <xdr:spPr>
        <a:xfrm flipV="1">
          <a:off x="9639300" y="16958799"/>
          <a:ext cx="8382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70418</xdr:rowOff>
    </xdr:from>
    <xdr:ext cx="534377" cy="259045"/>
    <xdr:sp macro="" textlink="">
      <xdr:nvSpPr>
        <xdr:cNvPr id="469" name="土木費平均値テキスト"/>
        <xdr:cNvSpPr txBox="1"/>
      </xdr:nvSpPr>
      <xdr:spPr>
        <a:xfrm>
          <a:off x="10528300" y="1670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47541</xdr:rowOff>
    </xdr:from>
    <xdr:to>
      <xdr:col>15</xdr:col>
      <xdr:colOff>231775</xdr:colOff>
      <xdr:row>98</xdr:row>
      <xdr:rowOff>149141</xdr:rowOff>
    </xdr:to>
    <xdr:sp macro="" textlink="">
      <xdr:nvSpPr>
        <xdr:cNvPr id="470" name="フローチャート : 判断 469"/>
        <xdr:cNvSpPr/>
      </xdr:nvSpPr>
      <xdr:spPr>
        <a:xfrm>
          <a:off x="10426700" y="1684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143582</xdr:rowOff>
    </xdr:from>
    <xdr:to>
      <xdr:col>14</xdr:col>
      <xdr:colOff>28575</xdr:colOff>
      <xdr:row>98</xdr:row>
      <xdr:rowOff>160775</xdr:rowOff>
    </xdr:to>
    <xdr:cxnSp macro="">
      <xdr:nvCxnSpPr>
        <xdr:cNvPr id="471" name="直線コネクタ 470"/>
        <xdr:cNvCxnSpPr/>
      </xdr:nvCxnSpPr>
      <xdr:spPr>
        <a:xfrm>
          <a:off x="8750300" y="16945682"/>
          <a:ext cx="889000" cy="1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75595</xdr:rowOff>
    </xdr:from>
    <xdr:to>
      <xdr:col>14</xdr:col>
      <xdr:colOff>79375</xdr:colOff>
      <xdr:row>99</xdr:row>
      <xdr:rowOff>5745</xdr:rowOff>
    </xdr:to>
    <xdr:sp macro="" textlink="">
      <xdr:nvSpPr>
        <xdr:cNvPr id="472" name="フローチャート : 判断 471"/>
        <xdr:cNvSpPr/>
      </xdr:nvSpPr>
      <xdr:spPr>
        <a:xfrm>
          <a:off x="9588500" y="168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22272</xdr:rowOff>
    </xdr:from>
    <xdr:ext cx="534377" cy="259045"/>
    <xdr:sp macro="" textlink="">
      <xdr:nvSpPr>
        <xdr:cNvPr id="473" name="テキスト ボックス 472"/>
        <xdr:cNvSpPr txBox="1"/>
      </xdr:nvSpPr>
      <xdr:spPr>
        <a:xfrm>
          <a:off x="9372111" y="1665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143582</xdr:rowOff>
    </xdr:from>
    <xdr:to>
      <xdr:col>12</xdr:col>
      <xdr:colOff>511175</xdr:colOff>
      <xdr:row>98</xdr:row>
      <xdr:rowOff>153636</xdr:rowOff>
    </xdr:to>
    <xdr:cxnSp macro="">
      <xdr:nvCxnSpPr>
        <xdr:cNvPr id="474" name="直線コネクタ 473"/>
        <xdr:cNvCxnSpPr/>
      </xdr:nvCxnSpPr>
      <xdr:spPr>
        <a:xfrm flipV="1">
          <a:off x="7861300" y="1694568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72645</xdr:rowOff>
    </xdr:from>
    <xdr:to>
      <xdr:col>12</xdr:col>
      <xdr:colOff>561975</xdr:colOff>
      <xdr:row>99</xdr:row>
      <xdr:rowOff>2795</xdr:rowOff>
    </xdr:to>
    <xdr:sp macro="" textlink="">
      <xdr:nvSpPr>
        <xdr:cNvPr id="475" name="フローチャート : 判断 474"/>
        <xdr:cNvSpPr/>
      </xdr:nvSpPr>
      <xdr:spPr>
        <a:xfrm>
          <a:off x="8699500" y="168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19322</xdr:rowOff>
    </xdr:from>
    <xdr:ext cx="534377" cy="259045"/>
    <xdr:sp macro="" textlink="">
      <xdr:nvSpPr>
        <xdr:cNvPr id="476" name="テキスト ボックス 475"/>
        <xdr:cNvSpPr txBox="1"/>
      </xdr:nvSpPr>
      <xdr:spPr>
        <a:xfrm>
          <a:off x="8483111" y="166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153636</xdr:rowOff>
    </xdr:from>
    <xdr:to>
      <xdr:col>11</xdr:col>
      <xdr:colOff>307975</xdr:colOff>
      <xdr:row>98</xdr:row>
      <xdr:rowOff>160040</xdr:rowOff>
    </xdr:to>
    <xdr:cxnSp macro="">
      <xdr:nvCxnSpPr>
        <xdr:cNvPr id="477" name="直線コネクタ 476"/>
        <xdr:cNvCxnSpPr/>
      </xdr:nvCxnSpPr>
      <xdr:spPr>
        <a:xfrm flipV="1">
          <a:off x="6972300" y="16955736"/>
          <a:ext cx="889000" cy="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85519</xdr:rowOff>
    </xdr:from>
    <xdr:to>
      <xdr:col>11</xdr:col>
      <xdr:colOff>358775</xdr:colOff>
      <xdr:row>99</xdr:row>
      <xdr:rowOff>15669</xdr:rowOff>
    </xdr:to>
    <xdr:sp macro="" textlink="">
      <xdr:nvSpPr>
        <xdr:cNvPr id="478" name="フローチャート : 判断 477"/>
        <xdr:cNvSpPr/>
      </xdr:nvSpPr>
      <xdr:spPr>
        <a:xfrm>
          <a:off x="7810500" y="168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32196</xdr:rowOff>
    </xdr:from>
    <xdr:ext cx="534377" cy="259045"/>
    <xdr:sp macro="" textlink="">
      <xdr:nvSpPr>
        <xdr:cNvPr id="479" name="テキスト ボックス 478"/>
        <xdr:cNvSpPr txBox="1"/>
      </xdr:nvSpPr>
      <xdr:spPr>
        <a:xfrm>
          <a:off x="7594111" y="1666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83353</xdr:rowOff>
    </xdr:from>
    <xdr:to>
      <xdr:col>10</xdr:col>
      <xdr:colOff>155575</xdr:colOff>
      <xdr:row>99</xdr:row>
      <xdr:rowOff>13503</xdr:rowOff>
    </xdr:to>
    <xdr:sp macro="" textlink="">
      <xdr:nvSpPr>
        <xdr:cNvPr id="480" name="フローチャート : 判断 479"/>
        <xdr:cNvSpPr/>
      </xdr:nvSpPr>
      <xdr:spPr>
        <a:xfrm>
          <a:off x="6921500" y="1688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30030</xdr:rowOff>
    </xdr:from>
    <xdr:ext cx="534377" cy="259045"/>
    <xdr:sp macro="" textlink="">
      <xdr:nvSpPr>
        <xdr:cNvPr id="481" name="テキスト ボックス 480"/>
        <xdr:cNvSpPr txBox="1"/>
      </xdr:nvSpPr>
      <xdr:spPr>
        <a:xfrm>
          <a:off x="6705111" y="1666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105899</xdr:rowOff>
    </xdr:from>
    <xdr:to>
      <xdr:col>15</xdr:col>
      <xdr:colOff>231775</xdr:colOff>
      <xdr:row>99</xdr:row>
      <xdr:rowOff>36049</xdr:rowOff>
    </xdr:to>
    <xdr:sp macro="" textlink="">
      <xdr:nvSpPr>
        <xdr:cNvPr id="487" name="円/楕円 486"/>
        <xdr:cNvSpPr/>
      </xdr:nvSpPr>
      <xdr:spPr>
        <a:xfrm>
          <a:off x="10426700" y="1690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25968</xdr:rowOff>
    </xdr:from>
    <xdr:ext cx="534377" cy="259045"/>
    <xdr:sp macro="" textlink="">
      <xdr:nvSpPr>
        <xdr:cNvPr id="488" name="土木費該当値テキスト"/>
        <xdr:cNvSpPr txBox="1"/>
      </xdr:nvSpPr>
      <xdr:spPr>
        <a:xfrm>
          <a:off x="10528300" y="1682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31,077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109975</xdr:rowOff>
    </xdr:from>
    <xdr:to>
      <xdr:col>14</xdr:col>
      <xdr:colOff>79375</xdr:colOff>
      <xdr:row>99</xdr:row>
      <xdr:rowOff>40125</xdr:rowOff>
    </xdr:to>
    <xdr:sp macro="" textlink="">
      <xdr:nvSpPr>
        <xdr:cNvPr id="489" name="円/楕円 488"/>
        <xdr:cNvSpPr/>
      </xdr:nvSpPr>
      <xdr:spPr>
        <a:xfrm>
          <a:off x="9588500" y="1691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31252</xdr:rowOff>
    </xdr:from>
    <xdr:ext cx="534377" cy="259045"/>
    <xdr:sp macro="" textlink="">
      <xdr:nvSpPr>
        <xdr:cNvPr id="490" name="テキスト ボックス 489"/>
        <xdr:cNvSpPr txBox="1"/>
      </xdr:nvSpPr>
      <xdr:spPr>
        <a:xfrm>
          <a:off x="9372111" y="1700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28,937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92782</xdr:rowOff>
    </xdr:from>
    <xdr:to>
      <xdr:col>12</xdr:col>
      <xdr:colOff>561975</xdr:colOff>
      <xdr:row>99</xdr:row>
      <xdr:rowOff>22932</xdr:rowOff>
    </xdr:to>
    <xdr:sp macro="" textlink="">
      <xdr:nvSpPr>
        <xdr:cNvPr id="491" name="円/楕円 490"/>
        <xdr:cNvSpPr/>
      </xdr:nvSpPr>
      <xdr:spPr>
        <a:xfrm>
          <a:off x="8699500" y="1689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14059</xdr:rowOff>
    </xdr:from>
    <xdr:ext cx="534377" cy="259045"/>
    <xdr:sp macro="" textlink="">
      <xdr:nvSpPr>
        <xdr:cNvPr id="492" name="テキスト ボックス 491"/>
        <xdr:cNvSpPr txBox="1"/>
      </xdr:nvSpPr>
      <xdr:spPr>
        <a:xfrm>
          <a:off x="8483111" y="1698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37,962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102836</xdr:rowOff>
    </xdr:from>
    <xdr:to>
      <xdr:col>11</xdr:col>
      <xdr:colOff>358775</xdr:colOff>
      <xdr:row>99</xdr:row>
      <xdr:rowOff>32986</xdr:rowOff>
    </xdr:to>
    <xdr:sp macro="" textlink="">
      <xdr:nvSpPr>
        <xdr:cNvPr id="493" name="円/楕円 492"/>
        <xdr:cNvSpPr/>
      </xdr:nvSpPr>
      <xdr:spPr>
        <a:xfrm>
          <a:off x="7810500" y="1690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24113</xdr:rowOff>
    </xdr:from>
    <xdr:ext cx="534377" cy="259045"/>
    <xdr:sp macro="" textlink="">
      <xdr:nvSpPr>
        <xdr:cNvPr id="494" name="テキスト ボックス 493"/>
        <xdr:cNvSpPr txBox="1"/>
      </xdr:nvSpPr>
      <xdr:spPr>
        <a:xfrm>
          <a:off x="7594111" y="1699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32,685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109240</xdr:rowOff>
    </xdr:from>
    <xdr:to>
      <xdr:col>10</xdr:col>
      <xdr:colOff>155575</xdr:colOff>
      <xdr:row>99</xdr:row>
      <xdr:rowOff>39390</xdr:rowOff>
    </xdr:to>
    <xdr:sp macro="" textlink="">
      <xdr:nvSpPr>
        <xdr:cNvPr id="495" name="円/楕円 494"/>
        <xdr:cNvSpPr/>
      </xdr:nvSpPr>
      <xdr:spPr>
        <a:xfrm>
          <a:off x="6921500" y="1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30517</xdr:rowOff>
    </xdr:from>
    <xdr:ext cx="534377" cy="259045"/>
    <xdr:sp macro="" textlink="">
      <xdr:nvSpPr>
        <xdr:cNvPr id="496" name="テキスト ボックス 495"/>
        <xdr:cNvSpPr txBox="1"/>
      </xdr:nvSpPr>
      <xdr:spPr>
        <a:xfrm>
          <a:off x="6705111" y="1700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135604</xdr:rowOff>
    </xdr:from>
    <xdr:to>
      <xdr:col>23</xdr:col>
      <xdr:colOff>516889</xdr:colOff>
      <xdr:row>38</xdr:row>
      <xdr:rowOff>41973</xdr:rowOff>
    </xdr:to>
    <xdr:cxnSp macro="">
      <xdr:nvCxnSpPr>
        <xdr:cNvPr id="520" name="直線コネクタ 519"/>
        <xdr:cNvCxnSpPr/>
      </xdr:nvCxnSpPr>
      <xdr:spPr>
        <a:xfrm flipV="1">
          <a:off x="16317595" y="5279104"/>
          <a:ext cx="1269" cy="127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45800</xdr:rowOff>
    </xdr:from>
    <xdr:ext cx="469744" cy="259045"/>
    <xdr:sp macro="" textlink="">
      <xdr:nvSpPr>
        <xdr:cNvPr id="521" name="消防費最小値テキスト"/>
        <xdr:cNvSpPr txBox="1"/>
      </xdr:nvSpPr>
      <xdr:spPr>
        <a:xfrm>
          <a:off x="16370300" y="65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23</xdr:col>
      <xdr:colOff>428625</xdr:colOff>
      <xdr:row>38</xdr:row>
      <xdr:rowOff>41973</xdr:rowOff>
    </xdr:from>
    <xdr:to>
      <xdr:col>23</xdr:col>
      <xdr:colOff>606425</xdr:colOff>
      <xdr:row>38</xdr:row>
      <xdr:rowOff>41973</xdr:rowOff>
    </xdr:to>
    <xdr:cxnSp macro="">
      <xdr:nvCxnSpPr>
        <xdr:cNvPr id="522" name="直線コネクタ 521"/>
        <xdr:cNvCxnSpPr/>
      </xdr:nvCxnSpPr>
      <xdr:spPr>
        <a:xfrm>
          <a:off x="16230600" y="655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82281</xdr:rowOff>
    </xdr:from>
    <xdr:ext cx="534377" cy="259045"/>
    <xdr:sp macro="" textlink="">
      <xdr:nvSpPr>
        <xdr:cNvPr id="523" name="消防費最大値テキスト"/>
        <xdr:cNvSpPr txBox="1"/>
      </xdr:nvSpPr>
      <xdr:spPr>
        <a:xfrm>
          <a:off x="16370300" y="50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76,215</a:t>
          </a:r>
          <a:endParaRPr kumimoji="1" lang="ja-JP" altLang="en-US" sz="1000" b="1">
            <a:latin typeface="ＭＳ Ｐゴシック"/>
          </a:endParaRPr>
        </a:p>
      </xdr:txBody>
    </xdr:sp>
    <xdr:clientData/>
  </xdr:oneCellAnchor>
  <xdr:twoCellAnchor>
    <xdr:from>
      <xdr:col>23</xdr:col>
      <xdr:colOff>428625</xdr:colOff>
      <xdr:row>30</xdr:row>
      <xdr:rowOff>135604</xdr:rowOff>
    </xdr:from>
    <xdr:to>
      <xdr:col>23</xdr:col>
      <xdr:colOff>606425</xdr:colOff>
      <xdr:row>30</xdr:row>
      <xdr:rowOff>135604</xdr:rowOff>
    </xdr:to>
    <xdr:cxnSp macro="">
      <xdr:nvCxnSpPr>
        <xdr:cNvPr id="524" name="直線コネクタ 523"/>
        <xdr:cNvCxnSpPr/>
      </xdr:nvCxnSpPr>
      <xdr:spPr>
        <a:xfrm>
          <a:off x="16230600" y="527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6731</xdr:rowOff>
    </xdr:from>
    <xdr:to>
      <xdr:col>23</xdr:col>
      <xdr:colOff>517525</xdr:colOff>
      <xdr:row>38</xdr:row>
      <xdr:rowOff>13341</xdr:rowOff>
    </xdr:to>
    <xdr:cxnSp macro="">
      <xdr:nvCxnSpPr>
        <xdr:cNvPr id="525" name="直線コネクタ 524"/>
        <xdr:cNvCxnSpPr/>
      </xdr:nvCxnSpPr>
      <xdr:spPr>
        <a:xfrm flipV="1">
          <a:off x="15481300" y="6521831"/>
          <a:ext cx="838200" cy="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150601</xdr:rowOff>
    </xdr:from>
    <xdr:ext cx="534377" cy="259045"/>
    <xdr:sp macro="" textlink="">
      <xdr:nvSpPr>
        <xdr:cNvPr id="526" name="消防費平均値テキスト"/>
        <xdr:cNvSpPr txBox="1"/>
      </xdr:nvSpPr>
      <xdr:spPr>
        <a:xfrm>
          <a:off x="16370300" y="6151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127724</xdr:rowOff>
    </xdr:from>
    <xdr:to>
      <xdr:col>23</xdr:col>
      <xdr:colOff>568325</xdr:colOff>
      <xdr:row>37</xdr:row>
      <xdr:rowOff>57874</xdr:rowOff>
    </xdr:to>
    <xdr:sp macro="" textlink="">
      <xdr:nvSpPr>
        <xdr:cNvPr id="527" name="フローチャート : 判断 526"/>
        <xdr:cNvSpPr/>
      </xdr:nvSpPr>
      <xdr:spPr>
        <a:xfrm>
          <a:off x="162687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153644</xdr:rowOff>
    </xdr:from>
    <xdr:to>
      <xdr:col>22</xdr:col>
      <xdr:colOff>365125</xdr:colOff>
      <xdr:row>38</xdr:row>
      <xdr:rowOff>13341</xdr:rowOff>
    </xdr:to>
    <xdr:cxnSp macro="">
      <xdr:nvCxnSpPr>
        <xdr:cNvPr id="528" name="直線コネクタ 527"/>
        <xdr:cNvCxnSpPr/>
      </xdr:nvCxnSpPr>
      <xdr:spPr>
        <a:xfrm>
          <a:off x="14592300" y="6497294"/>
          <a:ext cx="889000" cy="3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7785</xdr:rowOff>
    </xdr:from>
    <xdr:to>
      <xdr:col>22</xdr:col>
      <xdr:colOff>415925</xdr:colOff>
      <xdr:row>37</xdr:row>
      <xdr:rowOff>109385</xdr:rowOff>
    </xdr:to>
    <xdr:sp macro="" textlink="">
      <xdr:nvSpPr>
        <xdr:cNvPr id="529" name="フローチャート : 判断 528"/>
        <xdr:cNvSpPr/>
      </xdr:nvSpPr>
      <xdr:spPr>
        <a:xfrm>
          <a:off x="15430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125912</xdr:rowOff>
    </xdr:from>
    <xdr:ext cx="534377" cy="259045"/>
    <xdr:sp macro="" textlink="">
      <xdr:nvSpPr>
        <xdr:cNvPr id="530" name="テキスト ボックス 529"/>
        <xdr:cNvSpPr txBox="1"/>
      </xdr:nvSpPr>
      <xdr:spPr>
        <a:xfrm>
          <a:off x="15214111" y="612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153644</xdr:rowOff>
    </xdr:from>
    <xdr:to>
      <xdr:col>21</xdr:col>
      <xdr:colOff>161925</xdr:colOff>
      <xdr:row>38</xdr:row>
      <xdr:rowOff>19494</xdr:rowOff>
    </xdr:to>
    <xdr:cxnSp macro="">
      <xdr:nvCxnSpPr>
        <xdr:cNvPr id="531" name="直線コネクタ 530"/>
        <xdr:cNvCxnSpPr/>
      </xdr:nvCxnSpPr>
      <xdr:spPr>
        <a:xfrm flipV="1">
          <a:off x="13703300" y="6497294"/>
          <a:ext cx="889000" cy="3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19615</xdr:rowOff>
    </xdr:from>
    <xdr:to>
      <xdr:col>21</xdr:col>
      <xdr:colOff>212725</xdr:colOff>
      <xdr:row>37</xdr:row>
      <xdr:rowOff>121215</xdr:rowOff>
    </xdr:to>
    <xdr:sp macro="" textlink="">
      <xdr:nvSpPr>
        <xdr:cNvPr id="532" name="フローチャート : 判断 531"/>
        <xdr:cNvSpPr/>
      </xdr:nvSpPr>
      <xdr:spPr>
        <a:xfrm>
          <a:off x="14541500" y="636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137742</xdr:rowOff>
    </xdr:from>
    <xdr:ext cx="534377" cy="259045"/>
    <xdr:sp macro="" textlink="">
      <xdr:nvSpPr>
        <xdr:cNvPr id="533" name="テキスト ボックス 532"/>
        <xdr:cNvSpPr txBox="1"/>
      </xdr:nvSpPr>
      <xdr:spPr>
        <a:xfrm>
          <a:off x="14325111" y="613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140938</xdr:rowOff>
    </xdr:from>
    <xdr:to>
      <xdr:col>19</xdr:col>
      <xdr:colOff>644525</xdr:colOff>
      <xdr:row>38</xdr:row>
      <xdr:rowOff>19494</xdr:rowOff>
    </xdr:to>
    <xdr:cxnSp macro="">
      <xdr:nvCxnSpPr>
        <xdr:cNvPr id="534" name="直線コネクタ 533"/>
        <xdr:cNvCxnSpPr/>
      </xdr:nvCxnSpPr>
      <xdr:spPr>
        <a:xfrm>
          <a:off x="12814300" y="6484588"/>
          <a:ext cx="889000" cy="5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34893</xdr:rowOff>
    </xdr:from>
    <xdr:to>
      <xdr:col>20</xdr:col>
      <xdr:colOff>9525</xdr:colOff>
      <xdr:row>37</xdr:row>
      <xdr:rowOff>136493</xdr:rowOff>
    </xdr:to>
    <xdr:sp macro="" textlink="">
      <xdr:nvSpPr>
        <xdr:cNvPr id="535" name="フローチャート : 判断 534"/>
        <xdr:cNvSpPr/>
      </xdr:nvSpPr>
      <xdr:spPr>
        <a:xfrm>
          <a:off x="13652500" y="63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153020</xdr:rowOff>
    </xdr:from>
    <xdr:ext cx="534377" cy="259045"/>
    <xdr:sp macro="" textlink="">
      <xdr:nvSpPr>
        <xdr:cNvPr id="536" name="テキスト ボックス 535"/>
        <xdr:cNvSpPr txBox="1"/>
      </xdr:nvSpPr>
      <xdr:spPr>
        <a:xfrm>
          <a:off x="13436111" y="615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40494</xdr:rowOff>
    </xdr:from>
    <xdr:to>
      <xdr:col>18</xdr:col>
      <xdr:colOff>492125</xdr:colOff>
      <xdr:row>37</xdr:row>
      <xdr:rowOff>142094</xdr:rowOff>
    </xdr:to>
    <xdr:sp macro="" textlink="">
      <xdr:nvSpPr>
        <xdr:cNvPr id="537" name="フローチャート : 判断 536"/>
        <xdr:cNvSpPr/>
      </xdr:nvSpPr>
      <xdr:spPr>
        <a:xfrm>
          <a:off x="12763500" y="63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158621</xdr:rowOff>
    </xdr:from>
    <xdr:ext cx="534377" cy="259045"/>
    <xdr:sp macro="" textlink="">
      <xdr:nvSpPr>
        <xdr:cNvPr id="538" name="テキスト ボックス 537"/>
        <xdr:cNvSpPr txBox="1"/>
      </xdr:nvSpPr>
      <xdr:spPr>
        <a:xfrm>
          <a:off x="12547111" y="61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127381</xdr:rowOff>
    </xdr:from>
    <xdr:to>
      <xdr:col>23</xdr:col>
      <xdr:colOff>568325</xdr:colOff>
      <xdr:row>38</xdr:row>
      <xdr:rowOff>57531</xdr:rowOff>
    </xdr:to>
    <xdr:sp macro="" textlink="">
      <xdr:nvSpPr>
        <xdr:cNvPr id="544" name="円/楕円 543"/>
        <xdr:cNvSpPr/>
      </xdr:nvSpPr>
      <xdr:spPr>
        <a:xfrm>
          <a:off x="16268700" y="647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42308</xdr:rowOff>
    </xdr:from>
    <xdr:ext cx="534377" cy="259045"/>
    <xdr:sp macro="" textlink="">
      <xdr:nvSpPr>
        <xdr:cNvPr id="545" name="消防費該当値テキスト"/>
        <xdr:cNvSpPr txBox="1"/>
      </xdr:nvSpPr>
      <xdr:spPr>
        <a:xfrm>
          <a:off x="16370300" y="638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10,980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133991</xdr:rowOff>
    </xdr:from>
    <xdr:to>
      <xdr:col>22</xdr:col>
      <xdr:colOff>415925</xdr:colOff>
      <xdr:row>38</xdr:row>
      <xdr:rowOff>64142</xdr:rowOff>
    </xdr:to>
    <xdr:sp macro="" textlink="">
      <xdr:nvSpPr>
        <xdr:cNvPr id="546" name="円/楕円 545"/>
        <xdr:cNvSpPr/>
      </xdr:nvSpPr>
      <xdr:spPr>
        <a:xfrm>
          <a:off x="15430500" y="64776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55268</xdr:rowOff>
    </xdr:from>
    <xdr:ext cx="534377" cy="259045"/>
    <xdr:sp macro="" textlink="">
      <xdr:nvSpPr>
        <xdr:cNvPr id="547" name="テキスト ボックス 546"/>
        <xdr:cNvSpPr txBox="1"/>
      </xdr:nvSpPr>
      <xdr:spPr>
        <a:xfrm>
          <a:off x="15214111" y="657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102844</xdr:rowOff>
    </xdr:from>
    <xdr:to>
      <xdr:col>21</xdr:col>
      <xdr:colOff>212725</xdr:colOff>
      <xdr:row>38</xdr:row>
      <xdr:rowOff>32995</xdr:rowOff>
    </xdr:to>
    <xdr:sp macro="" textlink="">
      <xdr:nvSpPr>
        <xdr:cNvPr id="548" name="円/楕円 547"/>
        <xdr:cNvSpPr/>
      </xdr:nvSpPr>
      <xdr:spPr>
        <a:xfrm>
          <a:off x="14541500" y="64464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24122</xdr:rowOff>
    </xdr:from>
    <xdr:ext cx="534377" cy="259045"/>
    <xdr:sp macro="" textlink="">
      <xdr:nvSpPr>
        <xdr:cNvPr id="549" name="テキスト ボックス 548"/>
        <xdr:cNvSpPr txBox="1"/>
      </xdr:nvSpPr>
      <xdr:spPr>
        <a:xfrm>
          <a:off x="14325111" y="653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140145</xdr:rowOff>
    </xdr:from>
    <xdr:to>
      <xdr:col>20</xdr:col>
      <xdr:colOff>9525</xdr:colOff>
      <xdr:row>38</xdr:row>
      <xdr:rowOff>70295</xdr:rowOff>
    </xdr:to>
    <xdr:sp macro="" textlink="">
      <xdr:nvSpPr>
        <xdr:cNvPr id="550" name="円/楕円 549"/>
        <xdr:cNvSpPr/>
      </xdr:nvSpPr>
      <xdr:spPr>
        <a:xfrm>
          <a:off x="13652500" y="648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61421</xdr:rowOff>
    </xdr:from>
    <xdr:ext cx="534377" cy="259045"/>
    <xdr:sp macro="" textlink="">
      <xdr:nvSpPr>
        <xdr:cNvPr id="551" name="テキスト ボックス 550"/>
        <xdr:cNvSpPr txBox="1"/>
      </xdr:nvSpPr>
      <xdr:spPr>
        <a:xfrm>
          <a:off x="13436111" y="657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90138</xdr:rowOff>
    </xdr:from>
    <xdr:to>
      <xdr:col>18</xdr:col>
      <xdr:colOff>492125</xdr:colOff>
      <xdr:row>38</xdr:row>
      <xdr:rowOff>20289</xdr:rowOff>
    </xdr:to>
    <xdr:sp macro="" textlink="">
      <xdr:nvSpPr>
        <xdr:cNvPr id="552" name="円/楕円 551"/>
        <xdr:cNvSpPr/>
      </xdr:nvSpPr>
      <xdr:spPr>
        <a:xfrm>
          <a:off x="12763500" y="64337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11415</xdr:rowOff>
    </xdr:from>
    <xdr:ext cx="534377" cy="259045"/>
    <xdr:sp macro="" textlink="">
      <xdr:nvSpPr>
        <xdr:cNvPr id="553" name="テキスト ボックス 552"/>
        <xdr:cNvSpPr txBox="1"/>
      </xdr:nvSpPr>
      <xdr:spPr>
        <a:xfrm>
          <a:off x="12547111" y="652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160293</xdr:rowOff>
    </xdr:from>
    <xdr:to>
      <xdr:col>23</xdr:col>
      <xdr:colOff>516889</xdr:colOff>
      <xdr:row>58</xdr:row>
      <xdr:rowOff>159931</xdr:rowOff>
    </xdr:to>
    <xdr:cxnSp macro="">
      <xdr:nvCxnSpPr>
        <xdr:cNvPr id="578" name="直線コネクタ 577"/>
        <xdr:cNvCxnSpPr/>
      </xdr:nvCxnSpPr>
      <xdr:spPr>
        <a:xfrm flipV="1">
          <a:off x="16317595" y="8561343"/>
          <a:ext cx="1269" cy="154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163758</xdr:rowOff>
    </xdr:from>
    <xdr:ext cx="534377" cy="259045"/>
    <xdr:sp macro="" textlink="">
      <xdr:nvSpPr>
        <xdr:cNvPr id="579" name="教育費最小値テキスト"/>
        <xdr:cNvSpPr txBox="1"/>
      </xdr:nvSpPr>
      <xdr:spPr>
        <a:xfrm>
          <a:off x="16370300" y="101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22,938</a:t>
          </a:r>
          <a:endParaRPr kumimoji="1" lang="ja-JP" altLang="en-US" sz="1000" b="1">
            <a:latin typeface="ＭＳ Ｐゴシック"/>
          </a:endParaRPr>
        </a:p>
      </xdr:txBody>
    </xdr:sp>
    <xdr:clientData/>
  </xdr:oneCellAnchor>
  <xdr:twoCellAnchor>
    <xdr:from>
      <xdr:col>23</xdr:col>
      <xdr:colOff>428625</xdr:colOff>
      <xdr:row>58</xdr:row>
      <xdr:rowOff>159931</xdr:rowOff>
    </xdr:from>
    <xdr:to>
      <xdr:col>23</xdr:col>
      <xdr:colOff>606425</xdr:colOff>
      <xdr:row>58</xdr:row>
      <xdr:rowOff>159931</xdr:rowOff>
    </xdr:to>
    <xdr:cxnSp macro="">
      <xdr:nvCxnSpPr>
        <xdr:cNvPr id="580" name="直線コネクタ 579"/>
        <xdr:cNvCxnSpPr/>
      </xdr:nvCxnSpPr>
      <xdr:spPr>
        <a:xfrm>
          <a:off x="16230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106970</xdr:rowOff>
    </xdr:from>
    <xdr:ext cx="599010" cy="259045"/>
    <xdr:sp macro="" textlink="">
      <xdr:nvSpPr>
        <xdr:cNvPr id="581" name="教育費最大値テキスト"/>
        <xdr:cNvSpPr txBox="1"/>
      </xdr:nvSpPr>
      <xdr:spPr>
        <a:xfrm>
          <a:off x="16370300" y="833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103,919</a:t>
          </a:r>
          <a:endParaRPr kumimoji="1" lang="ja-JP" altLang="en-US" sz="1000" b="1">
            <a:latin typeface="ＭＳ Ｐゴシック"/>
          </a:endParaRPr>
        </a:p>
      </xdr:txBody>
    </xdr:sp>
    <xdr:clientData/>
  </xdr:oneCellAnchor>
  <xdr:twoCellAnchor>
    <xdr:from>
      <xdr:col>23</xdr:col>
      <xdr:colOff>428625</xdr:colOff>
      <xdr:row>49</xdr:row>
      <xdr:rowOff>160293</xdr:rowOff>
    </xdr:from>
    <xdr:to>
      <xdr:col>23</xdr:col>
      <xdr:colOff>606425</xdr:colOff>
      <xdr:row>49</xdr:row>
      <xdr:rowOff>160293</xdr:rowOff>
    </xdr:to>
    <xdr:cxnSp macro="">
      <xdr:nvCxnSpPr>
        <xdr:cNvPr id="582" name="直線コネクタ 581"/>
        <xdr:cNvCxnSpPr/>
      </xdr:nvCxnSpPr>
      <xdr:spPr>
        <a:xfrm>
          <a:off x="16230600" y="856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24562</xdr:rowOff>
    </xdr:from>
    <xdr:to>
      <xdr:col>23</xdr:col>
      <xdr:colOff>517525</xdr:colOff>
      <xdr:row>58</xdr:row>
      <xdr:rowOff>81407</xdr:rowOff>
    </xdr:to>
    <xdr:cxnSp macro="">
      <xdr:nvCxnSpPr>
        <xdr:cNvPr id="583" name="直線コネクタ 582"/>
        <xdr:cNvCxnSpPr/>
      </xdr:nvCxnSpPr>
      <xdr:spPr>
        <a:xfrm flipV="1">
          <a:off x="15481300" y="9968662"/>
          <a:ext cx="838200" cy="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112310</xdr:rowOff>
    </xdr:from>
    <xdr:ext cx="534377" cy="259045"/>
    <xdr:sp macro="" textlink="">
      <xdr:nvSpPr>
        <xdr:cNvPr id="584" name="教育費平均値テキスト"/>
        <xdr:cNvSpPr txBox="1"/>
      </xdr:nvSpPr>
      <xdr:spPr>
        <a:xfrm>
          <a:off x="16370300" y="9370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89433</xdr:rowOff>
    </xdr:from>
    <xdr:to>
      <xdr:col>23</xdr:col>
      <xdr:colOff>568325</xdr:colOff>
      <xdr:row>56</xdr:row>
      <xdr:rowOff>19583</xdr:rowOff>
    </xdr:to>
    <xdr:sp macro="" textlink="">
      <xdr:nvSpPr>
        <xdr:cNvPr id="585" name="フローチャート : 判断 584"/>
        <xdr:cNvSpPr/>
      </xdr:nvSpPr>
      <xdr:spPr>
        <a:xfrm>
          <a:off x="162687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39154</xdr:rowOff>
    </xdr:from>
    <xdr:to>
      <xdr:col>22</xdr:col>
      <xdr:colOff>365125</xdr:colOff>
      <xdr:row>58</xdr:row>
      <xdr:rowOff>81407</xdr:rowOff>
    </xdr:to>
    <xdr:cxnSp macro="">
      <xdr:nvCxnSpPr>
        <xdr:cNvPr id="586" name="直線コネクタ 585"/>
        <xdr:cNvCxnSpPr/>
      </xdr:nvCxnSpPr>
      <xdr:spPr>
        <a:xfrm>
          <a:off x="14592300" y="9811804"/>
          <a:ext cx="889000" cy="21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7" name="フローチャート : 判断 586"/>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88" name="テキスト ボックス 587"/>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39154</xdr:rowOff>
    </xdr:from>
    <xdr:to>
      <xdr:col>21</xdr:col>
      <xdr:colOff>161925</xdr:colOff>
      <xdr:row>58</xdr:row>
      <xdr:rowOff>15189</xdr:rowOff>
    </xdr:to>
    <xdr:cxnSp macro="">
      <xdr:nvCxnSpPr>
        <xdr:cNvPr id="589" name="直線コネクタ 588"/>
        <xdr:cNvCxnSpPr/>
      </xdr:nvCxnSpPr>
      <xdr:spPr>
        <a:xfrm flipV="1">
          <a:off x="13703300" y="9811804"/>
          <a:ext cx="889000" cy="14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90" name="フローチャート : 判断 589"/>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91" name="テキスト ボックス 590"/>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15189</xdr:rowOff>
    </xdr:from>
    <xdr:to>
      <xdr:col>19</xdr:col>
      <xdr:colOff>644525</xdr:colOff>
      <xdr:row>58</xdr:row>
      <xdr:rowOff>35916</xdr:rowOff>
    </xdr:to>
    <xdr:cxnSp macro="">
      <xdr:nvCxnSpPr>
        <xdr:cNvPr id="592" name="直線コネクタ 591"/>
        <xdr:cNvCxnSpPr/>
      </xdr:nvCxnSpPr>
      <xdr:spPr>
        <a:xfrm flipV="1">
          <a:off x="12814300" y="9959289"/>
          <a:ext cx="889000" cy="2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93" name="フローチャート : 判断 592"/>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94" name="テキスト ボックス 593"/>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5" name="フローチャート : 判断 594"/>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96" name="テキスト ボックス 595"/>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145212</xdr:rowOff>
    </xdr:from>
    <xdr:to>
      <xdr:col>23</xdr:col>
      <xdr:colOff>568325</xdr:colOff>
      <xdr:row>58</xdr:row>
      <xdr:rowOff>75362</xdr:rowOff>
    </xdr:to>
    <xdr:sp macro="" textlink="">
      <xdr:nvSpPr>
        <xdr:cNvPr id="602" name="円/楕円 601"/>
        <xdr:cNvSpPr/>
      </xdr:nvSpPr>
      <xdr:spPr>
        <a:xfrm>
          <a:off x="16268700" y="991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123639</xdr:rowOff>
    </xdr:from>
    <xdr:ext cx="534377" cy="259045"/>
    <xdr:sp macro="" textlink="">
      <xdr:nvSpPr>
        <xdr:cNvPr id="603" name="教育費該当値テキスト"/>
        <xdr:cNvSpPr txBox="1"/>
      </xdr:nvSpPr>
      <xdr:spPr>
        <a:xfrm>
          <a:off x="16370300" y="989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30,044</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30607</xdr:rowOff>
    </xdr:from>
    <xdr:to>
      <xdr:col>22</xdr:col>
      <xdr:colOff>415925</xdr:colOff>
      <xdr:row>58</xdr:row>
      <xdr:rowOff>132207</xdr:rowOff>
    </xdr:to>
    <xdr:sp macro="" textlink="">
      <xdr:nvSpPr>
        <xdr:cNvPr id="604" name="円/楕円 603"/>
        <xdr:cNvSpPr/>
      </xdr:nvSpPr>
      <xdr:spPr>
        <a:xfrm>
          <a:off x="15430500" y="997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123334</xdr:rowOff>
    </xdr:from>
    <xdr:ext cx="534377" cy="259045"/>
    <xdr:sp macro="" textlink="">
      <xdr:nvSpPr>
        <xdr:cNvPr id="605" name="テキスト ボックス 604"/>
        <xdr:cNvSpPr txBox="1"/>
      </xdr:nvSpPr>
      <xdr:spPr>
        <a:xfrm>
          <a:off x="15214111" y="1006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27,060</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159804</xdr:rowOff>
    </xdr:from>
    <xdr:to>
      <xdr:col>21</xdr:col>
      <xdr:colOff>212725</xdr:colOff>
      <xdr:row>57</xdr:row>
      <xdr:rowOff>89954</xdr:rowOff>
    </xdr:to>
    <xdr:sp macro="" textlink="">
      <xdr:nvSpPr>
        <xdr:cNvPr id="606" name="円/楕円 605"/>
        <xdr:cNvSpPr/>
      </xdr:nvSpPr>
      <xdr:spPr>
        <a:xfrm>
          <a:off x="14541500" y="976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81081</xdr:rowOff>
    </xdr:from>
    <xdr:ext cx="534377" cy="259045"/>
    <xdr:sp macro="" textlink="">
      <xdr:nvSpPr>
        <xdr:cNvPr id="607" name="テキスト ボックス 606"/>
        <xdr:cNvSpPr txBox="1"/>
      </xdr:nvSpPr>
      <xdr:spPr>
        <a:xfrm>
          <a:off x="14325111" y="985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38,278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135839</xdr:rowOff>
    </xdr:from>
    <xdr:to>
      <xdr:col>20</xdr:col>
      <xdr:colOff>9525</xdr:colOff>
      <xdr:row>58</xdr:row>
      <xdr:rowOff>65989</xdr:rowOff>
    </xdr:to>
    <xdr:sp macro="" textlink="">
      <xdr:nvSpPr>
        <xdr:cNvPr id="608" name="円/楕円 607"/>
        <xdr:cNvSpPr/>
      </xdr:nvSpPr>
      <xdr:spPr>
        <a:xfrm>
          <a:off x="13652500" y="990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57116</xdr:rowOff>
    </xdr:from>
    <xdr:ext cx="534377" cy="259045"/>
    <xdr:sp macro="" textlink="">
      <xdr:nvSpPr>
        <xdr:cNvPr id="609" name="テキスト ボックス 608"/>
        <xdr:cNvSpPr txBox="1"/>
      </xdr:nvSpPr>
      <xdr:spPr>
        <a:xfrm>
          <a:off x="13436111" y="1000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30,536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156566</xdr:rowOff>
    </xdr:from>
    <xdr:to>
      <xdr:col>18</xdr:col>
      <xdr:colOff>492125</xdr:colOff>
      <xdr:row>58</xdr:row>
      <xdr:rowOff>86716</xdr:rowOff>
    </xdr:to>
    <xdr:sp macro="" textlink="">
      <xdr:nvSpPr>
        <xdr:cNvPr id="610" name="円/楕円 609"/>
        <xdr:cNvSpPr/>
      </xdr:nvSpPr>
      <xdr:spPr>
        <a:xfrm>
          <a:off x="12763500" y="992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77843</xdr:rowOff>
    </xdr:from>
    <xdr:ext cx="534377" cy="259045"/>
    <xdr:sp macro="" textlink="">
      <xdr:nvSpPr>
        <xdr:cNvPr id="611" name="テキスト ボックス 610"/>
        <xdr:cNvSpPr txBox="1"/>
      </xdr:nvSpPr>
      <xdr:spPr>
        <a:xfrm>
          <a:off x="12547111" y="1002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29,448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7" name="テキスト ボックス 62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9" name="テキスト ボックス 62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110823</xdr:rowOff>
    </xdr:from>
    <xdr:to>
      <xdr:col>23</xdr:col>
      <xdr:colOff>516889</xdr:colOff>
      <xdr:row>78</xdr:row>
      <xdr:rowOff>139700</xdr:rowOff>
    </xdr:to>
    <xdr:cxnSp macro="">
      <xdr:nvCxnSpPr>
        <xdr:cNvPr id="633" name="直線コネクタ 632"/>
        <xdr:cNvCxnSpPr/>
      </xdr:nvCxnSpPr>
      <xdr:spPr>
        <a:xfrm flipV="1">
          <a:off x="16317595" y="12112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57500</xdr:rowOff>
    </xdr:from>
    <xdr:ext cx="599010" cy="259045"/>
    <xdr:sp macro="" textlink="">
      <xdr:nvSpPr>
        <xdr:cNvPr id="636" name="災害復旧費最大値テキスト"/>
        <xdr:cNvSpPr txBox="1"/>
      </xdr:nvSpPr>
      <xdr:spPr>
        <a:xfrm>
          <a:off x="16370300" y="118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70</xdr:row>
      <xdr:rowOff>110823</xdr:rowOff>
    </xdr:from>
    <xdr:to>
      <xdr:col>23</xdr:col>
      <xdr:colOff>606425</xdr:colOff>
      <xdr:row>70</xdr:row>
      <xdr:rowOff>110823</xdr:rowOff>
    </xdr:to>
    <xdr:cxnSp macro="">
      <xdr:nvCxnSpPr>
        <xdr:cNvPr id="637" name="直線コネクタ 636"/>
        <xdr:cNvCxnSpPr/>
      </xdr:nvCxnSpPr>
      <xdr:spPr>
        <a:xfrm>
          <a:off x="16230600" y="121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8" name="直線コネクタ 637"/>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55486</xdr:rowOff>
    </xdr:from>
    <xdr:ext cx="469744" cy="259045"/>
    <xdr:sp macro="" textlink="">
      <xdr:nvSpPr>
        <xdr:cNvPr id="639" name="災害復旧費平均値テキスト"/>
        <xdr:cNvSpPr txBox="1"/>
      </xdr:nvSpPr>
      <xdr:spPr>
        <a:xfrm>
          <a:off x="16370300" y="13257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32609</xdr:rowOff>
    </xdr:from>
    <xdr:to>
      <xdr:col>23</xdr:col>
      <xdr:colOff>568325</xdr:colOff>
      <xdr:row>78</xdr:row>
      <xdr:rowOff>134209</xdr:rowOff>
    </xdr:to>
    <xdr:sp macro="" textlink="">
      <xdr:nvSpPr>
        <xdr:cNvPr id="640" name="フローチャート : 判断 639"/>
        <xdr:cNvSpPr/>
      </xdr:nvSpPr>
      <xdr:spPr>
        <a:xfrm>
          <a:off x="162687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41" name="直線コネクタ 640"/>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53284</xdr:rowOff>
    </xdr:from>
    <xdr:to>
      <xdr:col>22</xdr:col>
      <xdr:colOff>415925</xdr:colOff>
      <xdr:row>78</xdr:row>
      <xdr:rowOff>154884</xdr:rowOff>
    </xdr:to>
    <xdr:sp macro="" textlink="">
      <xdr:nvSpPr>
        <xdr:cNvPr id="642" name="フローチャート : 判断 641"/>
        <xdr:cNvSpPr/>
      </xdr:nvSpPr>
      <xdr:spPr>
        <a:xfrm>
          <a:off x="15430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171411</xdr:rowOff>
    </xdr:from>
    <xdr:ext cx="469744" cy="259045"/>
    <xdr:sp macro="" textlink="">
      <xdr:nvSpPr>
        <xdr:cNvPr id="643" name="テキスト ボックス 642"/>
        <xdr:cNvSpPr txBox="1"/>
      </xdr:nvSpPr>
      <xdr:spPr>
        <a:xfrm>
          <a:off x="15246427"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44" name="直線コネクタ 643"/>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50660</xdr:rowOff>
    </xdr:from>
    <xdr:to>
      <xdr:col>21</xdr:col>
      <xdr:colOff>212725</xdr:colOff>
      <xdr:row>78</xdr:row>
      <xdr:rowOff>152260</xdr:rowOff>
    </xdr:to>
    <xdr:sp macro="" textlink="">
      <xdr:nvSpPr>
        <xdr:cNvPr id="645" name="フローチャート : 判断 644"/>
        <xdr:cNvSpPr/>
      </xdr:nvSpPr>
      <xdr:spPr>
        <a:xfrm>
          <a:off x="14541500" y="134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168787</xdr:rowOff>
    </xdr:from>
    <xdr:ext cx="469744" cy="259045"/>
    <xdr:sp macro="" textlink="">
      <xdr:nvSpPr>
        <xdr:cNvPr id="646" name="テキスト ボックス 645"/>
        <xdr:cNvSpPr txBox="1"/>
      </xdr:nvSpPr>
      <xdr:spPr>
        <a:xfrm>
          <a:off x="14357427" y="131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138520</xdr:rowOff>
    </xdr:from>
    <xdr:to>
      <xdr:col>19</xdr:col>
      <xdr:colOff>644525</xdr:colOff>
      <xdr:row>78</xdr:row>
      <xdr:rowOff>139700</xdr:rowOff>
    </xdr:to>
    <xdr:cxnSp macro="">
      <xdr:nvCxnSpPr>
        <xdr:cNvPr id="647" name="直線コネクタ 646"/>
        <xdr:cNvCxnSpPr/>
      </xdr:nvCxnSpPr>
      <xdr:spPr>
        <a:xfrm>
          <a:off x="12814300" y="13511620"/>
          <a:ext cx="8890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44881</xdr:rowOff>
    </xdr:from>
    <xdr:to>
      <xdr:col>20</xdr:col>
      <xdr:colOff>9525</xdr:colOff>
      <xdr:row>78</xdr:row>
      <xdr:rowOff>146481</xdr:rowOff>
    </xdr:to>
    <xdr:sp macro="" textlink="">
      <xdr:nvSpPr>
        <xdr:cNvPr id="648" name="フローチャート : 判断 647"/>
        <xdr:cNvSpPr/>
      </xdr:nvSpPr>
      <xdr:spPr>
        <a:xfrm>
          <a:off x="13652500" y="1341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163008</xdr:rowOff>
    </xdr:from>
    <xdr:ext cx="469744" cy="259045"/>
    <xdr:sp macro="" textlink="">
      <xdr:nvSpPr>
        <xdr:cNvPr id="649" name="テキスト ボックス 648"/>
        <xdr:cNvSpPr txBox="1"/>
      </xdr:nvSpPr>
      <xdr:spPr>
        <a:xfrm>
          <a:off x="13468427" y="1319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54958</xdr:rowOff>
    </xdr:from>
    <xdr:to>
      <xdr:col>18</xdr:col>
      <xdr:colOff>492125</xdr:colOff>
      <xdr:row>78</xdr:row>
      <xdr:rowOff>156558</xdr:rowOff>
    </xdr:to>
    <xdr:sp macro="" textlink="">
      <xdr:nvSpPr>
        <xdr:cNvPr id="650" name="フローチャート : 判断 649"/>
        <xdr:cNvSpPr/>
      </xdr:nvSpPr>
      <xdr:spPr>
        <a:xfrm>
          <a:off x="12763500" y="1342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1635</xdr:rowOff>
    </xdr:from>
    <xdr:ext cx="469744" cy="259045"/>
    <xdr:sp macro="" textlink="">
      <xdr:nvSpPr>
        <xdr:cNvPr id="651" name="テキスト ボックス 650"/>
        <xdr:cNvSpPr txBox="1"/>
      </xdr:nvSpPr>
      <xdr:spPr>
        <a:xfrm>
          <a:off x="12579427" y="1320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7" name="円/楕円 656"/>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11037</xdr:rowOff>
    </xdr:from>
    <xdr:ext cx="249299" cy="259045"/>
    <xdr:sp macro="" textlink="">
      <xdr:nvSpPr>
        <xdr:cNvPr id="658" name="災害復旧費該当値テキスト"/>
        <xdr:cNvSpPr txBox="1"/>
      </xdr:nvSpPr>
      <xdr:spPr>
        <a:xfrm>
          <a:off x="16370300" y="13384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9" name="円/楕円 658"/>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60" name="テキスト ボックス 659"/>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61" name="円/楕円 660"/>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62" name="テキスト ボックス 661"/>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63" name="円/楕円 662"/>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64" name="テキスト ボックス 663"/>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87720</xdr:rowOff>
    </xdr:from>
    <xdr:to>
      <xdr:col>18</xdr:col>
      <xdr:colOff>492125</xdr:colOff>
      <xdr:row>79</xdr:row>
      <xdr:rowOff>17870</xdr:rowOff>
    </xdr:to>
    <xdr:sp macro="" textlink="">
      <xdr:nvSpPr>
        <xdr:cNvPr id="665" name="円/楕円 664"/>
        <xdr:cNvSpPr/>
      </xdr:nvSpPr>
      <xdr:spPr>
        <a:xfrm>
          <a:off x="12763500" y="134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8997</xdr:rowOff>
    </xdr:from>
    <xdr:ext cx="378565" cy="259045"/>
    <xdr:sp macro="" textlink="">
      <xdr:nvSpPr>
        <xdr:cNvPr id="666" name="テキスト ボックス 665"/>
        <xdr:cNvSpPr txBox="1"/>
      </xdr:nvSpPr>
      <xdr:spPr>
        <a:xfrm>
          <a:off x="12625017" y="13553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12395</xdr:rowOff>
    </xdr:from>
    <xdr:to>
      <xdr:col>23</xdr:col>
      <xdr:colOff>516889</xdr:colOff>
      <xdr:row>97</xdr:row>
      <xdr:rowOff>157314</xdr:rowOff>
    </xdr:to>
    <xdr:cxnSp macro="">
      <xdr:nvCxnSpPr>
        <xdr:cNvPr id="690" name="直線コネクタ 689"/>
        <xdr:cNvCxnSpPr/>
      </xdr:nvCxnSpPr>
      <xdr:spPr>
        <a:xfrm flipV="1">
          <a:off x="16317595" y="15442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161141</xdr:rowOff>
    </xdr:from>
    <xdr:ext cx="534377" cy="259045"/>
    <xdr:sp macro="" textlink="">
      <xdr:nvSpPr>
        <xdr:cNvPr id="691" name="公債費最小値テキスト"/>
        <xdr:cNvSpPr txBox="1"/>
      </xdr:nvSpPr>
      <xdr:spPr>
        <a:xfrm>
          <a:off x="16370300" y="167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97</xdr:row>
      <xdr:rowOff>157314</xdr:rowOff>
    </xdr:from>
    <xdr:to>
      <xdr:col>23</xdr:col>
      <xdr:colOff>606425</xdr:colOff>
      <xdr:row>97</xdr:row>
      <xdr:rowOff>157314</xdr:rowOff>
    </xdr:to>
    <xdr:cxnSp macro="">
      <xdr:nvCxnSpPr>
        <xdr:cNvPr id="692" name="直線コネクタ 691"/>
        <xdr:cNvCxnSpPr/>
      </xdr:nvCxnSpPr>
      <xdr:spPr>
        <a:xfrm>
          <a:off x="16230600" y="1678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130522</xdr:rowOff>
    </xdr:from>
    <xdr:ext cx="599010" cy="259045"/>
    <xdr:sp macro="" textlink="">
      <xdr:nvSpPr>
        <xdr:cNvPr id="693" name="公債費最大値テキスト"/>
        <xdr:cNvSpPr txBox="1"/>
      </xdr:nvSpPr>
      <xdr:spPr>
        <a:xfrm>
          <a:off x="16370300" y="1521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90</xdr:row>
      <xdr:rowOff>12395</xdr:rowOff>
    </xdr:from>
    <xdr:to>
      <xdr:col>23</xdr:col>
      <xdr:colOff>606425</xdr:colOff>
      <xdr:row>90</xdr:row>
      <xdr:rowOff>12395</xdr:rowOff>
    </xdr:to>
    <xdr:cxnSp macro="">
      <xdr:nvCxnSpPr>
        <xdr:cNvPr id="694" name="直線コネクタ 693"/>
        <xdr:cNvCxnSpPr/>
      </xdr:nvCxnSpPr>
      <xdr:spPr>
        <a:xfrm>
          <a:off x="16230600" y="1544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122238</xdr:rowOff>
    </xdr:from>
    <xdr:to>
      <xdr:col>23</xdr:col>
      <xdr:colOff>517525</xdr:colOff>
      <xdr:row>97</xdr:row>
      <xdr:rowOff>157314</xdr:rowOff>
    </xdr:to>
    <xdr:cxnSp macro="">
      <xdr:nvCxnSpPr>
        <xdr:cNvPr id="695" name="直線コネクタ 694"/>
        <xdr:cNvCxnSpPr/>
      </xdr:nvCxnSpPr>
      <xdr:spPr>
        <a:xfrm>
          <a:off x="15481300" y="16752888"/>
          <a:ext cx="838200" cy="3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37228</xdr:rowOff>
    </xdr:from>
    <xdr:ext cx="534377" cy="259045"/>
    <xdr:sp macro="" textlink="">
      <xdr:nvSpPr>
        <xdr:cNvPr id="696" name="公債費平均値テキスト"/>
        <xdr:cNvSpPr txBox="1"/>
      </xdr:nvSpPr>
      <xdr:spPr>
        <a:xfrm>
          <a:off x="16370300" y="16153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14351</xdr:rowOff>
    </xdr:from>
    <xdr:to>
      <xdr:col>23</xdr:col>
      <xdr:colOff>568325</xdr:colOff>
      <xdr:row>95</xdr:row>
      <xdr:rowOff>115951</xdr:rowOff>
    </xdr:to>
    <xdr:sp macro="" textlink="">
      <xdr:nvSpPr>
        <xdr:cNvPr id="697" name="フローチャート : 判断 696"/>
        <xdr:cNvSpPr/>
      </xdr:nvSpPr>
      <xdr:spPr>
        <a:xfrm>
          <a:off x="162687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114948</xdr:rowOff>
    </xdr:from>
    <xdr:to>
      <xdr:col>22</xdr:col>
      <xdr:colOff>365125</xdr:colOff>
      <xdr:row>97</xdr:row>
      <xdr:rowOff>122238</xdr:rowOff>
    </xdr:to>
    <xdr:cxnSp macro="">
      <xdr:nvCxnSpPr>
        <xdr:cNvPr id="698" name="直線コネクタ 697"/>
        <xdr:cNvCxnSpPr/>
      </xdr:nvCxnSpPr>
      <xdr:spPr>
        <a:xfrm>
          <a:off x="14592300" y="16745598"/>
          <a:ext cx="889000" cy="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107810</xdr:rowOff>
    </xdr:from>
    <xdr:to>
      <xdr:col>22</xdr:col>
      <xdr:colOff>415925</xdr:colOff>
      <xdr:row>96</xdr:row>
      <xdr:rowOff>37960</xdr:rowOff>
    </xdr:to>
    <xdr:sp macro="" textlink="">
      <xdr:nvSpPr>
        <xdr:cNvPr id="699" name="フローチャート : 判断 698"/>
        <xdr:cNvSpPr/>
      </xdr:nvSpPr>
      <xdr:spPr>
        <a:xfrm>
          <a:off x="15430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54487</xdr:rowOff>
    </xdr:from>
    <xdr:ext cx="534377" cy="259045"/>
    <xdr:sp macro="" textlink="">
      <xdr:nvSpPr>
        <xdr:cNvPr id="700" name="テキスト ボックス 699"/>
        <xdr:cNvSpPr txBox="1"/>
      </xdr:nvSpPr>
      <xdr:spPr>
        <a:xfrm>
          <a:off x="15214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106998</xdr:rowOff>
    </xdr:from>
    <xdr:to>
      <xdr:col>21</xdr:col>
      <xdr:colOff>161925</xdr:colOff>
      <xdr:row>97</xdr:row>
      <xdr:rowOff>114948</xdr:rowOff>
    </xdr:to>
    <xdr:cxnSp macro="">
      <xdr:nvCxnSpPr>
        <xdr:cNvPr id="701" name="直線コネクタ 700"/>
        <xdr:cNvCxnSpPr/>
      </xdr:nvCxnSpPr>
      <xdr:spPr>
        <a:xfrm>
          <a:off x="13703300" y="16737648"/>
          <a:ext cx="889000" cy="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109995</xdr:rowOff>
    </xdr:from>
    <xdr:to>
      <xdr:col>21</xdr:col>
      <xdr:colOff>212725</xdr:colOff>
      <xdr:row>96</xdr:row>
      <xdr:rowOff>40145</xdr:rowOff>
    </xdr:to>
    <xdr:sp macro="" textlink="">
      <xdr:nvSpPr>
        <xdr:cNvPr id="702" name="フローチャート : 判断 701"/>
        <xdr:cNvSpPr/>
      </xdr:nvSpPr>
      <xdr:spPr>
        <a:xfrm>
          <a:off x="14541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56672</xdr:rowOff>
    </xdr:from>
    <xdr:ext cx="534377" cy="259045"/>
    <xdr:sp macro="" textlink="">
      <xdr:nvSpPr>
        <xdr:cNvPr id="703" name="テキスト ボックス 702"/>
        <xdr:cNvSpPr txBox="1"/>
      </xdr:nvSpPr>
      <xdr:spPr>
        <a:xfrm>
          <a:off x="14325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59753</xdr:rowOff>
    </xdr:from>
    <xdr:to>
      <xdr:col>19</xdr:col>
      <xdr:colOff>644525</xdr:colOff>
      <xdr:row>97</xdr:row>
      <xdr:rowOff>106998</xdr:rowOff>
    </xdr:to>
    <xdr:cxnSp macro="">
      <xdr:nvCxnSpPr>
        <xdr:cNvPr id="704" name="直線コネクタ 703"/>
        <xdr:cNvCxnSpPr/>
      </xdr:nvCxnSpPr>
      <xdr:spPr>
        <a:xfrm>
          <a:off x="12814300" y="16690403"/>
          <a:ext cx="889000" cy="4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108293</xdr:rowOff>
    </xdr:from>
    <xdr:to>
      <xdr:col>20</xdr:col>
      <xdr:colOff>9525</xdr:colOff>
      <xdr:row>96</xdr:row>
      <xdr:rowOff>38443</xdr:rowOff>
    </xdr:to>
    <xdr:sp macro="" textlink="">
      <xdr:nvSpPr>
        <xdr:cNvPr id="705" name="フローチャート : 判断 704"/>
        <xdr:cNvSpPr/>
      </xdr:nvSpPr>
      <xdr:spPr>
        <a:xfrm>
          <a:off x="13652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54970</xdr:rowOff>
    </xdr:from>
    <xdr:ext cx="534377" cy="259045"/>
    <xdr:sp macro="" textlink="">
      <xdr:nvSpPr>
        <xdr:cNvPr id="706" name="テキスト ボックス 705"/>
        <xdr:cNvSpPr txBox="1"/>
      </xdr:nvSpPr>
      <xdr:spPr>
        <a:xfrm>
          <a:off x="13436111" y="161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93701</xdr:rowOff>
    </xdr:from>
    <xdr:to>
      <xdr:col>18</xdr:col>
      <xdr:colOff>492125</xdr:colOff>
      <xdr:row>96</xdr:row>
      <xdr:rowOff>23851</xdr:rowOff>
    </xdr:to>
    <xdr:sp macro="" textlink="">
      <xdr:nvSpPr>
        <xdr:cNvPr id="707" name="フローチャート : 判断 706"/>
        <xdr:cNvSpPr/>
      </xdr:nvSpPr>
      <xdr:spPr>
        <a:xfrm>
          <a:off x="12763500" y="1638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40378</xdr:rowOff>
    </xdr:from>
    <xdr:ext cx="534377" cy="259045"/>
    <xdr:sp macro="" textlink="">
      <xdr:nvSpPr>
        <xdr:cNvPr id="708" name="テキスト ボックス 707"/>
        <xdr:cNvSpPr txBox="1"/>
      </xdr:nvSpPr>
      <xdr:spPr>
        <a:xfrm>
          <a:off x="12547111" y="1615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106514</xdr:rowOff>
    </xdr:from>
    <xdr:to>
      <xdr:col>23</xdr:col>
      <xdr:colOff>568325</xdr:colOff>
      <xdr:row>98</xdr:row>
      <xdr:rowOff>36664</xdr:rowOff>
    </xdr:to>
    <xdr:sp macro="" textlink="">
      <xdr:nvSpPr>
        <xdr:cNvPr id="714" name="円/楕円 713"/>
        <xdr:cNvSpPr/>
      </xdr:nvSpPr>
      <xdr:spPr>
        <a:xfrm>
          <a:off x="16268700" y="1673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21441</xdr:rowOff>
    </xdr:from>
    <xdr:ext cx="534377" cy="259045"/>
    <xdr:sp macro="" textlink="">
      <xdr:nvSpPr>
        <xdr:cNvPr id="715" name="公債費該当値テキスト"/>
        <xdr:cNvSpPr txBox="1"/>
      </xdr:nvSpPr>
      <xdr:spPr>
        <a:xfrm>
          <a:off x="16370300" y="1665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18,113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71438</xdr:rowOff>
    </xdr:from>
    <xdr:to>
      <xdr:col>22</xdr:col>
      <xdr:colOff>415925</xdr:colOff>
      <xdr:row>98</xdr:row>
      <xdr:rowOff>1588</xdr:rowOff>
    </xdr:to>
    <xdr:sp macro="" textlink="">
      <xdr:nvSpPr>
        <xdr:cNvPr id="716" name="円/楕円 715"/>
        <xdr:cNvSpPr/>
      </xdr:nvSpPr>
      <xdr:spPr>
        <a:xfrm>
          <a:off x="15430500" y="1670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164165</xdr:rowOff>
    </xdr:from>
    <xdr:ext cx="534377" cy="259045"/>
    <xdr:sp macro="" textlink="">
      <xdr:nvSpPr>
        <xdr:cNvPr id="717" name="テキスト ボックス 716"/>
        <xdr:cNvSpPr txBox="1"/>
      </xdr:nvSpPr>
      <xdr:spPr>
        <a:xfrm>
          <a:off x="15214111" y="1679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20,875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64148</xdr:rowOff>
    </xdr:from>
    <xdr:to>
      <xdr:col>21</xdr:col>
      <xdr:colOff>212725</xdr:colOff>
      <xdr:row>97</xdr:row>
      <xdr:rowOff>165748</xdr:rowOff>
    </xdr:to>
    <xdr:sp macro="" textlink="">
      <xdr:nvSpPr>
        <xdr:cNvPr id="718" name="円/楕円 717"/>
        <xdr:cNvSpPr/>
      </xdr:nvSpPr>
      <xdr:spPr>
        <a:xfrm>
          <a:off x="14541500" y="1669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156875</xdr:rowOff>
    </xdr:from>
    <xdr:ext cx="534377" cy="259045"/>
    <xdr:sp macro="" textlink="">
      <xdr:nvSpPr>
        <xdr:cNvPr id="719" name="テキスト ボックス 718"/>
        <xdr:cNvSpPr txBox="1"/>
      </xdr:nvSpPr>
      <xdr:spPr>
        <a:xfrm>
          <a:off x="14325111" y="167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21,449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56198</xdr:rowOff>
    </xdr:from>
    <xdr:to>
      <xdr:col>20</xdr:col>
      <xdr:colOff>9525</xdr:colOff>
      <xdr:row>97</xdr:row>
      <xdr:rowOff>157798</xdr:rowOff>
    </xdr:to>
    <xdr:sp macro="" textlink="">
      <xdr:nvSpPr>
        <xdr:cNvPr id="720" name="円/楕円 719"/>
        <xdr:cNvSpPr/>
      </xdr:nvSpPr>
      <xdr:spPr>
        <a:xfrm>
          <a:off x="13652500" y="1668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148925</xdr:rowOff>
    </xdr:from>
    <xdr:ext cx="534377" cy="259045"/>
    <xdr:sp macro="" textlink="">
      <xdr:nvSpPr>
        <xdr:cNvPr id="721" name="テキスト ボックス 720"/>
        <xdr:cNvSpPr txBox="1"/>
      </xdr:nvSpPr>
      <xdr:spPr>
        <a:xfrm>
          <a:off x="13436111" y="1677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22,075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8953</xdr:rowOff>
    </xdr:from>
    <xdr:to>
      <xdr:col>18</xdr:col>
      <xdr:colOff>492125</xdr:colOff>
      <xdr:row>97</xdr:row>
      <xdr:rowOff>110553</xdr:rowOff>
    </xdr:to>
    <xdr:sp macro="" textlink="">
      <xdr:nvSpPr>
        <xdr:cNvPr id="722" name="円/楕円 721"/>
        <xdr:cNvSpPr/>
      </xdr:nvSpPr>
      <xdr:spPr>
        <a:xfrm>
          <a:off x="12763500" y="1663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101680</xdr:rowOff>
    </xdr:from>
    <xdr:ext cx="534377" cy="259045"/>
    <xdr:sp macro="" textlink="">
      <xdr:nvSpPr>
        <xdr:cNvPr id="723" name="テキスト ボックス 722"/>
        <xdr:cNvSpPr txBox="1"/>
      </xdr:nvSpPr>
      <xdr:spPr>
        <a:xfrm>
          <a:off x="12547111" y="1673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25,795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79807</xdr:rowOff>
    </xdr:from>
    <xdr:to>
      <xdr:col>32</xdr:col>
      <xdr:colOff>186689</xdr:colOff>
      <xdr:row>38</xdr:row>
      <xdr:rowOff>139700</xdr:rowOff>
    </xdr:to>
    <xdr:cxnSp macro="">
      <xdr:nvCxnSpPr>
        <xdr:cNvPr id="745" name="直線コネクタ 744"/>
        <xdr:cNvCxnSpPr/>
      </xdr:nvCxnSpPr>
      <xdr:spPr>
        <a:xfrm flipV="1">
          <a:off x="22159595" y="5566207"/>
          <a:ext cx="1269" cy="10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145864</xdr:rowOff>
    </xdr:from>
    <xdr:ext cx="249299" cy="259045"/>
    <xdr:sp macro="" textlink="">
      <xdr:nvSpPr>
        <xdr:cNvPr id="746" name="諸支出金最小値テキスト"/>
        <xdr:cNvSpPr txBox="1"/>
      </xdr:nvSpPr>
      <xdr:spPr>
        <a:xfrm>
          <a:off x="22212300" y="6660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26484</xdr:rowOff>
    </xdr:from>
    <xdr:ext cx="469744" cy="259045"/>
    <xdr:sp macro="" textlink="">
      <xdr:nvSpPr>
        <xdr:cNvPr id="748" name="諸支出金最大値テキスト"/>
        <xdr:cNvSpPr txBox="1"/>
      </xdr:nvSpPr>
      <xdr:spPr>
        <a:xfrm>
          <a:off x="22212300" y="534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a:t>
          </a:r>
          <a:endParaRPr kumimoji="1" lang="ja-JP" altLang="en-US" sz="1000" b="1">
            <a:latin typeface="ＭＳ Ｐゴシック"/>
          </a:endParaRPr>
        </a:p>
      </xdr:txBody>
    </xdr:sp>
    <xdr:clientData/>
  </xdr:oneCellAnchor>
  <xdr:twoCellAnchor>
    <xdr:from>
      <xdr:col>32</xdr:col>
      <xdr:colOff>98425</xdr:colOff>
      <xdr:row>32</xdr:row>
      <xdr:rowOff>79807</xdr:rowOff>
    </xdr:from>
    <xdr:to>
      <xdr:col>32</xdr:col>
      <xdr:colOff>276225</xdr:colOff>
      <xdr:row>32</xdr:row>
      <xdr:rowOff>79807</xdr:rowOff>
    </xdr:to>
    <xdr:cxnSp macro="">
      <xdr:nvCxnSpPr>
        <xdr:cNvPr id="749" name="直線コネクタ 748"/>
        <xdr:cNvCxnSpPr/>
      </xdr:nvCxnSpPr>
      <xdr:spPr>
        <a:xfrm>
          <a:off x="22072600" y="55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63314</xdr:rowOff>
    </xdr:from>
    <xdr:ext cx="378565" cy="259045"/>
    <xdr:sp macro="" textlink="">
      <xdr:nvSpPr>
        <xdr:cNvPr id="751" name="諸支出金平均値テキスト"/>
        <xdr:cNvSpPr txBox="1"/>
      </xdr:nvSpPr>
      <xdr:spPr>
        <a:xfrm>
          <a:off x="22212300" y="64069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40437</xdr:rowOff>
    </xdr:from>
    <xdr:to>
      <xdr:col>32</xdr:col>
      <xdr:colOff>238125</xdr:colOff>
      <xdr:row>38</xdr:row>
      <xdr:rowOff>142037</xdr:rowOff>
    </xdr:to>
    <xdr:sp macro="" textlink="">
      <xdr:nvSpPr>
        <xdr:cNvPr id="752" name="フローチャート : 判断 751"/>
        <xdr:cNvSpPr/>
      </xdr:nvSpPr>
      <xdr:spPr>
        <a:xfrm>
          <a:off x="221107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54" name="フローチャート : 判断 753"/>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55" name="テキスト ボックス 754"/>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57" name="フローチャート : 判断 756"/>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58" name="テキスト ボックス 757"/>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60" name="フローチャート : 判断 75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61" name="テキスト ボックス 760"/>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62" name="フローチャート : 判断 761"/>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63" name="テキスト ボックス 762"/>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9" name="円/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18864</xdr:rowOff>
    </xdr:from>
    <xdr:ext cx="249299" cy="259045"/>
    <xdr:sp macro="" textlink="">
      <xdr:nvSpPr>
        <xdr:cNvPr id="770" name="諸支出金該当値テキスト"/>
        <xdr:cNvSpPr txBox="1"/>
      </xdr:nvSpPr>
      <xdr:spPr>
        <a:xfrm>
          <a:off x="22212300" y="6533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1" name="円/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2" name="テキスト ボックス 77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3" name="円/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4" name="テキスト ボックス 77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5" name="円/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6" name="テキスト ボックス 77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7" name="円/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8" name="テキスト ボックス 77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9" name="直線コネクタ 78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0" name="テキスト ボックス 78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1" name="直線コネクタ 79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2" name="テキスト ボックス 791"/>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3" name="直線コネクタ 79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4" name="テキスト ボックス 793"/>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5" name="直線コネクタ 79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6" name="テキスト ボックス 795"/>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7" name="直線コネクタ 79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8" name="テキスト ボックス 797"/>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9" name="直線コネクタ 79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0" name="テキスト ボックス 799"/>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2" name="テキスト ボックス 80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4" name="直線コネクタ 803"/>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5"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6" name="直線コネクタ 80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7"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8" name="直線コネクタ 80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9" name="直線コネクタ 80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0"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1" name="フローチャート : 判断 810"/>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2" name="直線コネクタ 81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3" name="フローチャート : 判断 812"/>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4" name="テキスト ボックス 813"/>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5" name="直線コネクタ 81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6" name="フローチャート : 判断 815"/>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7" name="テキスト ボックス 816"/>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8" name="直線コネクタ 81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9" name="フローチャート : 判断 818"/>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0" name="テキスト ボックス 81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1" name="フローチャート : 判断 820"/>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2" name="テキスト ボックス 821"/>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8" name="円/楕円 82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9"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0" name="円/楕円 82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1" name="テキスト ボックス 830"/>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2" name="円/楕円 83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3" name="テキスト ボックス 832"/>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4" name="円/楕円 83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5" name="テキスト ボックス 834"/>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6" name="円/楕円 83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7" name="テキスト ボックス 836"/>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年度目的別住民一人当たりのコストは、主な構成項目である総務費が</a:t>
          </a:r>
          <a:r>
            <a:rPr kumimoji="1" lang="en-US" altLang="ja-JP" sz="1300">
              <a:latin typeface="ＭＳ Ｐゴシック"/>
            </a:rPr>
            <a:t>48,300</a:t>
          </a:r>
          <a:r>
            <a:rPr kumimoji="1" lang="ja-JP" altLang="en-US" sz="1300">
              <a:latin typeface="ＭＳ Ｐゴシック"/>
            </a:rPr>
            <a:t>円、民生費が</a:t>
          </a:r>
          <a:r>
            <a:rPr kumimoji="1" lang="en-US" altLang="ja-JP" sz="1300">
              <a:latin typeface="ＭＳ Ｐゴシック"/>
            </a:rPr>
            <a:t>147,852</a:t>
          </a:r>
          <a:r>
            <a:rPr kumimoji="1" lang="ja-JP" altLang="en-US" sz="1300">
              <a:latin typeface="ＭＳ Ｐゴシック"/>
            </a:rPr>
            <a:t>円となっており、類似団体平均を下回っているが、年度間を比較すると増加傾向にある。これは、総務費においては、平成</a:t>
          </a:r>
          <a:r>
            <a:rPr kumimoji="1" lang="en-US" altLang="ja-JP" sz="1300">
              <a:latin typeface="ＭＳ Ｐゴシック"/>
            </a:rPr>
            <a:t>25</a:t>
          </a:r>
          <a:r>
            <a:rPr kumimoji="1" lang="ja-JP" altLang="en-US" sz="1300">
              <a:latin typeface="ＭＳ Ｐゴシック"/>
            </a:rPr>
            <a:t>年度以降第</a:t>
          </a:r>
          <a:r>
            <a:rPr kumimoji="1" lang="en-US" altLang="ja-JP" sz="1300">
              <a:latin typeface="ＭＳ Ｐゴシック"/>
            </a:rPr>
            <a:t>3</a:t>
          </a:r>
          <a:r>
            <a:rPr kumimoji="1" lang="ja-JP" altLang="en-US" sz="1300">
              <a:latin typeface="ＭＳ Ｐゴシック"/>
            </a:rPr>
            <a:t>次蕨市土地開発公社経営健全化計画に基づき、毎年度土地の買戻しを進めていることや後年度の公共施設の改修に向けて基金を積立てていることなどの影響によるものである。また、民生費においては扶助費の割合が高く、性質別での分析と同様に、社会保障関連経費が年々増加していることが要因として挙げられ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財政調整基金は、標準財政規模に対し、平成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％を維持しており、平成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年度末残高は約</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億円となっている。また、実質収支額は、平成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％台を推移している。引き続き、健全な財政運営を図るため、財政調整基金の確保及び実質収支額の改善に努める。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全ての会計において黒字となっており、平成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年度までの標準財政規模比は</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％前後で推移している。引き続き、各会計が黒字となるよう、健全な財政運営に努める。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臨時財政対策債を毎年発行していることから、元利償還金及び算入公債費等に占める臨時財政対策債の割合は増加傾向にあるが、利率の高い過去の償還案件が終了することから、全体として減少傾向にある。また、債務負担行為に基づく支出額の大部分は、第</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次蕨市土地開発公社経営健全化計画に基づく土地の買戻し費用である。年度間の買戻し金額にばらつきがあるものの、同計画に基づき、今後も着実に実行していくものである。引き続き、他の財源確保を図り、市債に依存しない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債務負担行為に基づく支出予定額は、蕨市土地開発公社経営健全化計画に基づく土地の買戻しや退職手当負担見込額の減少により、将来負担額は減少傾向にある。一方で、充当可能財源等は、今後見込まれる公共施設改修に備えて基金を積み増すなど、充当可能基金を毎年度増額していることから、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年度将来負担比率は</a:t>
          </a:r>
          <a:r>
            <a:rPr kumimoji="1" lang="en-US" altLang="ja-JP" sz="1400">
              <a:latin typeface="ＭＳ ゴシック" pitchFamily="49" charset="-128"/>
              <a:ea typeface="ＭＳ ゴシック" pitchFamily="49" charset="-128"/>
            </a:rPr>
            <a:t>8.2</a:t>
          </a:r>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年度と比較すると</a:t>
          </a:r>
          <a:r>
            <a:rPr kumimoji="1" lang="en-US" altLang="ja-JP" sz="1400">
              <a:latin typeface="ＭＳ ゴシック" pitchFamily="49" charset="-128"/>
              <a:ea typeface="ＭＳ ゴシック" pitchFamily="49" charset="-128"/>
            </a:rPr>
            <a:t>24.9</a:t>
          </a:r>
          <a:r>
            <a:rPr kumimoji="1" lang="ja-JP" altLang="en-US" sz="1400">
              <a:latin typeface="ＭＳ ゴシック" pitchFamily="49" charset="-128"/>
              <a:ea typeface="ＭＳ ゴシック" pitchFamily="49" charset="-128"/>
            </a:rPr>
            <a:t>％改善している。引き続き、将来世代に負担を先送りしないよう、財政の健全化に努める。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埼玉県蕨市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73,289
68,746
5.11
24,587,729
23,502,925
1,043,505
13,799,947
17,342,676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8.2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73,289
68,746
5.11
24,587,729
23,502,925
1,043,505
13,799,947
17,342,676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73,289
68,746
5.11
24,587,729
23,502,925
1,043,505
13,799,947
17,342,676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24587729</v>
      </c>
      <c r="BO4" s="409"/>
      <c r="BP4" s="409"/>
      <c r="BQ4" s="409"/>
      <c r="BR4" s="409"/>
      <c r="BS4" s="409"/>
      <c r="BT4" s="409"/>
      <c r="BU4" s="410"/>
      <c r="BV4" s="408">
        <v>23188251</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7.6</v>
      </c>
      <c r="CU4" s="586"/>
      <c r="CV4" s="586"/>
      <c r="CW4" s="586"/>
      <c r="CX4" s="586"/>
      <c r="CY4" s="586"/>
      <c r="CZ4" s="586"/>
      <c r="DA4" s="587"/>
      <c r="DB4" s="585">
        <v>8</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23502925</v>
      </c>
      <c r="BO5" s="414"/>
      <c r="BP5" s="414"/>
      <c r="BQ5" s="414"/>
      <c r="BR5" s="414"/>
      <c r="BS5" s="414"/>
      <c r="BT5" s="414"/>
      <c r="BU5" s="415"/>
      <c r="BV5" s="413">
        <v>22069697</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86.4</v>
      </c>
      <c r="CU5" s="384"/>
      <c r="CV5" s="384"/>
      <c r="CW5" s="384"/>
      <c r="CX5" s="384"/>
      <c r="CY5" s="384"/>
      <c r="CZ5" s="384"/>
      <c r="DA5" s="385"/>
      <c r="DB5" s="383">
        <v>89.3</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1084804</v>
      </c>
      <c r="BO6" s="414"/>
      <c r="BP6" s="414"/>
      <c r="BQ6" s="414"/>
      <c r="BR6" s="414"/>
      <c r="BS6" s="414"/>
      <c r="BT6" s="414"/>
      <c r="BU6" s="415"/>
      <c r="BV6" s="413">
        <v>1118554</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93.4</v>
      </c>
      <c r="CU6" s="560"/>
      <c r="CV6" s="560"/>
      <c r="CW6" s="560"/>
      <c r="CX6" s="560"/>
      <c r="CY6" s="560"/>
      <c r="CZ6" s="560"/>
      <c r="DA6" s="561"/>
      <c r="DB6" s="559">
        <v>98</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89</v>
      </c>
      <c r="AV7" s="471"/>
      <c r="AW7" s="471"/>
      <c r="AX7" s="471"/>
      <c r="AY7" s="393" t="s">
        <v>90</v>
      </c>
      <c r="AZ7" s="394"/>
      <c r="BA7" s="394"/>
      <c r="BB7" s="394"/>
      <c r="BC7" s="394"/>
      <c r="BD7" s="394"/>
      <c r="BE7" s="394"/>
      <c r="BF7" s="394"/>
      <c r="BG7" s="394"/>
      <c r="BH7" s="394"/>
      <c r="BI7" s="394"/>
      <c r="BJ7" s="394"/>
      <c r="BK7" s="394"/>
      <c r="BL7" s="394"/>
      <c r="BM7" s="395"/>
      <c r="BN7" s="413">
        <v>41299</v>
      </c>
      <c r="BO7" s="414"/>
      <c r="BP7" s="414"/>
      <c r="BQ7" s="414"/>
      <c r="BR7" s="414"/>
      <c r="BS7" s="414"/>
      <c r="BT7" s="414"/>
      <c r="BU7" s="415"/>
      <c r="BV7" s="413">
        <v>29964</v>
      </c>
      <c r="BW7" s="414"/>
      <c r="BX7" s="414"/>
      <c r="BY7" s="414"/>
      <c r="BZ7" s="414"/>
      <c r="CA7" s="414"/>
      <c r="CB7" s="414"/>
      <c r="CC7" s="415"/>
      <c r="CD7" s="422" t="s">
        <v>91</v>
      </c>
      <c r="CE7" s="423"/>
      <c r="CF7" s="423"/>
      <c r="CG7" s="423"/>
      <c r="CH7" s="423"/>
      <c r="CI7" s="423"/>
      <c r="CJ7" s="423"/>
      <c r="CK7" s="423"/>
      <c r="CL7" s="423"/>
      <c r="CM7" s="423"/>
      <c r="CN7" s="423"/>
      <c r="CO7" s="423"/>
      <c r="CP7" s="423"/>
      <c r="CQ7" s="423"/>
      <c r="CR7" s="423"/>
      <c r="CS7" s="424"/>
      <c r="CT7" s="413">
        <v>13799947</v>
      </c>
      <c r="CU7" s="414"/>
      <c r="CV7" s="414"/>
      <c r="CW7" s="414"/>
      <c r="CX7" s="414"/>
      <c r="CY7" s="414"/>
      <c r="CZ7" s="414"/>
      <c r="DA7" s="415"/>
      <c r="DB7" s="413">
        <v>13630030</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92</v>
      </c>
      <c r="AN8" s="387"/>
      <c r="AO8" s="387"/>
      <c r="AP8" s="387"/>
      <c r="AQ8" s="387"/>
      <c r="AR8" s="387"/>
      <c r="AS8" s="387"/>
      <c r="AT8" s="388"/>
      <c r="AU8" s="470" t="s">
        <v>78</v>
      </c>
      <c r="AV8" s="471"/>
      <c r="AW8" s="471"/>
      <c r="AX8" s="471"/>
      <c r="AY8" s="393" t="s">
        <v>93</v>
      </c>
      <c r="AZ8" s="394"/>
      <c r="BA8" s="394"/>
      <c r="BB8" s="394"/>
      <c r="BC8" s="394"/>
      <c r="BD8" s="394"/>
      <c r="BE8" s="394"/>
      <c r="BF8" s="394"/>
      <c r="BG8" s="394"/>
      <c r="BH8" s="394"/>
      <c r="BI8" s="394"/>
      <c r="BJ8" s="394"/>
      <c r="BK8" s="394"/>
      <c r="BL8" s="394"/>
      <c r="BM8" s="395"/>
      <c r="BN8" s="413">
        <v>1043505</v>
      </c>
      <c r="BO8" s="414"/>
      <c r="BP8" s="414"/>
      <c r="BQ8" s="414"/>
      <c r="BR8" s="414"/>
      <c r="BS8" s="414"/>
      <c r="BT8" s="414"/>
      <c r="BU8" s="415"/>
      <c r="BV8" s="413">
        <v>1088590</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0.85</v>
      </c>
      <c r="CU8" s="523"/>
      <c r="CV8" s="523"/>
      <c r="CW8" s="523"/>
      <c r="CX8" s="523"/>
      <c r="CY8" s="523"/>
      <c r="CZ8" s="523"/>
      <c r="DA8" s="524"/>
      <c r="DB8" s="522">
        <v>0.84</v>
      </c>
      <c r="DC8" s="523"/>
      <c r="DD8" s="523"/>
      <c r="DE8" s="523"/>
      <c r="DF8" s="523"/>
      <c r="DG8" s="523"/>
      <c r="DH8" s="523"/>
      <c r="DI8" s="524"/>
      <c r="DJ8" s="137"/>
      <c r="DK8" s="137"/>
      <c r="DL8" s="137"/>
      <c r="DM8" s="137"/>
      <c r="DN8" s="137"/>
      <c r="DO8" s="137"/>
    </row>
    <row r="9" spans="1:119" ht="18.75" customHeight="1" thickBot="1">
      <c r="A9" s="138"/>
      <c r="B9" s="548" t="s">
        <v>95</v>
      </c>
      <c r="C9" s="549"/>
      <c r="D9" s="549"/>
      <c r="E9" s="549"/>
      <c r="F9" s="549"/>
      <c r="G9" s="549"/>
      <c r="H9" s="549"/>
      <c r="I9" s="549"/>
      <c r="J9" s="549"/>
      <c r="K9" s="476"/>
      <c r="L9" s="550" t="s">
        <v>96</v>
      </c>
      <c r="M9" s="551"/>
      <c r="N9" s="551"/>
      <c r="O9" s="551"/>
      <c r="P9" s="551"/>
      <c r="Q9" s="552"/>
      <c r="R9" s="553">
        <v>72260</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78</v>
      </c>
      <c r="AV9" s="471"/>
      <c r="AW9" s="471"/>
      <c r="AX9" s="471"/>
      <c r="AY9" s="393" t="s">
        <v>99</v>
      </c>
      <c r="AZ9" s="394"/>
      <c r="BA9" s="394"/>
      <c r="BB9" s="394"/>
      <c r="BC9" s="394"/>
      <c r="BD9" s="394"/>
      <c r="BE9" s="394"/>
      <c r="BF9" s="394"/>
      <c r="BG9" s="394"/>
      <c r="BH9" s="394"/>
      <c r="BI9" s="394"/>
      <c r="BJ9" s="394"/>
      <c r="BK9" s="394"/>
      <c r="BL9" s="394"/>
      <c r="BM9" s="395"/>
      <c r="BN9" s="413">
        <v>-45085</v>
      </c>
      <c r="BO9" s="414"/>
      <c r="BP9" s="414"/>
      <c r="BQ9" s="414"/>
      <c r="BR9" s="414"/>
      <c r="BS9" s="414"/>
      <c r="BT9" s="414"/>
      <c r="BU9" s="415"/>
      <c r="BV9" s="413">
        <v>-175179</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7.5</v>
      </c>
      <c r="CU9" s="384"/>
      <c r="CV9" s="384"/>
      <c r="CW9" s="384"/>
      <c r="CX9" s="384"/>
      <c r="CY9" s="384"/>
      <c r="CZ9" s="384"/>
      <c r="DA9" s="385"/>
      <c r="DB9" s="383">
        <v>8.8000000000000007</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101</v>
      </c>
      <c r="M10" s="387"/>
      <c r="N10" s="387"/>
      <c r="O10" s="387"/>
      <c r="P10" s="387"/>
      <c r="Q10" s="388"/>
      <c r="R10" s="389">
        <v>71502</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5108</v>
      </c>
      <c r="BO10" s="414"/>
      <c r="BP10" s="414"/>
      <c r="BQ10" s="414"/>
      <c r="BR10" s="414"/>
      <c r="BS10" s="414"/>
      <c r="BT10" s="414"/>
      <c r="BU10" s="415"/>
      <c r="BV10" s="413">
        <v>3661</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73289</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t="s">
        <v>118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68746</v>
      </c>
      <c r="S13" s="515"/>
      <c r="T13" s="515"/>
      <c r="U13" s="515"/>
      <c r="V13" s="516"/>
      <c r="W13" s="502" t="s">
        <v>121</v>
      </c>
      <c r="X13" s="426"/>
      <c r="Y13" s="426"/>
      <c r="Z13" s="426"/>
      <c r="AA13" s="426"/>
      <c r="AB13" s="427"/>
      <c r="AC13" s="389">
        <v>47</v>
      </c>
      <c r="AD13" s="390"/>
      <c r="AE13" s="390"/>
      <c r="AF13" s="390"/>
      <c r="AG13" s="391"/>
      <c r="AH13" s="389">
        <v>51</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-39977</v>
      </c>
      <c r="BO13" s="414"/>
      <c r="BP13" s="414"/>
      <c r="BQ13" s="414"/>
      <c r="BR13" s="414"/>
      <c r="BS13" s="414"/>
      <c r="BT13" s="414"/>
      <c r="BU13" s="415"/>
      <c r="BV13" s="413">
        <v>-171518</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5.0999999999999996</v>
      </c>
      <c r="CU13" s="384"/>
      <c r="CV13" s="384"/>
      <c r="CW13" s="384"/>
      <c r="CX13" s="384"/>
      <c r="CY13" s="384"/>
      <c r="CZ13" s="384"/>
      <c r="DA13" s="385"/>
      <c r="DB13" s="383">
        <v>4.5</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72317</v>
      </c>
      <c r="S14" s="515"/>
      <c r="T14" s="515"/>
      <c r="U14" s="515"/>
      <c r="V14" s="516"/>
      <c r="W14" s="517"/>
      <c r="X14" s="429"/>
      <c r="Y14" s="429"/>
      <c r="Z14" s="429"/>
      <c r="AA14" s="429"/>
      <c r="AB14" s="430"/>
      <c r="AC14" s="507">
        <v>0.1</v>
      </c>
      <c r="AD14" s="508"/>
      <c r="AE14" s="508"/>
      <c r="AF14" s="508"/>
      <c r="AG14" s="509"/>
      <c r="AH14" s="507">
        <v>0.1</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8.1999999999999993</v>
      </c>
      <c r="CU14" s="486"/>
      <c r="CV14" s="486"/>
      <c r="CW14" s="486"/>
      <c r="CX14" s="486"/>
      <c r="CY14" s="486"/>
      <c r="CZ14" s="486"/>
      <c r="DA14" s="487"/>
      <c r="DB14" s="518">
        <v>11.5</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68466</v>
      </c>
      <c r="S15" s="515"/>
      <c r="T15" s="515"/>
      <c r="U15" s="515"/>
      <c r="V15" s="516"/>
      <c r="W15" s="502" t="s">
        <v>128</v>
      </c>
      <c r="X15" s="426"/>
      <c r="Y15" s="426"/>
      <c r="Z15" s="426"/>
      <c r="AA15" s="426"/>
      <c r="AB15" s="427"/>
      <c r="AC15" s="389">
        <v>6837</v>
      </c>
      <c r="AD15" s="390"/>
      <c r="AE15" s="390"/>
      <c r="AF15" s="390"/>
      <c r="AG15" s="391"/>
      <c r="AH15" s="389">
        <v>7859</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8699940</v>
      </c>
      <c r="BO15" s="409"/>
      <c r="BP15" s="409"/>
      <c r="BQ15" s="409"/>
      <c r="BR15" s="409"/>
      <c r="BS15" s="409"/>
      <c r="BT15" s="409"/>
      <c r="BU15" s="410"/>
      <c r="BV15" s="408">
        <v>8444077</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21.4</v>
      </c>
      <c r="AD16" s="508"/>
      <c r="AE16" s="508"/>
      <c r="AF16" s="508"/>
      <c r="AG16" s="509"/>
      <c r="AH16" s="507">
        <v>22.7</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10243982</v>
      </c>
      <c r="BO16" s="414"/>
      <c r="BP16" s="414"/>
      <c r="BQ16" s="414"/>
      <c r="BR16" s="414"/>
      <c r="BS16" s="414"/>
      <c r="BT16" s="414"/>
      <c r="BU16" s="415"/>
      <c r="BV16" s="413">
        <v>9889636</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135</v>
      </c>
      <c r="S17" s="500"/>
      <c r="T17" s="500"/>
      <c r="U17" s="500"/>
      <c r="V17" s="501"/>
      <c r="W17" s="502" t="s">
        <v>136</v>
      </c>
      <c r="X17" s="426"/>
      <c r="Y17" s="426"/>
      <c r="Z17" s="426"/>
      <c r="AA17" s="426"/>
      <c r="AB17" s="427"/>
      <c r="AC17" s="389">
        <v>25018</v>
      </c>
      <c r="AD17" s="390"/>
      <c r="AE17" s="390"/>
      <c r="AF17" s="390"/>
      <c r="AG17" s="391"/>
      <c r="AH17" s="389">
        <v>25773</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11180505</v>
      </c>
      <c r="BO17" s="414"/>
      <c r="BP17" s="414"/>
      <c r="BQ17" s="414"/>
      <c r="BR17" s="414"/>
      <c r="BS17" s="414"/>
      <c r="BT17" s="414"/>
      <c r="BU17" s="415"/>
      <c r="BV17" s="413">
        <v>10933436</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138</v>
      </c>
      <c r="C18" s="476"/>
      <c r="D18" s="476"/>
      <c r="E18" s="477"/>
      <c r="F18" s="477"/>
      <c r="G18" s="477"/>
      <c r="H18" s="477"/>
      <c r="I18" s="477"/>
      <c r="J18" s="477"/>
      <c r="K18" s="477"/>
      <c r="L18" s="478">
        <v>5.1100000000000003</v>
      </c>
      <c r="M18" s="478"/>
      <c r="N18" s="478"/>
      <c r="O18" s="478"/>
      <c r="P18" s="478"/>
      <c r="Q18" s="478"/>
      <c r="R18" s="479"/>
      <c r="S18" s="479"/>
      <c r="T18" s="479"/>
      <c r="U18" s="479"/>
      <c r="V18" s="480"/>
      <c r="W18" s="494"/>
      <c r="X18" s="495"/>
      <c r="Y18" s="495"/>
      <c r="Z18" s="495"/>
      <c r="AA18" s="495"/>
      <c r="AB18" s="503"/>
      <c r="AC18" s="377">
        <v>78.400000000000006</v>
      </c>
      <c r="AD18" s="378"/>
      <c r="AE18" s="378"/>
      <c r="AF18" s="378"/>
      <c r="AG18" s="481"/>
      <c r="AH18" s="377">
        <v>74.3</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12547185</v>
      </c>
      <c r="BO18" s="414"/>
      <c r="BP18" s="414"/>
      <c r="BQ18" s="414"/>
      <c r="BR18" s="414"/>
      <c r="BS18" s="414"/>
      <c r="BT18" s="414"/>
      <c r="BU18" s="415"/>
      <c r="BV18" s="413">
        <v>12525790</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140</v>
      </c>
      <c r="C19" s="476"/>
      <c r="D19" s="476"/>
      <c r="E19" s="477"/>
      <c r="F19" s="477"/>
      <c r="G19" s="477"/>
      <c r="H19" s="477"/>
      <c r="I19" s="477"/>
      <c r="J19" s="477"/>
      <c r="K19" s="477"/>
      <c r="L19" s="483">
        <v>14141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17282740</v>
      </c>
      <c r="BO19" s="414"/>
      <c r="BP19" s="414"/>
      <c r="BQ19" s="414"/>
      <c r="BR19" s="414"/>
      <c r="BS19" s="414"/>
      <c r="BT19" s="414"/>
      <c r="BU19" s="415"/>
      <c r="BV19" s="413">
        <v>16806608</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142</v>
      </c>
      <c r="C20" s="476"/>
      <c r="D20" s="476"/>
      <c r="E20" s="477"/>
      <c r="F20" s="477"/>
      <c r="G20" s="477"/>
      <c r="H20" s="477"/>
      <c r="I20" s="477"/>
      <c r="J20" s="477"/>
      <c r="K20" s="477"/>
      <c r="L20" s="483">
        <v>34174</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17342676</v>
      </c>
      <c r="BO23" s="414"/>
      <c r="BP23" s="414"/>
      <c r="BQ23" s="414"/>
      <c r="BR23" s="414"/>
      <c r="BS23" s="414"/>
      <c r="BT23" s="414"/>
      <c r="BU23" s="415"/>
      <c r="BV23" s="413">
        <v>16342288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151</v>
      </c>
      <c r="F24" s="387"/>
      <c r="G24" s="387"/>
      <c r="H24" s="387"/>
      <c r="I24" s="387"/>
      <c r="J24" s="387"/>
      <c r="K24" s="388"/>
      <c r="L24" s="389">
        <v>1</v>
      </c>
      <c r="M24" s="390"/>
      <c r="N24" s="390"/>
      <c r="O24" s="390"/>
      <c r="P24" s="391"/>
      <c r="Q24" s="389">
        <v>8850</v>
      </c>
      <c r="R24" s="390"/>
      <c r="S24" s="390"/>
      <c r="T24" s="390"/>
      <c r="U24" s="390"/>
      <c r="V24" s="391"/>
      <c r="W24" s="455"/>
      <c r="X24" s="446"/>
      <c r="Y24" s="447"/>
      <c r="Z24" s="386" t="s">
        <v>152</v>
      </c>
      <c r="AA24" s="387"/>
      <c r="AB24" s="387"/>
      <c r="AC24" s="387"/>
      <c r="AD24" s="387"/>
      <c r="AE24" s="387"/>
      <c r="AF24" s="387"/>
      <c r="AG24" s="388"/>
      <c r="AH24" s="389">
        <v>446</v>
      </c>
      <c r="AI24" s="390"/>
      <c r="AJ24" s="390"/>
      <c r="AK24" s="390"/>
      <c r="AL24" s="391"/>
      <c r="AM24" s="389">
        <v>1324174</v>
      </c>
      <c r="AN24" s="390"/>
      <c r="AO24" s="390"/>
      <c r="AP24" s="390"/>
      <c r="AQ24" s="390"/>
      <c r="AR24" s="391"/>
      <c r="AS24" s="389">
        <v>2969</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15844175</v>
      </c>
      <c r="BO24" s="414"/>
      <c r="BP24" s="414"/>
      <c r="BQ24" s="414"/>
      <c r="BR24" s="414"/>
      <c r="BS24" s="414"/>
      <c r="BT24" s="414"/>
      <c r="BU24" s="415"/>
      <c r="BV24" s="413">
        <v>15470329</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154</v>
      </c>
      <c r="F25" s="387"/>
      <c r="G25" s="387"/>
      <c r="H25" s="387"/>
      <c r="I25" s="387"/>
      <c r="J25" s="387"/>
      <c r="K25" s="388"/>
      <c r="L25" s="389">
        <v>1</v>
      </c>
      <c r="M25" s="390"/>
      <c r="N25" s="390"/>
      <c r="O25" s="390"/>
      <c r="P25" s="391"/>
      <c r="Q25" s="389">
        <v>7750</v>
      </c>
      <c r="R25" s="390"/>
      <c r="S25" s="390"/>
      <c r="T25" s="390"/>
      <c r="U25" s="390"/>
      <c r="V25" s="391"/>
      <c r="W25" s="455"/>
      <c r="X25" s="446"/>
      <c r="Y25" s="447"/>
      <c r="Z25" s="386" t="s">
        <v>155</v>
      </c>
      <c r="AA25" s="387"/>
      <c r="AB25" s="387"/>
      <c r="AC25" s="387"/>
      <c r="AD25" s="387"/>
      <c r="AE25" s="387"/>
      <c r="AF25" s="387"/>
      <c r="AG25" s="388"/>
      <c r="AH25" s="389">
        <v>84</v>
      </c>
      <c r="AI25" s="390"/>
      <c r="AJ25" s="390"/>
      <c r="AK25" s="390"/>
      <c r="AL25" s="391"/>
      <c r="AM25" s="389">
        <v>237300</v>
      </c>
      <c r="AN25" s="390"/>
      <c r="AO25" s="390"/>
      <c r="AP25" s="390"/>
      <c r="AQ25" s="390"/>
      <c r="AR25" s="391"/>
      <c r="AS25" s="389">
        <v>2825</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v>4809699</v>
      </c>
      <c r="BO25" s="409"/>
      <c r="BP25" s="409"/>
      <c r="BQ25" s="409"/>
      <c r="BR25" s="409"/>
      <c r="BS25" s="409"/>
      <c r="BT25" s="409"/>
      <c r="BU25" s="410"/>
      <c r="BV25" s="408">
        <v>5015082</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157</v>
      </c>
      <c r="F26" s="387"/>
      <c r="G26" s="387"/>
      <c r="H26" s="387"/>
      <c r="I26" s="387"/>
      <c r="J26" s="387"/>
      <c r="K26" s="388"/>
      <c r="L26" s="389">
        <v>1</v>
      </c>
      <c r="M26" s="390"/>
      <c r="N26" s="390"/>
      <c r="O26" s="390"/>
      <c r="P26" s="391"/>
      <c r="Q26" s="389">
        <v>7150</v>
      </c>
      <c r="R26" s="390"/>
      <c r="S26" s="390"/>
      <c r="T26" s="390"/>
      <c r="U26" s="390"/>
      <c r="V26" s="391"/>
      <c r="W26" s="455"/>
      <c r="X26" s="446"/>
      <c r="Y26" s="447"/>
      <c r="Z26" s="386" t="s">
        <v>158</v>
      </c>
      <c r="AA26" s="468"/>
      <c r="AB26" s="468"/>
      <c r="AC26" s="468"/>
      <c r="AD26" s="468"/>
      <c r="AE26" s="468"/>
      <c r="AF26" s="468"/>
      <c r="AG26" s="469"/>
      <c r="AH26" s="389">
        <v>5</v>
      </c>
      <c r="AI26" s="390"/>
      <c r="AJ26" s="390"/>
      <c r="AK26" s="390"/>
      <c r="AL26" s="391"/>
      <c r="AM26" s="389">
        <v>12840</v>
      </c>
      <c r="AN26" s="390"/>
      <c r="AO26" s="390"/>
      <c r="AP26" s="390"/>
      <c r="AQ26" s="390"/>
      <c r="AR26" s="391"/>
      <c r="AS26" s="389">
        <v>2568</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v>175000</v>
      </c>
      <c r="BO26" s="414"/>
      <c r="BP26" s="414"/>
      <c r="BQ26" s="414"/>
      <c r="BR26" s="414"/>
      <c r="BS26" s="414"/>
      <c r="BT26" s="414"/>
      <c r="BU26" s="415"/>
      <c r="BV26" s="413">
        <v>152500</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160</v>
      </c>
      <c r="F27" s="387"/>
      <c r="G27" s="387"/>
      <c r="H27" s="387"/>
      <c r="I27" s="387"/>
      <c r="J27" s="387"/>
      <c r="K27" s="388"/>
      <c r="L27" s="389">
        <v>1</v>
      </c>
      <c r="M27" s="390"/>
      <c r="N27" s="390"/>
      <c r="O27" s="390"/>
      <c r="P27" s="391"/>
      <c r="Q27" s="389">
        <v>4750</v>
      </c>
      <c r="R27" s="390"/>
      <c r="S27" s="390"/>
      <c r="T27" s="390"/>
      <c r="U27" s="390"/>
      <c r="V27" s="391"/>
      <c r="W27" s="455"/>
      <c r="X27" s="446"/>
      <c r="Y27" s="447"/>
      <c r="Z27" s="386" t="s">
        <v>161</v>
      </c>
      <c r="AA27" s="387"/>
      <c r="AB27" s="387"/>
      <c r="AC27" s="387"/>
      <c r="AD27" s="387"/>
      <c r="AE27" s="387"/>
      <c r="AF27" s="387"/>
      <c r="AG27" s="388"/>
      <c r="AH27" s="389">
        <v>3</v>
      </c>
      <c r="AI27" s="390"/>
      <c r="AJ27" s="390"/>
      <c r="AK27" s="390"/>
      <c r="AL27" s="391"/>
      <c r="AM27" s="389">
        <v>11244</v>
      </c>
      <c r="AN27" s="390"/>
      <c r="AO27" s="390"/>
      <c r="AP27" s="390"/>
      <c r="AQ27" s="390"/>
      <c r="AR27" s="391"/>
      <c r="AS27" s="389">
        <v>3748</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t="s">
        <v>118</v>
      </c>
      <c r="BO27" s="417"/>
      <c r="BP27" s="417"/>
      <c r="BQ27" s="417"/>
      <c r="BR27" s="417"/>
      <c r="BS27" s="417"/>
      <c r="BT27" s="417"/>
      <c r="BU27" s="418"/>
      <c r="BV27" s="416" t="s">
        <v>118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163</v>
      </c>
      <c r="F28" s="387"/>
      <c r="G28" s="387"/>
      <c r="H28" s="387"/>
      <c r="I28" s="387"/>
      <c r="J28" s="387"/>
      <c r="K28" s="388"/>
      <c r="L28" s="389">
        <v>1</v>
      </c>
      <c r="M28" s="390"/>
      <c r="N28" s="390"/>
      <c r="O28" s="390"/>
      <c r="P28" s="391"/>
      <c r="Q28" s="389">
        <v>4250</v>
      </c>
      <c r="R28" s="390"/>
      <c r="S28" s="390"/>
      <c r="T28" s="390"/>
      <c r="U28" s="390"/>
      <c r="V28" s="391"/>
      <c r="W28" s="455"/>
      <c r="X28" s="446"/>
      <c r="Y28" s="447"/>
      <c r="Z28" s="386" t="s">
        <v>164</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2001382</v>
      </c>
      <c r="BO28" s="409"/>
      <c r="BP28" s="409"/>
      <c r="BQ28" s="409"/>
      <c r="BR28" s="409"/>
      <c r="BS28" s="409"/>
      <c r="BT28" s="409"/>
      <c r="BU28" s="410"/>
      <c r="BV28" s="408">
        <v>1996274</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167</v>
      </c>
      <c r="F29" s="387"/>
      <c r="G29" s="387"/>
      <c r="H29" s="387"/>
      <c r="I29" s="387"/>
      <c r="J29" s="387"/>
      <c r="K29" s="388"/>
      <c r="L29" s="389">
        <v>16</v>
      </c>
      <c r="M29" s="390"/>
      <c r="N29" s="390"/>
      <c r="O29" s="390"/>
      <c r="P29" s="391"/>
      <c r="Q29" s="389">
        <v>4150</v>
      </c>
      <c r="R29" s="390"/>
      <c r="S29" s="390"/>
      <c r="T29" s="390"/>
      <c r="U29" s="390"/>
      <c r="V29" s="391"/>
      <c r="W29" s="456"/>
      <c r="X29" s="457"/>
      <c r="Y29" s="458"/>
      <c r="Z29" s="386" t="s">
        <v>168</v>
      </c>
      <c r="AA29" s="387"/>
      <c r="AB29" s="387"/>
      <c r="AC29" s="387"/>
      <c r="AD29" s="387"/>
      <c r="AE29" s="387"/>
      <c r="AF29" s="387"/>
      <c r="AG29" s="388"/>
      <c r="AH29" s="389">
        <v>449</v>
      </c>
      <c r="AI29" s="390"/>
      <c r="AJ29" s="390"/>
      <c r="AK29" s="390"/>
      <c r="AL29" s="391"/>
      <c r="AM29" s="389">
        <v>1335418</v>
      </c>
      <c r="AN29" s="390"/>
      <c r="AO29" s="390"/>
      <c r="AP29" s="390"/>
      <c r="AQ29" s="390"/>
      <c r="AR29" s="391"/>
      <c r="AS29" s="389">
        <v>2974</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t="s">
        <v>118</v>
      </c>
      <c r="BO29" s="414"/>
      <c r="BP29" s="414"/>
      <c r="BQ29" s="414"/>
      <c r="BR29" s="414"/>
      <c r="BS29" s="414"/>
      <c r="BT29" s="414"/>
      <c r="BU29" s="415"/>
      <c r="BV29" s="413" t="s">
        <v>118</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102.2</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2767243</v>
      </c>
      <c r="BO30" s="417"/>
      <c r="BP30" s="417"/>
      <c r="BQ30" s="417"/>
      <c r="BR30" s="417"/>
      <c r="BS30" s="417"/>
      <c r="BT30" s="417"/>
      <c r="BU30" s="418"/>
      <c r="BV30" s="416">
        <v>2136778</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蕨市国民健康保険特別会計</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IF('各会計、関係団体の財政状況及び健全化判断比率'!B31="","",'各会計、関係団体の財政状況及び健全化判断比率'!B31)</f>
        <v>蕨市水道事業会計</v>
      </c>
      <c r="AP34" s="372"/>
      <c r="AQ34" s="372"/>
      <c r="AR34" s="372"/>
      <c r="AS34" s="372"/>
      <c r="AT34" s="372"/>
      <c r="AU34" s="372"/>
      <c r="AV34" s="372"/>
      <c r="AW34" s="372"/>
      <c r="AX34" s="372"/>
      <c r="AY34" s="372"/>
      <c r="AZ34" s="372"/>
      <c r="BA34" s="372"/>
      <c r="BB34" s="372"/>
      <c r="BC34" s="372"/>
      <c r="BD34" s="165"/>
      <c r="BE34" s="373">
        <f>IF(BG34="","",MAX(C34:D43,U34:V43,AM34:AN43)+1)</f>
        <v>9</v>
      </c>
      <c r="BF34" s="373"/>
      <c r="BG34" s="372" t="str">
        <f>IF('各会計、関係団体の財政状況及び健全化判断比率'!B33="","",'各会計、関係団体の財政状況及び健全化判断比率'!B33)</f>
        <v>蕨市公共下水道事業特別会計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戸田競艇組合（一般会計）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17</v>
      </c>
      <c r="CP34" s="373"/>
      <c r="CQ34" s="372" t="str">
        <f>IF('各会計、関係団体の財政状況及び健全化判断比率'!BS7="","",'各会計、関係団体の財政状況及び健全化判断比率'!BS7)</f>
        <v>蕨市土地開発公社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蕨都市計画事業錦町土地区画整理事業特別会計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蕨市介護保険特別会計</v>
      </c>
      <c r="X35" s="372"/>
      <c r="Y35" s="372"/>
      <c r="Z35" s="372"/>
      <c r="AA35" s="372"/>
      <c r="AB35" s="372"/>
      <c r="AC35" s="372"/>
      <c r="AD35" s="372"/>
      <c r="AE35" s="372"/>
      <c r="AF35" s="372"/>
      <c r="AG35" s="372"/>
      <c r="AH35" s="372"/>
      <c r="AI35" s="372"/>
      <c r="AJ35" s="372"/>
      <c r="AK35" s="372"/>
      <c r="AL35" s="165"/>
      <c r="AM35" s="373">
        <f t="shared" ref="AM35:AM43" si="0">IF(AO35="","",AM34+1)</f>
        <v>8</v>
      </c>
      <c r="AN35" s="373"/>
      <c r="AO35" s="372" t="str">
        <f>IF('各会計、関係団体の財政状況及び健全化判断比率'!B32="","",'各会計、関係団体の財政状況及び健全化判断比率'!B32)</f>
        <v>蕨市立病院事業会計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11</v>
      </c>
      <c r="BX35" s="373"/>
      <c r="BY35" s="372" t="str">
        <f>IF('各会計、関係団体の財政状況及び健全化判断比率'!B69="","",'各会計、関係団体の財政状況及び健全化判断比率'!B69)</f>
        <v>蕨戸田衛生センター組合（一般会計）</v>
      </c>
      <c r="BZ35" s="372"/>
      <c r="CA35" s="372"/>
      <c r="CB35" s="372"/>
      <c r="CC35" s="372"/>
      <c r="CD35" s="372"/>
      <c r="CE35" s="372"/>
      <c r="CF35" s="372"/>
      <c r="CG35" s="372"/>
      <c r="CH35" s="372"/>
      <c r="CI35" s="372"/>
      <c r="CJ35" s="372"/>
      <c r="CK35" s="372"/>
      <c r="CL35" s="372"/>
      <c r="CM35" s="372"/>
      <c r="CN35" s="165"/>
      <c r="CO35" s="373">
        <f t="shared" ref="CO35:CO43" si="3">IF(CQ35="","",CO34+1)</f>
        <v>18</v>
      </c>
      <c r="CP35" s="373"/>
      <c r="CQ35" s="372" t="str">
        <f>IF('各会計、関係団体の財政状況及び健全化判断比率'!BS8="","",'各会計、関係団体の財政状況及び健全化判断比率'!BS8)</f>
        <v>蕨市施設管理公社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蕨市公共用地先行取得事業特別会計</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蕨市後期高齢者医療特別会計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12</v>
      </c>
      <c r="BX36" s="373"/>
      <c r="BY36" s="372" t="str">
        <f>IF('各会計、関係団体の財政状況及び健全化判断比率'!B70="","",'各会計、関係団体の財政状況及び健全化判断比率'!B70)</f>
        <v>埼玉県後期高齢者医療広域連合（一般会計）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13</v>
      </c>
      <c r="BX37" s="373"/>
      <c r="BY37" s="372" t="str">
        <f>IF('各会計、関係団体の財政状況及び健全化判断比率'!B71="","",'各会計、関係団体の財政状況及び健全化判断比率'!B71)</f>
        <v>埼玉県後期高齢者医療広域連合（後期高齢者医療事業特別会計）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14</v>
      </c>
      <c r="BX38" s="373"/>
      <c r="BY38" s="372" t="str">
        <f>IF('各会計、関係団体の財政状況及び健全化判断比率'!B72="","",'各会計、関係団体の財政状況及び健全化判断比率'!B72)</f>
        <v>埼玉県市町村総合事務組合（一般会計）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15</v>
      </c>
      <c r="BX39" s="373"/>
      <c r="BY39" s="372" t="str">
        <f>IF('各会計、関係団体の財政状況及び健全化判断比率'!B73="","",'各会計、関係団体の財政状況及び健全化判断比率'!B73)</f>
        <v>埼玉県市町村総合事務組合（交通災害共済事業特別会計）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16</v>
      </c>
      <c r="BX40" s="373"/>
      <c r="BY40" s="372" t="str">
        <f>IF('各会計、関係団体の財政状況及び健全化判断比率'!B74="","",'各会計、関係団体の財政状況及び健全化判断比率'!B74)</f>
        <v>彩の国さいたま人づくり広域連合（一般会計）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206</v>
      </c>
      <c r="C5" s="706"/>
      <c r="D5" s="706"/>
      <c r="E5" s="706"/>
      <c r="F5" s="706"/>
      <c r="G5" s="706"/>
      <c r="H5" s="706"/>
      <c r="I5" s="706"/>
      <c r="J5" s="706"/>
      <c r="K5" s="706"/>
      <c r="L5" s="706"/>
      <c r="M5" s="706"/>
      <c r="N5" s="706"/>
      <c r="O5" s="706"/>
      <c r="P5" s="706"/>
      <c r="Q5" s="707"/>
      <c r="R5" s="668">
        <v>11228018</v>
      </c>
      <c r="S5" s="669"/>
      <c r="T5" s="669"/>
      <c r="U5" s="669"/>
      <c r="V5" s="669"/>
      <c r="W5" s="669"/>
      <c r="X5" s="669"/>
      <c r="Y5" s="716"/>
      <c r="Z5" s="729">
        <v>45.7</v>
      </c>
      <c r="AA5" s="729"/>
      <c r="AB5" s="729"/>
      <c r="AC5" s="729"/>
      <c r="AD5" s="730">
        <v>10210232</v>
      </c>
      <c r="AE5" s="730"/>
      <c r="AF5" s="730"/>
      <c r="AG5" s="730"/>
      <c r="AH5" s="730"/>
      <c r="AI5" s="730"/>
      <c r="AJ5" s="730"/>
      <c r="AK5" s="730"/>
      <c r="AL5" s="717">
        <v>76</v>
      </c>
      <c r="AM5" s="686"/>
      <c r="AN5" s="686"/>
      <c r="AO5" s="718"/>
      <c r="AP5" s="705" t="s">
        <v>207</v>
      </c>
      <c r="AQ5" s="706"/>
      <c r="AR5" s="706"/>
      <c r="AS5" s="706"/>
      <c r="AT5" s="706"/>
      <c r="AU5" s="706"/>
      <c r="AV5" s="706"/>
      <c r="AW5" s="706"/>
      <c r="AX5" s="706"/>
      <c r="AY5" s="706"/>
      <c r="AZ5" s="706"/>
      <c r="BA5" s="706"/>
      <c r="BB5" s="706"/>
      <c r="BC5" s="706"/>
      <c r="BD5" s="706"/>
      <c r="BE5" s="706"/>
      <c r="BF5" s="707"/>
      <c r="BG5" s="618">
        <v>10210232</v>
      </c>
      <c r="BH5" s="619"/>
      <c r="BI5" s="619"/>
      <c r="BJ5" s="619"/>
      <c r="BK5" s="619"/>
      <c r="BL5" s="619"/>
      <c r="BM5" s="619"/>
      <c r="BN5" s="620"/>
      <c r="BO5" s="671">
        <v>90.9</v>
      </c>
      <c r="BP5" s="671"/>
      <c r="BQ5" s="671"/>
      <c r="BR5" s="671"/>
      <c r="BS5" s="672">
        <v>81407</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200</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116279</v>
      </c>
      <c r="S6" s="619"/>
      <c r="T6" s="619"/>
      <c r="U6" s="619"/>
      <c r="V6" s="619"/>
      <c r="W6" s="619"/>
      <c r="X6" s="619"/>
      <c r="Y6" s="620"/>
      <c r="Z6" s="671">
        <v>0.5</v>
      </c>
      <c r="AA6" s="671"/>
      <c r="AB6" s="671"/>
      <c r="AC6" s="671"/>
      <c r="AD6" s="672">
        <v>116279</v>
      </c>
      <c r="AE6" s="672"/>
      <c r="AF6" s="672"/>
      <c r="AG6" s="672"/>
      <c r="AH6" s="672"/>
      <c r="AI6" s="672"/>
      <c r="AJ6" s="672"/>
      <c r="AK6" s="672"/>
      <c r="AL6" s="641">
        <v>0.9</v>
      </c>
      <c r="AM6" s="673"/>
      <c r="AN6" s="673"/>
      <c r="AO6" s="674"/>
      <c r="AP6" s="615" t="s">
        <v>212</v>
      </c>
      <c r="AQ6" s="616"/>
      <c r="AR6" s="616"/>
      <c r="AS6" s="616"/>
      <c r="AT6" s="616"/>
      <c r="AU6" s="616"/>
      <c r="AV6" s="616"/>
      <c r="AW6" s="616"/>
      <c r="AX6" s="616"/>
      <c r="AY6" s="616"/>
      <c r="AZ6" s="616"/>
      <c r="BA6" s="616"/>
      <c r="BB6" s="616"/>
      <c r="BC6" s="616"/>
      <c r="BD6" s="616"/>
      <c r="BE6" s="616"/>
      <c r="BF6" s="617"/>
      <c r="BG6" s="618">
        <v>10210232</v>
      </c>
      <c r="BH6" s="619"/>
      <c r="BI6" s="619"/>
      <c r="BJ6" s="619"/>
      <c r="BK6" s="619"/>
      <c r="BL6" s="619"/>
      <c r="BM6" s="619"/>
      <c r="BN6" s="620"/>
      <c r="BO6" s="671">
        <v>90.9</v>
      </c>
      <c r="BP6" s="671"/>
      <c r="BQ6" s="671"/>
      <c r="BR6" s="671"/>
      <c r="BS6" s="672">
        <v>81407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258868</v>
      </c>
      <c r="CS6" s="619"/>
      <c r="CT6" s="619"/>
      <c r="CU6" s="619"/>
      <c r="CV6" s="619"/>
      <c r="CW6" s="619"/>
      <c r="CX6" s="619"/>
      <c r="CY6" s="620"/>
      <c r="CZ6" s="671">
        <v>1.1000000000000001</v>
      </c>
      <c r="DA6" s="671"/>
      <c r="DB6" s="671"/>
      <c r="DC6" s="671"/>
      <c r="DD6" s="624">
        <v>545</v>
      </c>
      <c r="DE6" s="619"/>
      <c r="DF6" s="619"/>
      <c r="DG6" s="619"/>
      <c r="DH6" s="619"/>
      <c r="DI6" s="619"/>
      <c r="DJ6" s="619"/>
      <c r="DK6" s="619"/>
      <c r="DL6" s="619"/>
      <c r="DM6" s="619"/>
      <c r="DN6" s="619"/>
      <c r="DO6" s="619"/>
      <c r="DP6" s="620"/>
      <c r="DQ6" s="624">
        <v>258868</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16113</v>
      </c>
      <c r="S7" s="619"/>
      <c r="T7" s="619"/>
      <c r="U7" s="619"/>
      <c r="V7" s="619"/>
      <c r="W7" s="619"/>
      <c r="X7" s="619"/>
      <c r="Y7" s="620"/>
      <c r="Z7" s="671">
        <v>0.1</v>
      </c>
      <c r="AA7" s="671"/>
      <c r="AB7" s="671"/>
      <c r="AC7" s="671"/>
      <c r="AD7" s="672">
        <v>16113</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5341702</v>
      </c>
      <c r="BH7" s="619"/>
      <c r="BI7" s="619"/>
      <c r="BJ7" s="619"/>
      <c r="BK7" s="619"/>
      <c r="BL7" s="619"/>
      <c r="BM7" s="619"/>
      <c r="BN7" s="620"/>
      <c r="BO7" s="671">
        <v>47.6</v>
      </c>
      <c r="BP7" s="671"/>
      <c r="BQ7" s="671"/>
      <c r="BR7" s="671"/>
      <c r="BS7" s="672">
        <v>81407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3539860</v>
      </c>
      <c r="CS7" s="619"/>
      <c r="CT7" s="619"/>
      <c r="CU7" s="619"/>
      <c r="CV7" s="619"/>
      <c r="CW7" s="619"/>
      <c r="CX7" s="619"/>
      <c r="CY7" s="620"/>
      <c r="CZ7" s="671">
        <v>15.1</v>
      </c>
      <c r="DA7" s="671"/>
      <c r="DB7" s="671"/>
      <c r="DC7" s="671"/>
      <c r="DD7" s="624">
        <v>937384</v>
      </c>
      <c r="DE7" s="619"/>
      <c r="DF7" s="619"/>
      <c r="DG7" s="619"/>
      <c r="DH7" s="619"/>
      <c r="DI7" s="619"/>
      <c r="DJ7" s="619"/>
      <c r="DK7" s="619"/>
      <c r="DL7" s="619"/>
      <c r="DM7" s="619"/>
      <c r="DN7" s="619"/>
      <c r="DO7" s="619"/>
      <c r="DP7" s="620"/>
      <c r="DQ7" s="624">
        <v>2602141</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65238</v>
      </c>
      <c r="S8" s="619"/>
      <c r="T8" s="619"/>
      <c r="U8" s="619"/>
      <c r="V8" s="619"/>
      <c r="W8" s="619"/>
      <c r="X8" s="619"/>
      <c r="Y8" s="620"/>
      <c r="Z8" s="671">
        <v>0.3</v>
      </c>
      <c r="AA8" s="671"/>
      <c r="AB8" s="671"/>
      <c r="AC8" s="671"/>
      <c r="AD8" s="672">
        <v>65238</v>
      </c>
      <c r="AE8" s="672"/>
      <c r="AF8" s="672"/>
      <c r="AG8" s="672"/>
      <c r="AH8" s="672"/>
      <c r="AI8" s="672"/>
      <c r="AJ8" s="672"/>
      <c r="AK8" s="672"/>
      <c r="AL8" s="641">
        <v>0.5</v>
      </c>
      <c r="AM8" s="673"/>
      <c r="AN8" s="673"/>
      <c r="AO8" s="674"/>
      <c r="AP8" s="615" t="s">
        <v>218</v>
      </c>
      <c r="AQ8" s="616"/>
      <c r="AR8" s="616"/>
      <c r="AS8" s="616"/>
      <c r="AT8" s="616"/>
      <c r="AU8" s="616"/>
      <c r="AV8" s="616"/>
      <c r="AW8" s="616"/>
      <c r="AX8" s="616"/>
      <c r="AY8" s="616"/>
      <c r="AZ8" s="616"/>
      <c r="BA8" s="616"/>
      <c r="BB8" s="616"/>
      <c r="BC8" s="616"/>
      <c r="BD8" s="616"/>
      <c r="BE8" s="616"/>
      <c r="BF8" s="617"/>
      <c r="BG8" s="618">
        <v>128790</v>
      </c>
      <c r="BH8" s="619"/>
      <c r="BI8" s="619"/>
      <c r="BJ8" s="619"/>
      <c r="BK8" s="619"/>
      <c r="BL8" s="619"/>
      <c r="BM8" s="619"/>
      <c r="BN8" s="620"/>
      <c r="BO8" s="671">
        <v>1.1000000000000001</v>
      </c>
      <c r="BP8" s="671"/>
      <c r="BQ8" s="671"/>
      <c r="BR8" s="671"/>
      <c r="BS8" s="624" t="s">
        <v>109</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10835938</v>
      </c>
      <c r="CS8" s="619"/>
      <c r="CT8" s="619"/>
      <c r="CU8" s="619"/>
      <c r="CV8" s="619"/>
      <c r="CW8" s="619"/>
      <c r="CX8" s="619"/>
      <c r="CY8" s="620"/>
      <c r="CZ8" s="671">
        <v>46.1</v>
      </c>
      <c r="DA8" s="671"/>
      <c r="DB8" s="671"/>
      <c r="DC8" s="671"/>
      <c r="DD8" s="624">
        <v>223198</v>
      </c>
      <c r="DE8" s="619"/>
      <c r="DF8" s="619"/>
      <c r="DG8" s="619"/>
      <c r="DH8" s="619"/>
      <c r="DI8" s="619"/>
      <c r="DJ8" s="619"/>
      <c r="DK8" s="619"/>
      <c r="DL8" s="619"/>
      <c r="DM8" s="619"/>
      <c r="DN8" s="619"/>
      <c r="DO8" s="619"/>
      <c r="DP8" s="620"/>
      <c r="DQ8" s="624">
        <v>5811398</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66106</v>
      </c>
      <c r="S9" s="619"/>
      <c r="T9" s="619"/>
      <c r="U9" s="619"/>
      <c r="V9" s="619"/>
      <c r="W9" s="619"/>
      <c r="X9" s="619"/>
      <c r="Y9" s="620"/>
      <c r="Z9" s="671">
        <v>0.3</v>
      </c>
      <c r="AA9" s="671"/>
      <c r="AB9" s="671"/>
      <c r="AC9" s="671"/>
      <c r="AD9" s="672">
        <v>66106</v>
      </c>
      <c r="AE9" s="672"/>
      <c r="AF9" s="672"/>
      <c r="AG9" s="672"/>
      <c r="AH9" s="672"/>
      <c r="AI9" s="672"/>
      <c r="AJ9" s="672"/>
      <c r="AK9" s="672"/>
      <c r="AL9" s="641">
        <v>0.5</v>
      </c>
      <c r="AM9" s="673"/>
      <c r="AN9" s="673"/>
      <c r="AO9" s="674"/>
      <c r="AP9" s="615" t="s">
        <v>221</v>
      </c>
      <c r="AQ9" s="616"/>
      <c r="AR9" s="616"/>
      <c r="AS9" s="616"/>
      <c r="AT9" s="616"/>
      <c r="AU9" s="616"/>
      <c r="AV9" s="616"/>
      <c r="AW9" s="616"/>
      <c r="AX9" s="616"/>
      <c r="AY9" s="616"/>
      <c r="AZ9" s="616"/>
      <c r="BA9" s="616"/>
      <c r="BB9" s="616"/>
      <c r="BC9" s="616"/>
      <c r="BD9" s="616"/>
      <c r="BE9" s="616"/>
      <c r="BF9" s="617"/>
      <c r="BG9" s="618">
        <v>4503947</v>
      </c>
      <c r="BH9" s="619"/>
      <c r="BI9" s="619"/>
      <c r="BJ9" s="619"/>
      <c r="BK9" s="619"/>
      <c r="BL9" s="619"/>
      <c r="BM9" s="619"/>
      <c r="BN9" s="620"/>
      <c r="BO9" s="671">
        <v>40.1</v>
      </c>
      <c r="BP9" s="671"/>
      <c r="BQ9" s="671"/>
      <c r="BR9" s="671"/>
      <c r="BS9" s="624" t="s">
        <v>109</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1852265</v>
      </c>
      <c r="CS9" s="619"/>
      <c r="CT9" s="619"/>
      <c r="CU9" s="619"/>
      <c r="CV9" s="619"/>
      <c r="CW9" s="619"/>
      <c r="CX9" s="619"/>
      <c r="CY9" s="620"/>
      <c r="CZ9" s="671">
        <v>7.9</v>
      </c>
      <c r="DA9" s="671"/>
      <c r="DB9" s="671"/>
      <c r="DC9" s="671"/>
      <c r="DD9" s="624">
        <v>21156</v>
      </c>
      <c r="DE9" s="619"/>
      <c r="DF9" s="619"/>
      <c r="DG9" s="619"/>
      <c r="DH9" s="619"/>
      <c r="DI9" s="619"/>
      <c r="DJ9" s="619"/>
      <c r="DK9" s="619"/>
      <c r="DL9" s="619"/>
      <c r="DM9" s="619"/>
      <c r="DN9" s="619"/>
      <c r="DO9" s="619"/>
      <c r="DP9" s="620"/>
      <c r="DQ9" s="624">
        <v>1750101</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1144633</v>
      </c>
      <c r="S10" s="619"/>
      <c r="T10" s="619"/>
      <c r="U10" s="619"/>
      <c r="V10" s="619"/>
      <c r="W10" s="619"/>
      <c r="X10" s="619"/>
      <c r="Y10" s="620"/>
      <c r="Z10" s="671">
        <v>4.7</v>
      </c>
      <c r="AA10" s="671"/>
      <c r="AB10" s="671"/>
      <c r="AC10" s="671"/>
      <c r="AD10" s="672">
        <v>1144633</v>
      </c>
      <c r="AE10" s="672"/>
      <c r="AF10" s="672"/>
      <c r="AG10" s="672"/>
      <c r="AH10" s="672"/>
      <c r="AI10" s="672"/>
      <c r="AJ10" s="672"/>
      <c r="AK10" s="672"/>
      <c r="AL10" s="641">
        <v>8.5</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205954</v>
      </c>
      <c r="BH10" s="619"/>
      <c r="BI10" s="619"/>
      <c r="BJ10" s="619"/>
      <c r="BK10" s="619"/>
      <c r="BL10" s="619"/>
      <c r="BM10" s="619"/>
      <c r="BN10" s="620"/>
      <c r="BO10" s="671">
        <v>1.8</v>
      </c>
      <c r="BP10" s="671"/>
      <c r="BQ10" s="671"/>
      <c r="BR10" s="671"/>
      <c r="BS10" s="624" t="s">
        <v>109</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43108</v>
      </c>
      <c r="CS10" s="619"/>
      <c r="CT10" s="619"/>
      <c r="CU10" s="619"/>
      <c r="CV10" s="619"/>
      <c r="CW10" s="619"/>
      <c r="CX10" s="619"/>
      <c r="CY10" s="620"/>
      <c r="CZ10" s="671">
        <v>0.2</v>
      </c>
      <c r="DA10" s="671"/>
      <c r="DB10" s="671"/>
      <c r="DC10" s="671"/>
      <c r="DD10" s="624" t="s">
        <v>109</v>
      </c>
      <c r="DE10" s="619"/>
      <c r="DF10" s="619"/>
      <c r="DG10" s="619"/>
      <c r="DH10" s="619"/>
      <c r="DI10" s="619"/>
      <c r="DJ10" s="619"/>
      <c r="DK10" s="619"/>
      <c r="DL10" s="619"/>
      <c r="DM10" s="619"/>
      <c r="DN10" s="619"/>
      <c r="DO10" s="619"/>
      <c r="DP10" s="620"/>
      <c r="DQ10" s="624">
        <v>12802</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503011</v>
      </c>
      <c r="BH11" s="619"/>
      <c r="BI11" s="619"/>
      <c r="BJ11" s="619"/>
      <c r="BK11" s="619"/>
      <c r="BL11" s="619"/>
      <c r="BM11" s="619"/>
      <c r="BN11" s="620"/>
      <c r="BO11" s="671">
        <v>4.5</v>
      </c>
      <c r="BP11" s="671"/>
      <c r="BQ11" s="671"/>
      <c r="BR11" s="671"/>
      <c r="BS11" s="624">
        <v>81407</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7958</v>
      </c>
      <c r="CS11" s="619"/>
      <c r="CT11" s="619"/>
      <c r="CU11" s="619"/>
      <c r="CV11" s="619"/>
      <c r="CW11" s="619"/>
      <c r="CX11" s="619"/>
      <c r="CY11" s="620"/>
      <c r="CZ11" s="671">
        <v>0</v>
      </c>
      <c r="DA11" s="671"/>
      <c r="DB11" s="671"/>
      <c r="DC11" s="671"/>
      <c r="DD11" s="624" t="s">
        <v>109</v>
      </c>
      <c r="DE11" s="619"/>
      <c r="DF11" s="619"/>
      <c r="DG11" s="619"/>
      <c r="DH11" s="619"/>
      <c r="DI11" s="619"/>
      <c r="DJ11" s="619"/>
      <c r="DK11" s="619"/>
      <c r="DL11" s="619"/>
      <c r="DM11" s="619"/>
      <c r="DN11" s="619"/>
      <c r="DO11" s="619"/>
      <c r="DP11" s="620"/>
      <c r="DQ11" s="624">
        <v>4814</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4230639</v>
      </c>
      <c r="BH12" s="619"/>
      <c r="BI12" s="619"/>
      <c r="BJ12" s="619"/>
      <c r="BK12" s="619"/>
      <c r="BL12" s="619"/>
      <c r="BM12" s="619"/>
      <c r="BN12" s="620"/>
      <c r="BO12" s="671">
        <v>37.700000000000003</v>
      </c>
      <c r="BP12" s="671"/>
      <c r="BQ12" s="671"/>
      <c r="BR12" s="671"/>
      <c r="BS12" s="624" t="s">
        <v>109</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353272</v>
      </c>
      <c r="CS12" s="619"/>
      <c r="CT12" s="619"/>
      <c r="CU12" s="619"/>
      <c r="CV12" s="619"/>
      <c r="CW12" s="619"/>
      <c r="CX12" s="619"/>
      <c r="CY12" s="620"/>
      <c r="CZ12" s="671">
        <v>1.5</v>
      </c>
      <c r="DA12" s="671"/>
      <c r="DB12" s="671"/>
      <c r="DC12" s="671"/>
      <c r="DD12" s="624">
        <v>8318</v>
      </c>
      <c r="DE12" s="619"/>
      <c r="DF12" s="619"/>
      <c r="DG12" s="619"/>
      <c r="DH12" s="619"/>
      <c r="DI12" s="619"/>
      <c r="DJ12" s="619"/>
      <c r="DK12" s="619"/>
      <c r="DL12" s="619"/>
      <c r="DM12" s="619"/>
      <c r="DN12" s="619"/>
      <c r="DO12" s="619"/>
      <c r="DP12" s="620"/>
      <c r="DQ12" s="624">
        <v>178850</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35089</v>
      </c>
      <c r="S13" s="619"/>
      <c r="T13" s="619"/>
      <c r="U13" s="619"/>
      <c r="V13" s="619"/>
      <c r="W13" s="619"/>
      <c r="X13" s="619"/>
      <c r="Y13" s="620"/>
      <c r="Z13" s="671">
        <v>0.1</v>
      </c>
      <c r="AA13" s="671"/>
      <c r="AB13" s="671"/>
      <c r="AC13" s="671"/>
      <c r="AD13" s="672">
        <v>35089</v>
      </c>
      <c r="AE13" s="672"/>
      <c r="AF13" s="672"/>
      <c r="AG13" s="672"/>
      <c r="AH13" s="672"/>
      <c r="AI13" s="672"/>
      <c r="AJ13" s="672"/>
      <c r="AK13" s="672"/>
      <c r="AL13" s="641">
        <v>0.3</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4225603</v>
      </c>
      <c r="BH13" s="619"/>
      <c r="BI13" s="619"/>
      <c r="BJ13" s="619"/>
      <c r="BK13" s="619"/>
      <c r="BL13" s="619"/>
      <c r="BM13" s="619"/>
      <c r="BN13" s="620"/>
      <c r="BO13" s="671">
        <v>37.6</v>
      </c>
      <c r="BP13" s="671"/>
      <c r="BQ13" s="671"/>
      <c r="BR13" s="671"/>
      <c r="BS13" s="624" t="s">
        <v>109</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2277570</v>
      </c>
      <c r="CS13" s="619"/>
      <c r="CT13" s="619"/>
      <c r="CU13" s="619"/>
      <c r="CV13" s="619"/>
      <c r="CW13" s="619"/>
      <c r="CX13" s="619"/>
      <c r="CY13" s="620"/>
      <c r="CZ13" s="671">
        <v>9.6999999999999993</v>
      </c>
      <c r="DA13" s="671"/>
      <c r="DB13" s="671"/>
      <c r="DC13" s="671"/>
      <c r="DD13" s="624">
        <v>1003583</v>
      </c>
      <c r="DE13" s="619"/>
      <c r="DF13" s="619"/>
      <c r="DG13" s="619"/>
      <c r="DH13" s="619"/>
      <c r="DI13" s="619"/>
      <c r="DJ13" s="619"/>
      <c r="DK13" s="619"/>
      <c r="DL13" s="619"/>
      <c r="DM13" s="619"/>
      <c r="DN13" s="619"/>
      <c r="DO13" s="619"/>
      <c r="DP13" s="620"/>
      <c r="DQ13" s="624">
        <v>1838038</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33544</v>
      </c>
      <c r="BH14" s="619"/>
      <c r="BI14" s="619"/>
      <c r="BJ14" s="619"/>
      <c r="BK14" s="619"/>
      <c r="BL14" s="619"/>
      <c r="BM14" s="619"/>
      <c r="BN14" s="620"/>
      <c r="BO14" s="671">
        <v>0.3</v>
      </c>
      <c r="BP14" s="671"/>
      <c r="BQ14" s="671"/>
      <c r="BR14" s="671"/>
      <c r="BS14" s="624" t="s">
        <v>109</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804729</v>
      </c>
      <c r="CS14" s="619"/>
      <c r="CT14" s="619"/>
      <c r="CU14" s="619"/>
      <c r="CV14" s="619"/>
      <c r="CW14" s="619"/>
      <c r="CX14" s="619"/>
      <c r="CY14" s="620"/>
      <c r="CZ14" s="671">
        <v>3.4</v>
      </c>
      <c r="DA14" s="671"/>
      <c r="DB14" s="671"/>
      <c r="DC14" s="671"/>
      <c r="DD14" s="624">
        <v>60755</v>
      </c>
      <c r="DE14" s="619"/>
      <c r="DF14" s="619"/>
      <c r="DG14" s="619"/>
      <c r="DH14" s="619"/>
      <c r="DI14" s="619"/>
      <c r="DJ14" s="619"/>
      <c r="DK14" s="619"/>
      <c r="DL14" s="619"/>
      <c r="DM14" s="619"/>
      <c r="DN14" s="619"/>
      <c r="DO14" s="619"/>
      <c r="DP14" s="620"/>
      <c r="DQ14" s="624">
        <v>758221</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43044</v>
      </c>
      <c r="S15" s="619"/>
      <c r="T15" s="619"/>
      <c r="U15" s="619"/>
      <c r="V15" s="619"/>
      <c r="W15" s="619"/>
      <c r="X15" s="619"/>
      <c r="Y15" s="620"/>
      <c r="Z15" s="671">
        <v>0.2</v>
      </c>
      <c r="AA15" s="671"/>
      <c r="AB15" s="671"/>
      <c r="AC15" s="671"/>
      <c r="AD15" s="672">
        <v>43044</v>
      </c>
      <c r="AE15" s="672"/>
      <c r="AF15" s="672"/>
      <c r="AG15" s="672"/>
      <c r="AH15" s="672"/>
      <c r="AI15" s="672"/>
      <c r="AJ15" s="672"/>
      <c r="AK15" s="672"/>
      <c r="AL15" s="641">
        <v>0.3</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604347</v>
      </c>
      <c r="BH15" s="619"/>
      <c r="BI15" s="619"/>
      <c r="BJ15" s="619"/>
      <c r="BK15" s="619"/>
      <c r="BL15" s="619"/>
      <c r="BM15" s="619"/>
      <c r="BN15" s="620"/>
      <c r="BO15" s="671">
        <v>5.4</v>
      </c>
      <c r="BP15" s="671"/>
      <c r="BQ15" s="671"/>
      <c r="BR15" s="671"/>
      <c r="BS15" s="624" t="s">
        <v>109</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2201879</v>
      </c>
      <c r="CS15" s="619"/>
      <c r="CT15" s="619"/>
      <c r="CU15" s="619"/>
      <c r="CV15" s="619"/>
      <c r="CW15" s="619"/>
      <c r="CX15" s="619"/>
      <c r="CY15" s="620"/>
      <c r="CZ15" s="671">
        <v>9.4</v>
      </c>
      <c r="DA15" s="671"/>
      <c r="DB15" s="671"/>
      <c r="DC15" s="671"/>
      <c r="DD15" s="624">
        <v>469076</v>
      </c>
      <c r="DE15" s="619"/>
      <c r="DF15" s="619"/>
      <c r="DG15" s="619"/>
      <c r="DH15" s="619"/>
      <c r="DI15" s="619"/>
      <c r="DJ15" s="619"/>
      <c r="DK15" s="619"/>
      <c r="DL15" s="619"/>
      <c r="DM15" s="619"/>
      <c r="DN15" s="619"/>
      <c r="DO15" s="619"/>
      <c r="DP15" s="620"/>
      <c r="DQ15" s="624">
        <v>1683040</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1684098</v>
      </c>
      <c r="S16" s="619"/>
      <c r="T16" s="619"/>
      <c r="U16" s="619"/>
      <c r="V16" s="619"/>
      <c r="W16" s="619"/>
      <c r="X16" s="619"/>
      <c r="Y16" s="620"/>
      <c r="Z16" s="671">
        <v>6.8</v>
      </c>
      <c r="AA16" s="671"/>
      <c r="AB16" s="671"/>
      <c r="AC16" s="671"/>
      <c r="AD16" s="672">
        <v>1544042</v>
      </c>
      <c r="AE16" s="672"/>
      <c r="AF16" s="672"/>
      <c r="AG16" s="672"/>
      <c r="AH16" s="672"/>
      <c r="AI16" s="672"/>
      <c r="AJ16" s="672"/>
      <c r="AK16" s="672"/>
      <c r="AL16" s="641">
        <v>11.5</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t="s">
        <v>109</v>
      </c>
      <c r="CS16" s="619"/>
      <c r="CT16" s="619"/>
      <c r="CU16" s="619"/>
      <c r="CV16" s="619"/>
      <c r="CW16" s="619"/>
      <c r="CX16" s="619"/>
      <c r="CY16" s="620"/>
      <c r="CZ16" s="671" t="s">
        <v>109</v>
      </c>
      <c r="DA16" s="671"/>
      <c r="DB16" s="671"/>
      <c r="DC16" s="671"/>
      <c r="DD16" s="624" t="s">
        <v>109</v>
      </c>
      <c r="DE16" s="619"/>
      <c r="DF16" s="619"/>
      <c r="DG16" s="619"/>
      <c r="DH16" s="619"/>
      <c r="DI16" s="619"/>
      <c r="DJ16" s="619"/>
      <c r="DK16" s="619"/>
      <c r="DL16" s="619"/>
      <c r="DM16" s="619"/>
      <c r="DN16" s="619"/>
      <c r="DO16" s="619"/>
      <c r="DP16" s="620"/>
      <c r="DQ16" s="624" t="s">
        <v>109</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1544042</v>
      </c>
      <c r="S17" s="619"/>
      <c r="T17" s="619"/>
      <c r="U17" s="619"/>
      <c r="V17" s="619"/>
      <c r="W17" s="619"/>
      <c r="X17" s="619"/>
      <c r="Y17" s="620"/>
      <c r="Z17" s="671">
        <v>6.3</v>
      </c>
      <c r="AA17" s="671"/>
      <c r="AB17" s="671"/>
      <c r="AC17" s="671"/>
      <c r="AD17" s="672">
        <v>1544042</v>
      </c>
      <c r="AE17" s="672"/>
      <c r="AF17" s="672"/>
      <c r="AG17" s="672"/>
      <c r="AH17" s="672"/>
      <c r="AI17" s="672"/>
      <c r="AJ17" s="672"/>
      <c r="AK17" s="672"/>
      <c r="AL17" s="641">
        <v>11.5</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1327478</v>
      </c>
      <c r="CS17" s="619"/>
      <c r="CT17" s="619"/>
      <c r="CU17" s="619"/>
      <c r="CV17" s="619"/>
      <c r="CW17" s="619"/>
      <c r="CX17" s="619"/>
      <c r="CY17" s="620"/>
      <c r="CZ17" s="671">
        <v>5.6</v>
      </c>
      <c r="DA17" s="671"/>
      <c r="DB17" s="671"/>
      <c r="DC17" s="671"/>
      <c r="DD17" s="624" t="s">
        <v>109</v>
      </c>
      <c r="DE17" s="619"/>
      <c r="DF17" s="619"/>
      <c r="DG17" s="619"/>
      <c r="DH17" s="619"/>
      <c r="DI17" s="619"/>
      <c r="DJ17" s="619"/>
      <c r="DK17" s="619"/>
      <c r="DL17" s="619"/>
      <c r="DM17" s="619"/>
      <c r="DN17" s="619"/>
      <c r="DO17" s="619"/>
      <c r="DP17" s="620"/>
      <c r="DQ17" s="624">
        <v>1299663</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140021</v>
      </c>
      <c r="S18" s="619"/>
      <c r="T18" s="619"/>
      <c r="U18" s="619"/>
      <c r="V18" s="619"/>
      <c r="W18" s="619"/>
      <c r="X18" s="619"/>
      <c r="Y18" s="620"/>
      <c r="Z18" s="671">
        <v>0.6</v>
      </c>
      <c r="AA18" s="671"/>
      <c r="AB18" s="671"/>
      <c r="AC18" s="671"/>
      <c r="AD18" s="672" t="s">
        <v>109</v>
      </c>
      <c r="AE18" s="672"/>
      <c r="AF18" s="672"/>
      <c r="AG18" s="672"/>
      <c r="AH18" s="672"/>
      <c r="AI18" s="672"/>
      <c r="AJ18" s="672"/>
      <c r="AK18" s="672"/>
      <c r="AL18" s="641" t="s">
        <v>109</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v>35</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1017786</v>
      </c>
      <c r="BH19" s="619"/>
      <c r="BI19" s="619"/>
      <c r="BJ19" s="619"/>
      <c r="BK19" s="619"/>
      <c r="BL19" s="619"/>
      <c r="BM19" s="619"/>
      <c r="BN19" s="620"/>
      <c r="BO19" s="671">
        <v>9.1</v>
      </c>
      <c r="BP19" s="671"/>
      <c r="BQ19" s="671"/>
      <c r="BR19" s="671"/>
      <c r="BS19" s="624" t="s">
        <v>109</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14398618</v>
      </c>
      <c r="S20" s="619"/>
      <c r="T20" s="619"/>
      <c r="U20" s="619"/>
      <c r="V20" s="619"/>
      <c r="W20" s="619"/>
      <c r="X20" s="619"/>
      <c r="Y20" s="620"/>
      <c r="Z20" s="671">
        <v>58.6</v>
      </c>
      <c r="AA20" s="671"/>
      <c r="AB20" s="671"/>
      <c r="AC20" s="671"/>
      <c r="AD20" s="672">
        <v>13240776</v>
      </c>
      <c r="AE20" s="672"/>
      <c r="AF20" s="672"/>
      <c r="AG20" s="672"/>
      <c r="AH20" s="672"/>
      <c r="AI20" s="672"/>
      <c r="AJ20" s="672"/>
      <c r="AK20" s="672"/>
      <c r="AL20" s="641">
        <v>98.5</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1017786</v>
      </c>
      <c r="BH20" s="619"/>
      <c r="BI20" s="619"/>
      <c r="BJ20" s="619"/>
      <c r="BK20" s="619"/>
      <c r="BL20" s="619"/>
      <c r="BM20" s="619"/>
      <c r="BN20" s="620"/>
      <c r="BO20" s="671">
        <v>9.1</v>
      </c>
      <c r="BP20" s="671"/>
      <c r="BQ20" s="671"/>
      <c r="BR20" s="671"/>
      <c r="BS20" s="624" t="s">
        <v>109</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23502925</v>
      </c>
      <c r="CS20" s="619"/>
      <c r="CT20" s="619"/>
      <c r="CU20" s="619"/>
      <c r="CV20" s="619"/>
      <c r="CW20" s="619"/>
      <c r="CX20" s="619"/>
      <c r="CY20" s="620"/>
      <c r="CZ20" s="671">
        <v>100</v>
      </c>
      <c r="DA20" s="671"/>
      <c r="DB20" s="671"/>
      <c r="DC20" s="671"/>
      <c r="DD20" s="624">
        <v>2724015</v>
      </c>
      <c r="DE20" s="619"/>
      <c r="DF20" s="619"/>
      <c r="DG20" s="619"/>
      <c r="DH20" s="619"/>
      <c r="DI20" s="619"/>
      <c r="DJ20" s="619"/>
      <c r="DK20" s="619"/>
      <c r="DL20" s="619"/>
      <c r="DM20" s="619"/>
      <c r="DN20" s="619"/>
      <c r="DO20" s="619"/>
      <c r="DP20" s="620"/>
      <c r="DQ20" s="624">
        <v>16197936</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8869</v>
      </c>
      <c r="S21" s="619"/>
      <c r="T21" s="619"/>
      <c r="U21" s="619"/>
      <c r="V21" s="619"/>
      <c r="W21" s="619"/>
      <c r="X21" s="619"/>
      <c r="Y21" s="620"/>
      <c r="Z21" s="671">
        <v>0</v>
      </c>
      <c r="AA21" s="671"/>
      <c r="AB21" s="671"/>
      <c r="AC21" s="671"/>
      <c r="AD21" s="672">
        <v>8869</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99142</v>
      </c>
      <c r="S22" s="619"/>
      <c r="T22" s="619"/>
      <c r="U22" s="619"/>
      <c r="V22" s="619"/>
      <c r="W22" s="619"/>
      <c r="X22" s="619"/>
      <c r="Y22" s="620"/>
      <c r="Z22" s="671">
        <v>0.4</v>
      </c>
      <c r="AA22" s="671"/>
      <c r="AB22" s="671"/>
      <c r="AC22" s="671"/>
      <c r="AD22" s="672" t="s">
        <v>109</v>
      </c>
      <c r="AE22" s="672"/>
      <c r="AF22" s="672"/>
      <c r="AG22" s="672"/>
      <c r="AH22" s="672"/>
      <c r="AI22" s="672"/>
      <c r="AJ22" s="672"/>
      <c r="AK22" s="672"/>
      <c r="AL22" s="641" t="s">
        <v>109</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345414</v>
      </c>
      <c r="S23" s="619"/>
      <c r="T23" s="619"/>
      <c r="U23" s="619"/>
      <c r="V23" s="619"/>
      <c r="W23" s="619"/>
      <c r="X23" s="619"/>
      <c r="Y23" s="620"/>
      <c r="Z23" s="671">
        <v>1.4</v>
      </c>
      <c r="AA23" s="671"/>
      <c r="AB23" s="671"/>
      <c r="AC23" s="671"/>
      <c r="AD23" s="672">
        <v>66599</v>
      </c>
      <c r="AE23" s="672"/>
      <c r="AF23" s="672"/>
      <c r="AG23" s="672"/>
      <c r="AH23" s="672"/>
      <c r="AI23" s="672"/>
      <c r="AJ23" s="672"/>
      <c r="AK23" s="672"/>
      <c r="AL23" s="641">
        <v>0.5</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1017786</v>
      </c>
      <c r="BH23" s="619"/>
      <c r="BI23" s="619"/>
      <c r="BJ23" s="619"/>
      <c r="BK23" s="619"/>
      <c r="BL23" s="619"/>
      <c r="BM23" s="619"/>
      <c r="BN23" s="620"/>
      <c r="BO23" s="671">
        <v>9.1</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70945</v>
      </c>
      <c r="S24" s="619"/>
      <c r="T24" s="619"/>
      <c r="U24" s="619"/>
      <c r="V24" s="619"/>
      <c r="W24" s="619"/>
      <c r="X24" s="619"/>
      <c r="Y24" s="620"/>
      <c r="Z24" s="671">
        <v>0.3</v>
      </c>
      <c r="AA24" s="671"/>
      <c r="AB24" s="671"/>
      <c r="AC24" s="671"/>
      <c r="AD24" s="672">
        <v>16794</v>
      </c>
      <c r="AE24" s="672"/>
      <c r="AF24" s="672"/>
      <c r="AG24" s="672"/>
      <c r="AH24" s="672"/>
      <c r="AI24" s="672"/>
      <c r="AJ24" s="672"/>
      <c r="AK24" s="672"/>
      <c r="AL24" s="641">
        <v>0.1</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11475724</v>
      </c>
      <c r="CS24" s="669"/>
      <c r="CT24" s="669"/>
      <c r="CU24" s="669"/>
      <c r="CV24" s="669"/>
      <c r="CW24" s="669"/>
      <c r="CX24" s="669"/>
      <c r="CY24" s="716"/>
      <c r="CZ24" s="720">
        <v>48.8</v>
      </c>
      <c r="DA24" s="721"/>
      <c r="DB24" s="721"/>
      <c r="DC24" s="722"/>
      <c r="DD24" s="715">
        <v>6830860</v>
      </c>
      <c r="DE24" s="669"/>
      <c r="DF24" s="669"/>
      <c r="DG24" s="669"/>
      <c r="DH24" s="669"/>
      <c r="DI24" s="669"/>
      <c r="DJ24" s="669"/>
      <c r="DK24" s="716"/>
      <c r="DL24" s="715">
        <v>6816425</v>
      </c>
      <c r="DM24" s="669"/>
      <c r="DN24" s="669"/>
      <c r="DO24" s="669"/>
      <c r="DP24" s="669"/>
      <c r="DQ24" s="669"/>
      <c r="DR24" s="669"/>
      <c r="DS24" s="669"/>
      <c r="DT24" s="669"/>
      <c r="DU24" s="669"/>
      <c r="DV24" s="716"/>
      <c r="DW24" s="717">
        <v>47</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4124381</v>
      </c>
      <c r="S25" s="619"/>
      <c r="T25" s="619"/>
      <c r="U25" s="619"/>
      <c r="V25" s="619"/>
      <c r="W25" s="619"/>
      <c r="X25" s="619"/>
      <c r="Y25" s="620"/>
      <c r="Z25" s="671">
        <v>16.8</v>
      </c>
      <c r="AA25" s="671"/>
      <c r="AB25" s="671"/>
      <c r="AC25" s="671"/>
      <c r="AD25" s="672" t="s">
        <v>109</v>
      </c>
      <c r="AE25" s="672"/>
      <c r="AF25" s="672"/>
      <c r="AG25" s="672"/>
      <c r="AH25" s="672"/>
      <c r="AI25" s="672"/>
      <c r="AJ25" s="672"/>
      <c r="AK25" s="672"/>
      <c r="AL25" s="641" t="s">
        <v>109</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3689475</v>
      </c>
      <c r="CS25" s="637"/>
      <c r="CT25" s="637"/>
      <c r="CU25" s="637"/>
      <c r="CV25" s="637"/>
      <c r="CW25" s="637"/>
      <c r="CX25" s="637"/>
      <c r="CY25" s="638"/>
      <c r="CZ25" s="621">
        <v>15.7</v>
      </c>
      <c r="DA25" s="639"/>
      <c r="DB25" s="639"/>
      <c r="DC25" s="640"/>
      <c r="DD25" s="624">
        <v>3342012</v>
      </c>
      <c r="DE25" s="637"/>
      <c r="DF25" s="637"/>
      <c r="DG25" s="637"/>
      <c r="DH25" s="637"/>
      <c r="DI25" s="637"/>
      <c r="DJ25" s="637"/>
      <c r="DK25" s="638"/>
      <c r="DL25" s="624">
        <v>3341797</v>
      </c>
      <c r="DM25" s="637"/>
      <c r="DN25" s="637"/>
      <c r="DO25" s="637"/>
      <c r="DP25" s="637"/>
      <c r="DQ25" s="637"/>
      <c r="DR25" s="637"/>
      <c r="DS25" s="637"/>
      <c r="DT25" s="637"/>
      <c r="DU25" s="637"/>
      <c r="DV25" s="638"/>
      <c r="DW25" s="641">
        <v>23</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2607143</v>
      </c>
      <c r="CS26" s="619"/>
      <c r="CT26" s="619"/>
      <c r="CU26" s="619"/>
      <c r="CV26" s="619"/>
      <c r="CW26" s="619"/>
      <c r="CX26" s="619"/>
      <c r="CY26" s="620"/>
      <c r="CZ26" s="621">
        <v>11.1</v>
      </c>
      <c r="DA26" s="639"/>
      <c r="DB26" s="639"/>
      <c r="DC26" s="640"/>
      <c r="DD26" s="624">
        <v>2568324</v>
      </c>
      <c r="DE26" s="619"/>
      <c r="DF26" s="619"/>
      <c r="DG26" s="619"/>
      <c r="DH26" s="619"/>
      <c r="DI26" s="619"/>
      <c r="DJ26" s="619"/>
      <c r="DK26" s="620"/>
      <c r="DL26" s="624" t="s">
        <v>277</v>
      </c>
      <c r="DM26" s="619"/>
      <c r="DN26" s="619"/>
      <c r="DO26" s="619"/>
      <c r="DP26" s="619"/>
      <c r="DQ26" s="619"/>
      <c r="DR26" s="619"/>
      <c r="DS26" s="619"/>
      <c r="DT26" s="619"/>
      <c r="DU26" s="619"/>
      <c r="DV26" s="620"/>
      <c r="DW26" s="641" t="s">
        <v>277</v>
      </c>
      <c r="DX26" s="642"/>
      <c r="DY26" s="642"/>
      <c r="DZ26" s="642"/>
      <c r="EA26" s="642"/>
      <c r="EB26" s="642"/>
      <c r="EC26" s="643"/>
    </row>
    <row r="27" spans="2:133" ht="11.25" customHeight="1">
      <c r="B27" s="615" t="s">
        <v>278</v>
      </c>
      <c r="C27" s="616"/>
      <c r="D27" s="616"/>
      <c r="E27" s="616"/>
      <c r="F27" s="616"/>
      <c r="G27" s="616"/>
      <c r="H27" s="616"/>
      <c r="I27" s="616"/>
      <c r="J27" s="616"/>
      <c r="K27" s="616"/>
      <c r="L27" s="616"/>
      <c r="M27" s="616"/>
      <c r="N27" s="616"/>
      <c r="O27" s="616"/>
      <c r="P27" s="616"/>
      <c r="Q27" s="617"/>
      <c r="R27" s="618">
        <v>1275122</v>
      </c>
      <c r="S27" s="619"/>
      <c r="T27" s="619"/>
      <c r="U27" s="619"/>
      <c r="V27" s="619"/>
      <c r="W27" s="619"/>
      <c r="X27" s="619"/>
      <c r="Y27" s="620"/>
      <c r="Z27" s="671">
        <v>5.2</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11228018</v>
      </c>
      <c r="BH27" s="619"/>
      <c r="BI27" s="619"/>
      <c r="BJ27" s="619"/>
      <c r="BK27" s="619"/>
      <c r="BL27" s="619"/>
      <c r="BM27" s="619"/>
      <c r="BN27" s="620"/>
      <c r="BO27" s="671">
        <v>100</v>
      </c>
      <c r="BP27" s="671"/>
      <c r="BQ27" s="671"/>
      <c r="BR27" s="671"/>
      <c r="BS27" s="624">
        <v>81407</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6458771</v>
      </c>
      <c r="CS27" s="637"/>
      <c r="CT27" s="637"/>
      <c r="CU27" s="637"/>
      <c r="CV27" s="637"/>
      <c r="CW27" s="637"/>
      <c r="CX27" s="637"/>
      <c r="CY27" s="638"/>
      <c r="CZ27" s="621">
        <v>27.5</v>
      </c>
      <c r="DA27" s="639"/>
      <c r="DB27" s="639"/>
      <c r="DC27" s="640"/>
      <c r="DD27" s="624">
        <v>2189185</v>
      </c>
      <c r="DE27" s="637"/>
      <c r="DF27" s="637"/>
      <c r="DG27" s="637"/>
      <c r="DH27" s="637"/>
      <c r="DI27" s="637"/>
      <c r="DJ27" s="637"/>
      <c r="DK27" s="638"/>
      <c r="DL27" s="624">
        <v>2174965</v>
      </c>
      <c r="DM27" s="637"/>
      <c r="DN27" s="637"/>
      <c r="DO27" s="637"/>
      <c r="DP27" s="637"/>
      <c r="DQ27" s="637"/>
      <c r="DR27" s="637"/>
      <c r="DS27" s="637"/>
      <c r="DT27" s="637"/>
      <c r="DU27" s="637"/>
      <c r="DV27" s="638"/>
      <c r="DW27" s="641">
        <v>15</v>
      </c>
      <c r="DX27" s="642"/>
      <c r="DY27" s="642"/>
      <c r="DZ27" s="642"/>
      <c r="EA27" s="642"/>
      <c r="EB27" s="642"/>
      <c r="EC27" s="643"/>
    </row>
    <row r="28" spans="2:133" ht="11.25" customHeight="1">
      <c r="B28" s="615" t="s">
        <v>281</v>
      </c>
      <c r="C28" s="616"/>
      <c r="D28" s="616"/>
      <c r="E28" s="616"/>
      <c r="F28" s="616"/>
      <c r="G28" s="616"/>
      <c r="H28" s="616"/>
      <c r="I28" s="616"/>
      <c r="J28" s="616"/>
      <c r="K28" s="616"/>
      <c r="L28" s="616"/>
      <c r="M28" s="616"/>
      <c r="N28" s="616"/>
      <c r="O28" s="616"/>
      <c r="P28" s="616"/>
      <c r="Q28" s="617"/>
      <c r="R28" s="618">
        <v>114519</v>
      </c>
      <c r="S28" s="619"/>
      <c r="T28" s="619"/>
      <c r="U28" s="619"/>
      <c r="V28" s="619"/>
      <c r="W28" s="619"/>
      <c r="X28" s="619"/>
      <c r="Y28" s="620"/>
      <c r="Z28" s="671">
        <v>0.5</v>
      </c>
      <c r="AA28" s="671"/>
      <c r="AB28" s="671"/>
      <c r="AC28" s="671"/>
      <c r="AD28" s="672">
        <v>103844</v>
      </c>
      <c r="AE28" s="672"/>
      <c r="AF28" s="672"/>
      <c r="AG28" s="672"/>
      <c r="AH28" s="672"/>
      <c r="AI28" s="672"/>
      <c r="AJ28" s="672"/>
      <c r="AK28" s="672"/>
      <c r="AL28" s="641">
        <v>0.8</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1327478</v>
      </c>
      <c r="CS28" s="619"/>
      <c r="CT28" s="619"/>
      <c r="CU28" s="619"/>
      <c r="CV28" s="619"/>
      <c r="CW28" s="619"/>
      <c r="CX28" s="619"/>
      <c r="CY28" s="620"/>
      <c r="CZ28" s="621">
        <v>5.6</v>
      </c>
      <c r="DA28" s="639"/>
      <c r="DB28" s="639"/>
      <c r="DC28" s="640"/>
      <c r="DD28" s="624">
        <v>1299663</v>
      </c>
      <c r="DE28" s="619"/>
      <c r="DF28" s="619"/>
      <c r="DG28" s="619"/>
      <c r="DH28" s="619"/>
      <c r="DI28" s="619"/>
      <c r="DJ28" s="619"/>
      <c r="DK28" s="620"/>
      <c r="DL28" s="624">
        <v>1299663</v>
      </c>
      <c r="DM28" s="619"/>
      <c r="DN28" s="619"/>
      <c r="DO28" s="619"/>
      <c r="DP28" s="619"/>
      <c r="DQ28" s="619"/>
      <c r="DR28" s="619"/>
      <c r="DS28" s="619"/>
      <c r="DT28" s="619"/>
      <c r="DU28" s="619"/>
      <c r="DV28" s="620"/>
      <c r="DW28" s="641">
        <v>9</v>
      </c>
      <c r="DX28" s="642"/>
      <c r="DY28" s="642"/>
      <c r="DZ28" s="642"/>
      <c r="EA28" s="642"/>
      <c r="EB28" s="642"/>
      <c r="EC28" s="643"/>
    </row>
    <row r="29" spans="2:133" ht="11.25" customHeight="1">
      <c r="B29" s="615" t="s">
        <v>283</v>
      </c>
      <c r="C29" s="616"/>
      <c r="D29" s="616"/>
      <c r="E29" s="616"/>
      <c r="F29" s="616"/>
      <c r="G29" s="616"/>
      <c r="H29" s="616"/>
      <c r="I29" s="616"/>
      <c r="J29" s="616"/>
      <c r="K29" s="616"/>
      <c r="L29" s="616"/>
      <c r="M29" s="616"/>
      <c r="N29" s="616"/>
      <c r="O29" s="616"/>
      <c r="P29" s="616"/>
      <c r="Q29" s="617"/>
      <c r="R29" s="618">
        <v>2582</v>
      </c>
      <c r="S29" s="619"/>
      <c r="T29" s="619"/>
      <c r="U29" s="619"/>
      <c r="V29" s="619"/>
      <c r="W29" s="619"/>
      <c r="X29" s="619"/>
      <c r="Y29" s="620"/>
      <c r="Z29" s="671">
        <v>0</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1327478</v>
      </c>
      <c r="CS29" s="637"/>
      <c r="CT29" s="637"/>
      <c r="CU29" s="637"/>
      <c r="CV29" s="637"/>
      <c r="CW29" s="637"/>
      <c r="CX29" s="637"/>
      <c r="CY29" s="638"/>
      <c r="CZ29" s="621">
        <v>5.6</v>
      </c>
      <c r="DA29" s="639"/>
      <c r="DB29" s="639"/>
      <c r="DC29" s="640"/>
      <c r="DD29" s="624">
        <v>1299663</v>
      </c>
      <c r="DE29" s="637"/>
      <c r="DF29" s="637"/>
      <c r="DG29" s="637"/>
      <c r="DH29" s="637"/>
      <c r="DI29" s="637"/>
      <c r="DJ29" s="637"/>
      <c r="DK29" s="638"/>
      <c r="DL29" s="624">
        <v>1299663</v>
      </c>
      <c r="DM29" s="637"/>
      <c r="DN29" s="637"/>
      <c r="DO29" s="637"/>
      <c r="DP29" s="637"/>
      <c r="DQ29" s="637"/>
      <c r="DR29" s="637"/>
      <c r="DS29" s="637"/>
      <c r="DT29" s="637"/>
      <c r="DU29" s="637"/>
      <c r="DV29" s="638"/>
      <c r="DW29" s="641">
        <v>9</v>
      </c>
      <c r="DX29" s="642"/>
      <c r="DY29" s="642"/>
      <c r="DZ29" s="642"/>
      <c r="EA29" s="642"/>
      <c r="EB29" s="642"/>
      <c r="EC29" s="643"/>
    </row>
    <row r="30" spans="2:133" ht="11.25" customHeight="1">
      <c r="B30" s="615" t="s">
        <v>288</v>
      </c>
      <c r="C30" s="616"/>
      <c r="D30" s="616"/>
      <c r="E30" s="616"/>
      <c r="F30" s="616"/>
      <c r="G30" s="616"/>
      <c r="H30" s="616"/>
      <c r="I30" s="616"/>
      <c r="J30" s="616"/>
      <c r="K30" s="616"/>
      <c r="L30" s="616"/>
      <c r="M30" s="616"/>
      <c r="N30" s="616"/>
      <c r="O30" s="616"/>
      <c r="P30" s="616"/>
      <c r="Q30" s="617"/>
      <c r="R30" s="618">
        <v>77628</v>
      </c>
      <c r="S30" s="619"/>
      <c r="T30" s="619"/>
      <c r="U30" s="619"/>
      <c r="V30" s="619"/>
      <c r="W30" s="619"/>
      <c r="X30" s="619"/>
      <c r="Y30" s="620"/>
      <c r="Z30" s="671">
        <v>0.3</v>
      </c>
      <c r="AA30" s="671"/>
      <c r="AB30" s="671"/>
      <c r="AC30" s="671"/>
      <c r="AD30" s="672" t="s">
        <v>109</v>
      </c>
      <c r="AE30" s="672"/>
      <c r="AF30" s="672"/>
      <c r="AG30" s="672"/>
      <c r="AH30" s="672"/>
      <c r="AI30" s="672"/>
      <c r="AJ30" s="672"/>
      <c r="AK30" s="672"/>
      <c r="AL30" s="641" t="s">
        <v>109</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98.3</v>
      </c>
      <c r="BH30" s="685"/>
      <c r="BI30" s="685"/>
      <c r="BJ30" s="685"/>
      <c r="BK30" s="685"/>
      <c r="BL30" s="685"/>
      <c r="BM30" s="686">
        <v>93.1</v>
      </c>
      <c r="BN30" s="685"/>
      <c r="BO30" s="685"/>
      <c r="BP30" s="685"/>
      <c r="BQ30" s="687"/>
      <c r="BR30" s="684">
        <v>98.2</v>
      </c>
      <c r="BS30" s="685"/>
      <c r="BT30" s="685"/>
      <c r="BU30" s="685"/>
      <c r="BV30" s="685"/>
      <c r="BW30" s="685"/>
      <c r="BX30" s="686">
        <v>92.6</v>
      </c>
      <c r="BY30" s="685"/>
      <c r="BZ30" s="685"/>
      <c r="CA30" s="685"/>
      <c r="CB30" s="687"/>
      <c r="CD30" s="690"/>
      <c r="CE30" s="691"/>
      <c r="CF30" s="655" t="s">
        <v>291</v>
      </c>
      <c r="CG30" s="652"/>
      <c r="CH30" s="652"/>
      <c r="CI30" s="652"/>
      <c r="CJ30" s="652"/>
      <c r="CK30" s="652"/>
      <c r="CL30" s="652"/>
      <c r="CM30" s="652"/>
      <c r="CN30" s="652"/>
      <c r="CO30" s="652"/>
      <c r="CP30" s="652"/>
      <c r="CQ30" s="653"/>
      <c r="CR30" s="618">
        <v>1162012</v>
      </c>
      <c r="CS30" s="619"/>
      <c r="CT30" s="619"/>
      <c r="CU30" s="619"/>
      <c r="CV30" s="619"/>
      <c r="CW30" s="619"/>
      <c r="CX30" s="619"/>
      <c r="CY30" s="620"/>
      <c r="CZ30" s="621">
        <v>4.9000000000000004</v>
      </c>
      <c r="DA30" s="639"/>
      <c r="DB30" s="639"/>
      <c r="DC30" s="640"/>
      <c r="DD30" s="624">
        <v>1134197</v>
      </c>
      <c r="DE30" s="619"/>
      <c r="DF30" s="619"/>
      <c r="DG30" s="619"/>
      <c r="DH30" s="619"/>
      <c r="DI30" s="619"/>
      <c r="DJ30" s="619"/>
      <c r="DK30" s="620"/>
      <c r="DL30" s="624">
        <v>1134197</v>
      </c>
      <c r="DM30" s="619"/>
      <c r="DN30" s="619"/>
      <c r="DO30" s="619"/>
      <c r="DP30" s="619"/>
      <c r="DQ30" s="619"/>
      <c r="DR30" s="619"/>
      <c r="DS30" s="619"/>
      <c r="DT30" s="619"/>
      <c r="DU30" s="619"/>
      <c r="DV30" s="620"/>
      <c r="DW30" s="641">
        <v>7.8</v>
      </c>
      <c r="DX30" s="642"/>
      <c r="DY30" s="642"/>
      <c r="DZ30" s="642"/>
      <c r="EA30" s="642"/>
      <c r="EB30" s="642"/>
      <c r="EC30" s="643"/>
    </row>
    <row r="31" spans="2:133" ht="11.25" customHeight="1">
      <c r="B31" s="615" t="s">
        <v>292</v>
      </c>
      <c r="C31" s="616"/>
      <c r="D31" s="616"/>
      <c r="E31" s="616"/>
      <c r="F31" s="616"/>
      <c r="G31" s="616"/>
      <c r="H31" s="616"/>
      <c r="I31" s="616"/>
      <c r="J31" s="616"/>
      <c r="K31" s="616"/>
      <c r="L31" s="616"/>
      <c r="M31" s="616"/>
      <c r="N31" s="616"/>
      <c r="O31" s="616"/>
      <c r="P31" s="616"/>
      <c r="Q31" s="617"/>
      <c r="R31" s="618">
        <v>1118554</v>
      </c>
      <c r="S31" s="619"/>
      <c r="T31" s="619"/>
      <c r="U31" s="619"/>
      <c r="V31" s="619"/>
      <c r="W31" s="619"/>
      <c r="X31" s="619"/>
      <c r="Y31" s="620"/>
      <c r="Z31" s="671">
        <v>4.5</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97.6</v>
      </c>
      <c r="BH31" s="637"/>
      <c r="BI31" s="637"/>
      <c r="BJ31" s="637"/>
      <c r="BK31" s="637"/>
      <c r="BL31" s="637"/>
      <c r="BM31" s="673">
        <v>90.5</v>
      </c>
      <c r="BN31" s="683"/>
      <c r="BO31" s="683"/>
      <c r="BP31" s="683"/>
      <c r="BQ31" s="647"/>
      <c r="BR31" s="682">
        <v>97.4</v>
      </c>
      <c r="BS31" s="637"/>
      <c r="BT31" s="637"/>
      <c r="BU31" s="637"/>
      <c r="BV31" s="637"/>
      <c r="BW31" s="637"/>
      <c r="BX31" s="673">
        <v>89.5</v>
      </c>
      <c r="BY31" s="683"/>
      <c r="BZ31" s="683"/>
      <c r="CA31" s="683"/>
      <c r="CB31" s="647"/>
      <c r="CD31" s="690"/>
      <c r="CE31" s="691"/>
      <c r="CF31" s="655" t="s">
        <v>295</v>
      </c>
      <c r="CG31" s="652"/>
      <c r="CH31" s="652"/>
      <c r="CI31" s="652"/>
      <c r="CJ31" s="652"/>
      <c r="CK31" s="652"/>
      <c r="CL31" s="652"/>
      <c r="CM31" s="652"/>
      <c r="CN31" s="652"/>
      <c r="CO31" s="652"/>
      <c r="CP31" s="652"/>
      <c r="CQ31" s="653"/>
      <c r="CR31" s="618">
        <v>165466</v>
      </c>
      <c r="CS31" s="637"/>
      <c r="CT31" s="637"/>
      <c r="CU31" s="637"/>
      <c r="CV31" s="637"/>
      <c r="CW31" s="637"/>
      <c r="CX31" s="637"/>
      <c r="CY31" s="638"/>
      <c r="CZ31" s="621">
        <v>0.7</v>
      </c>
      <c r="DA31" s="639"/>
      <c r="DB31" s="639"/>
      <c r="DC31" s="640"/>
      <c r="DD31" s="624">
        <v>165466</v>
      </c>
      <c r="DE31" s="637"/>
      <c r="DF31" s="637"/>
      <c r="DG31" s="637"/>
      <c r="DH31" s="637"/>
      <c r="DI31" s="637"/>
      <c r="DJ31" s="637"/>
      <c r="DK31" s="638"/>
      <c r="DL31" s="624">
        <v>165466</v>
      </c>
      <c r="DM31" s="637"/>
      <c r="DN31" s="637"/>
      <c r="DO31" s="637"/>
      <c r="DP31" s="637"/>
      <c r="DQ31" s="637"/>
      <c r="DR31" s="637"/>
      <c r="DS31" s="637"/>
      <c r="DT31" s="637"/>
      <c r="DU31" s="637"/>
      <c r="DV31" s="638"/>
      <c r="DW31" s="641">
        <v>1.1000000000000001</v>
      </c>
      <c r="DX31" s="642"/>
      <c r="DY31" s="642"/>
      <c r="DZ31" s="642"/>
      <c r="EA31" s="642"/>
      <c r="EB31" s="642"/>
      <c r="EC31" s="643"/>
    </row>
    <row r="32" spans="2:133" ht="11.25" customHeight="1">
      <c r="B32" s="615" t="s">
        <v>296</v>
      </c>
      <c r="C32" s="616"/>
      <c r="D32" s="616"/>
      <c r="E32" s="616"/>
      <c r="F32" s="616"/>
      <c r="G32" s="616"/>
      <c r="H32" s="616"/>
      <c r="I32" s="616"/>
      <c r="J32" s="616"/>
      <c r="K32" s="616"/>
      <c r="L32" s="616"/>
      <c r="M32" s="616"/>
      <c r="N32" s="616"/>
      <c r="O32" s="616"/>
      <c r="P32" s="616"/>
      <c r="Q32" s="617"/>
      <c r="R32" s="618">
        <v>789555</v>
      </c>
      <c r="S32" s="619"/>
      <c r="T32" s="619"/>
      <c r="U32" s="619"/>
      <c r="V32" s="619"/>
      <c r="W32" s="619"/>
      <c r="X32" s="619"/>
      <c r="Y32" s="620"/>
      <c r="Z32" s="671">
        <v>3.2</v>
      </c>
      <c r="AA32" s="671"/>
      <c r="AB32" s="671"/>
      <c r="AC32" s="671"/>
      <c r="AD32" s="672">
        <v>3166</v>
      </c>
      <c r="AE32" s="672"/>
      <c r="AF32" s="672"/>
      <c r="AG32" s="672"/>
      <c r="AH32" s="672"/>
      <c r="AI32" s="672"/>
      <c r="AJ32" s="672"/>
      <c r="AK32" s="672"/>
      <c r="AL32" s="641">
        <v>0</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98.8</v>
      </c>
      <c r="BH32" s="603"/>
      <c r="BI32" s="603"/>
      <c r="BJ32" s="603"/>
      <c r="BK32" s="603"/>
      <c r="BL32" s="603"/>
      <c r="BM32" s="666">
        <v>95.1</v>
      </c>
      <c r="BN32" s="603"/>
      <c r="BO32" s="603"/>
      <c r="BP32" s="603"/>
      <c r="BQ32" s="660"/>
      <c r="BR32" s="681">
        <v>98.8</v>
      </c>
      <c r="BS32" s="603"/>
      <c r="BT32" s="603"/>
      <c r="BU32" s="603"/>
      <c r="BV32" s="603"/>
      <c r="BW32" s="603"/>
      <c r="BX32" s="666">
        <v>95.1</v>
      </c>
      <c r="BY32" s="603"/>
      <c r="BZ32" s="603"/>
      <c r="CA32" s="603"/>
      <c r="CB32" s="660"/>
      <c r="CD32" s="692"/>
      <c r="CE32" s="693"/>
      <c r="CF32" s="655" t="s">
        <v>298</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c r="B33" s="615" t="s">
        <v>299</v>
      </c>
      <c r="C33" s="616"/>
      <c r="D33" s="616"/>
      <c r="E33" s="616"/>
      <c r="F33" s="616"/>
      <c r="G33" s="616"/>
      <c r="H33" s="616"/>
      <c r="I33" s="616"/>
      <c r="J33" s="616"/>
      <c r="K33" s="616"/>
      <c r="L33" s="616"/>
      <c r="M33" s="616"/>
      <c r="N33" s="616"/>
      <c r="O33" s="616"/>
      <c r="P33" s="616"/>
      <c r="Q33" s="617"/>
      <c r="R33" s="618">
        <v>2162400</v>
      </c>
      <c r="S33" s="619"/>
      <c r="T33" s="619"/>
      <c r="U33" s="619"/>
      <c r="V33" s="619"/>
      <c r="W33" s="619"/>
      <c r="X33" s="619"/>
      <c r="Y33" s="620"/>
      <c r="Z33" s="671">
        <v>8.8000000000000007</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9303186</v>
      </c>
      <c r="CS33" s="637"/>
      <c r="CT33" s="637"/>
      <c r="CU33" s="637"/>
      <c r="CV33" s="637"/>
      <c r="CW33" s="637"/>
      <c r="CX33" s="637"/>
      <c r="CY33" s="638"/>
      <c r="CZ33" s="621">
        <v>39.6</v>
      </c>
      <c r="DA33" s="639"/>
      <c r="DB33" s="639"/>
      <c r="DC33" s="640"/>
      <c r="DD33" s="624">
        <v>8048308</v>
      </c>
      <c r="DE33" s="637"/>
      <c r="DF33" s="637"/>
      <c r="DG33" s="637"/>
      <c r="DH33" s="637"/>
      <c r="DI33" s="637"/>
      <c r="DJ33" s="637"/>
      <c r="DK33" s="638"/>
      <c r="DL33" s="624">
        <v>5730760</v>
      </c>
      <c r="DM33" s="637"/>
      <c r="DN33" s="637"/>
      <c r="DO33" s="637"/>
      <c r="DP33" s="637"/>
      <c r="DQ33" s="637"/>
      <c r="DR33" s="637"/>
      <c r="DS33" s="637"/>
      <c r="DT33" s="637"/>
      <c r="DU33" s="637"/>
      <c r="DV33" s="638"/>
      <c r="DW33" s="641">
        <v>39.5</v>
      </c>
      <c r="DX33" s="642"/>
      <c r="DY33" s="642"/>
      <c r="DZ33" s="642"/>
      <c r="EA33" s="642"/>
      <c r="EB33" s="642"/>
      <c r="EC33" s="643"/>
    </row>
    <row r="34" spans="2:133" ht="11.25" customHeight="1">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3214555</v>
      </c>
      <c r="CS34" s="619"/>
      <c r="CT34" s="619"/>
      <c r="CU34" s="619"/>
      <c r="CV34" s="619"/>
      <c r="CW34" s="619"/>
      <c r="CX34" s="619"/>
      <c r="CY34" s="620"/>
      <c r="CZ34" s="621">
        <v>13.7</v>
      </c>
      <c r="DA34" s="639"/>
      <c r="DB34" s="639"/>
      <c r="DC34" s="640"/>
      <c r="DD34" s="624">
        <v>2745245</v>
      </c>
      <c r="DE34" s="619"/>
      <c r="DF34" s="619"/>
      <c r="DG34" s="619"/>
      <c r="DH34" s="619"/>
      <c r="DI34" s="619"/>
      <c r="DJ34" s="619"/>
      <c r="DK34" s="620"/>
      <c r="DL34" s="624">
        <v>2547755</v>
      </c>
      <c r="DM34" s="619"/>
      <c r="DN34" s="619"/>
      <c r="DO34" s="619"/>
      <c r="DP34" s="619"/>
      <c r="DQ34" s="619"/>
      <c r="DR34" s="619"/>
      <c r="DS34" s="619"/>
      <c r="DT34" s="619"/>
      <c r="DU34" s="619"/>
      <c r="DV34" s="620"/>
      <c r="DW34" s="641">
        <v>17.600000000000001</v>
      </c>
      <c r="DX34" s="642"/>
      <c r="DY34" s="642"/>
      <c r="DZ34" s="642"/>
      <c r="EA34" s="642"/>
      <c r="EB34" s="642"/>
      <c r="EC34" s="643"/>
    </row>
    <row r="35" spans="2:133" ht="11.25" customHeight="1">
      <c r="B35" s="615" t="s">
        <v>305</v>
      </c>
      <c r="C35" s="616"/>
      <c r="D35" s="616"/>
      <c r="E35" s="616"/>
      <c r="F35" s="616"/>
      <c r="G35" s="616"/>
      <c r="H35" s="616"/>
      <c r="I35" s="616"/>
      <c r="J35" s="616"/>
      <c r="K35" s="616"/>
      <c r="L35" s="616"/>
      <c r="M35" s="616"/>
      <c r="N35" s="616"/>
      <c r="O35" s="616"/>
      <c r="P35" s="616"/>
      <c r="Q35" s="617"/>
      <c r="R35" s="618">
        <v>1075400</v>
      </c>
      <c r="S35" s="619"/>
      <c r="T35" s="619"/>
      <c r="U35" s="619"/>
      <c r="V35" s="619"/>
      <c r="W35" s="619"/>
      <c r="X35" s="619"/>
      <c r="Y35" s="620"/>
      <c r="Z35" s="671">
        <v>4.4000000000000004</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3418991</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107371</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41113</v>
      </c>
      <c r="CS35" s="637"/>
      <c r="CT35" s="637"/>
      <c r="CU35" s="637"/>
      <c r="CV35" s="637"/>
      <c r="CW35" s="637"/>
      <c r="CX35" s="637"/>
      <c r="CY35" s="638"/>
      <c r="CZ35" s="621">
        <v>0.2</v>
      </c>
      <c r="DA35" s="639"/>
      <c r="DB35" s="639"/>
      <c r="DC35" s="640"/>
      <c r="DD35" s="624">
        <v>40120</v>
      </c>
      <c r="DE35" s="637"/>
      <c r="DF35" s="637"/>
      <c r="DG35" s="637"/>
      <c r="DH35" s="637"/>
      <c r="DI35" s="637"/>
      <c r="DJ35" s="637"/>
      <c r="DK35" s="638"/>
      <c r="DL35" s="624">
        <v>40120</v>
      </c>
      <c r="DM35" s="637"/>
      <c r="DN35" s="637"/>
      <c r="DO35" s="637"/>
      <c r="DP35" s="637"/>
      <c r="DQ35" s="637"/>
      <c r="DR35" s="637"/>
      <c r="DS35" s="637"/>
      <c r="DT35" s="637"/>
      <c r="DU35" s="637"/>
      <c r="DV35" s="638"/>
      <c r="DW35" s="641">
        <v>0.3</v>
      </c>
      <c r="DX35" s="642"/>
      <c r="DY35" s="642"/>
      <c r="DZ35" s="642"/>
      <c r="EA35" s="642"/>
      <c r="EB35" s="642"/>
      <c r="EC35" s="643"/>
    </row>
    <row r="36" spans="2:133" ht="11.25" customHeight="1">
      <c r="B36" s="599" t="s">
        <v>309</v>
      </c>
      <c r="C36" s="600"/>
      <c r="D36" s="600"/>
      <c r="E36" s="600"/>
      <c r="F36" s="600"/>
      <c r="G36" s="600"/>
      <c r="H36" s="600"/>
      <c r="I36" s="600"/>
      <c r="J36" s="600"/>
      <c r="K36" s="600"/>
      <c r="L36" s="600"/>
      <c r="M36" s="600"/>
      <c r="N36" s="600"/>
      <c r="O36" s="600"/>
      <c r="P36" s="600"/>
      <c r="Q36" s="601"/>
      <c r="R36" s="602">
        <v>24587729</v>
      </c>
      <c r="S36" s="659"/>
      <c r="T36" s="659"/>
      <c r="U36" s="659"/>
      <c r="V36" s="659"/>
      <c r="W36" s="659"/>
      <c r="X36" s="659"/>
      <c r="Y36" s="662"/>
      <c r="Z36" s="663">
        <v>100</v>
      </c>
      <c r="AA36" s="663"/>
      <c r="AB36" s="663"/>
      <c r="AC36" s="663"/>
      <c r="AD36" s="664">
        <v>13440048</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609082</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-766910</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1957994</v>
      </c>
      <c r="CS36" s="619"/>
      <c r="CT36" s="619"/>
      <c r="CU36" s="619"/>
      <c r="CV36" s="619"/>
      <c r="CW36" s="619"/>
      <c r="CX36" s="619"/>
      <c r="CY36" s="620"/>
      <c r="CZ36" s="621">
        <v>8.3000000000000007</v>
      </c>
      <c r="DA36" s="639"/>
      <c r="DB36" s="639"/>
      <c r="DC36" s="640"/>
      <c r="DD36" s="624">
        <v>1721226</v>
      </c>
      <c r="DE36" s="619"/>
      <c r="DF36" s="619"/>
      <c r="DG36" s="619"/>
      <c r="DH36" s="619"/>
      <c r="DI36" s="619"/>
      <c r="DJ36" s="619"/>
      <c r="DK36" s="620"/>
      <c r="DL36" s="624">
        <v>1292842</v>
      </c>
      <c r="DM36" s="619"/>
      <c r="DN36" s="619"/>
      <c r="DO36" s="619"/>
      <c r="DP36" s="619"/>
      <c r="DQ36" s="619"/>
      <c r="DR36" s="619"/>
      <c r="DS36" s="619"/>
      <c r="DT36" s="619"/>
      <c r="DU36" s="619"/>
      <c r="DV36" s="620"/>
      <c r="DW36" s="641">
        <v>8.9</v>
      </c>
      <c r="DX36" s="642"/>
      <c r="DY36" s="642"/>
      <c r="DZ36" s="642"/>
      <c r="EA36" s="642"/>
      <c r="EB36" s="642"/>
      <c r="EC36" s="643"/>
    </row>
    <row r="37" spans="2:133" ht="11.25" customHeight="1">
      <c r="AQ37" s="644" t="s">
        <v>313</v>
      </c>
      <c r="AR37" s="645"/>
      <c r="AS37" s="645"/>
      <c r="AT37" s="645"/>
      <c r="AU37" s="645"/>
      <c r="AV37" s="645"/>
      <c r="AW37" s="645"/>
      <c r="AX37" s="645"/>
      <c r="AY37" s="646"/>
      <c r="AZ37" s="618">
        <v>254947</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13505</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587025</v>
      </c>
      <c r="CS37" s="637"/>
      <c r="CT37" s="637"/>
      <c r="CU37" s="637"/>
      <c r="CV37" s="637"/>
      <c r="CW37" s="637"/>
      <c r="CX37" s="637"/>
      <c r="CY37" s="638"/>
      <c r="CZ37" s="621">
        <v>2.5</v>
      </c>
      <c r="DA37" s="639"/>
      <c r="DB37" s="639"/>
      <c r="DC37" s="640"/>
      <c r="DD37" s="624">
        <v>587025</v>
      </c>
      <c r="DE37" s="637"/>
      <c r="DF37" s="637"/>
      <c r="DG37" s="637"/>
      <c r="DH37" s="637"/>
      <c r="DI37" s="637"/>
      <c r="DJ37" s="637"/>
      <c r="DK37" s="638"/>
      <c r="DL37" s="624">
        <v>414503</v>
      </c>
      <c r="DM37" s="637"/>
      <c r="DN37" s="637"/>
      <c r="DO37" s="637"/>
      <c r="DP37" s="637"/>
      <c r="DQ37" s="637"/>
      <c r="DR37" s="637"/>
      <c r="DS37" s="637"/>
      <c r="DT37" s="637"/>
      <c r="DU37" s="637"/>
      <c r="DV37" s="638"/>
      <c r="DW37" s="641">
        <v>2.9</v>
      </c>
      <c r="DX37" s="642"/>
      <c r="DY37" s="642"/>
      <c r="DZ37" s="642"/>
      <c r="EA37" s="642"/>
      <c r="EB37" s="642"/>
      <c r="EC37" s="643"/>
    </row>
    <row r="38" spans="2:133" ht="11.25" customHeight="1">
      <c r="AQ38" s="644" t="s">
        <v>316</v>
      </c>
      <c r="AR38" s="645"/>
      <c r="AS38" s="645"/>
      <c r="AT38" s="645"/>
      <c r="AU38" s="645"/>
      <c r="AV38" s="645"/>
      <c r="AW38" s="645"/>
      <c r="AX38" s="645"/>
      <c r="AY38" s="646"/>
      <c r="AZ38" s="618">
        <v>2320</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20750</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3161724</v>
      </c>
      <c r="CS38" s="619"/>
      <c r="CT38" s="619"/>
      <c r="CU38" s="619"/>
      <c r="CV38" s="619"/>
      <c r="CW38" s="619"/>
      <c r="CX38" s="619"/>
      <c r="CY38" s="620"/>
      <c r="CZ38" s="621">
        <v>13.5</v>
      </c>
      <c r="DA38" s="639"/>
      <c r="DB38" s="639"/>
      <c r="DC38" s="640"/>
      <c r="DD38" s="624">
        <v>2841593</v>
      </c>
      <c r="DE38" s="619"/>
      <c r="DF38" s="619"/>
      <c r="DG38" s="619"/>
      <c r="DH38" s="619"/>
      <c r="DI38" s="619"/>
      <c r="DJ38" s="619"/>
      <c r="DK38" s="620"/>
      <c r="DL38" s="624">
        <v>1850043</v>
      </c>
      <c r="DM38" s="619"/>
      <c r="DN38" s="619"/>
      <c r="DO38" s="619"/>
      <c r="DP38" s="619"/>
      <c r="DQ38" s="619"/>
      <c r="DR38" s="619"/>
      <c r="DS38" s="619"/>
      <c r="DT38" s="619"/>
      <c r="DU38" s="619"/>
      <c r="DV38" s="620"/>
      <c r="DW38" s="641">
        <v>12.7</v>
      </c>
      <c r="DX38" s="642"/>
      <c r="DY38" s="642"/>
      <c r="DZ38" s="642"/>
      <c r="EA38" s="642"/>
      <c r="EB38" s="642"/>
      <c r="EC38" s="643"/>
    </row>
    <row r="39" spans="2:133" ht="11.25" customHeight="1">
      <c r="AQ39" s="644" t="s">
        <v>319</v>
      </c>
      <c r="AR39" s="645"/>
      <c r="AS39" s="645"/>
      <c r="AT39" s="645"/>
      <c r="AU39" s="645"/>
      <c r="AV39" s="645"/>
      <c r="AW39" s="645"/>
      <c r="AX39" s="645"/>
      <c r="AY39" s="646"/>
      <c r="AZ39" s="618" t="s">
        <v>109</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74</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713200</v>
      </c>
      <c r="CS39" s="637"/>
      <c r="CT39" s="637"/>
      <c r="CU39" s="637"/>
      <c r="CV39" s="637"/>
      <c r="CW39" s="637"/>
      <c r="CX39" s="637"/>
      <c r="CY39" s="638"/>
      <c r="CZ39" s="621">
        <v>3</v>
      </c>
      <c r="DA39" s="639"/>
      <c r="DB39" s="639"/>
      <c r="DC39" s="640"/>
      <c r="DD39" s="624">
        <v>700124</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1213589</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88</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214600</v>
      </c>
      <c r="CS40" s="619"/>
      <c r="CT40" s="619"/>
      <c r="CU40" s="619"/>
      <c r="CV40" s="619"/>
      <c r="CW40" s="619"/>
      <c r="CX40" s="619"/>
      <c r="CY40" s="620"/>
      <c r="CZ40" s="621">
        <v>0.9</v>
      </c>
      <c r="DA40" s="639"/>
      <c r="DB40" s="639"/>
      <c r="DC40" s="640"/>
      <c r="DD40" s="624" t="s">
        <v>109</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1339053</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244</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277</v>
      </c>
      <c r="CS41" s="637"/>
      <c r="CT41" s="637"/>
      <c r="CU41" s="637"/>
      <c r="CV41" s="637"/>
      <c r="CW41" s="637"/>
      <c r="CX41" s="637"/>
      <c r="CY41" s="638"/>
      <c r="CZ41" s="621" t="s">
        <v>277</v>
      </c>
      <c r="DA41" s="639"/>
      <c r="DB41" s="639"/>
      <c r="DC41" s="640"/>
      <c r="DD41" s="624" t="s">
        <v>277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2724015</v>
      </c>
      <c r="CS42" s="619"/>
      <c r="CT42" s="619"/>
      <c r="CU42" s="619"/>
      <c r="CV42" s="619"/>
      <c r="CW42" s="619"/>
      <c r="CX42" s="619"/>
      <c r="CY42" s="620"/>
      <c r="CZ42" s="621">
        <v>11.6</v>
      </c>
      <c r="DA42" s="622"/>
      <c r="DB42" s="622"/>
      <c r="DC42" s="623"/>
      <c r="DD42" s="624">
        <v>1318768</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42487</v>
      </c>
      <c r="CS43" s="637"/>
      <c r="CT43" s="637"/>
      <c r="CU43" s="637"/>
      <c r="CV43" s="637"/>
      <c r="CW43" s="637"/>
      <c r="CX43" s="637"/>
      <c r="CY43" s="638"/>
      <c r="CZ43" s="621">
        <v>0.2</v>
      </c>
      <c r="DA43" s="639"/>
      <c r="DB43" s="639"/>
      <c r="DC43" s="640"/>
      <c r="DD43" s="624">
        <v>42487</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333</v>
      </c>
      <c r="CD44" s="631" t="s">
        <v>286</v>
      </c>
      <c r="CE44" s="632"/>
      <c r="CF44" s="615" t="s">
        <v>334</v>
      </c>
      <c r="CG44" s="616"/>
      <c r="CH44" s="616"/>
      <c r="CI44" s="616"/>
      <c r="CJ44" s="616"/>
      <c r="CK44" s="616"/>
      <c r="CL44" s="616"/>
      <c r="CM44" s="616"/>
      <c r="CN44" s="616"/>
      <c r="CO44" s="616"/>
      <c r="CP44" s="616"/>
      <c r="CQ44" s="617"/>
      <c r="CR44" s="618">
        <v>2724015</v>
      </c>
      <c r="CS44" s="619"/>
      <c r="CT44" s="619"/>
      <c r="CU44" s="619"/>
      <c r="CV44" s="619"/>
      <c r="CW44" s="619"/>
      <c r="CX44" s="619"/>
      <c r="CY44" s="620"/>
      <c r="CZ44" s="621">
        <v>11.6</v>
      </c>
      <c r="DA44" s="622"/>
      <c r="DB44" s="622"/>
      <c r="DC44" s="623"/>
      <c r="DD44" s="624">
        <v>1318768</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335</v>
      </c>
      <c r="CG45" s="616"/>
      <c r="CH45" s="616"/>
      <c r="CI45" s="616"/>
      <c r="CJ45" s="616"/>
      <c r="CK45" s="616"/>
      <c r="CL45" s="616"/>
      <c r="CM45" s="616"/>
      <c r="CN45" s="616"/>
      <c r="CO45" s="616"/>
      <c r="CP45" s="616"/>
      <c r="CQ45" s="617"/>
      <c r="CR45" s="618">
        <v>397482</v>
      </c>
      <c r="CS45" s="637"/>
      <c r="CT45" s="637"/>
      <c r="CU45" s="637"/>
      <c r="CV45" s="637"/>
      <c r="CW45" s="637"/>
      <c r="CX45" s="637"/>
      <c r="CY45" s="638"/>
      <c r="CZ45" s="621">
        <v>1.7</v>
      </c>
      <c r="DA45" s="639"/>
      <c r="DB45" s="639"/>
      <c r="DC45" s="640"/>
      <c r="DD45" s="624">
        <v>55766</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336</v>
      </c>
      <c r="CG46" s="616"/>
      <c r="CH46" s="616"/>
      <c r="CI46" s="616"/>
      <c r="CJ46" s="616"/>
      <c r="CK46" s="616"/>
      <c r="CL46" s="616"/>
      <c r="CM46" s="616"/>
      <c r="CN46" s="616"/>
      <c r="CO46" s="616"/>
      <c r="CP46" s="616"/>
      <c r="CQ46" s="617"/>
      <c r="CR46" s="618">
        <v>2314524</v>
      </c>
      <c r="CS46" s="619"/>
      <c r="CT46" s="619"/>
      <c r="CU46" s="619"/>
      <c r="CV46" s="619"/>
      <c r="CW46" s="619"/>
      <c r="CX46" s="619"/>
      <c r="CY46" s="620"/>
      <c r="CZ46" s="621">
        <v>9.8000000000000007</v>
      </c>
      <c r="DA46" s="622"/>
      <c r="DB46" s="622"/>
      <c r="DC46" s="623"/>
      <c r="DD46" s="624">
        <v>1262993</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337</v>
      </c>
      <c r="CG47" s="616"/>
      <c r="CH47" s="616"/>
      <c r="CI47" s="616"/>
      <c r="CJ47" s="616"/>
      <c r="CK47" s="616"/>
      <c r="CL47" s="616"/>
      <c r="CM47" s="616"/>
      <c r="CN47" s="616"/>
      <c r="CO47" s="616"/>
      <c r="CP47" s="616"/>
      <c r="CQ47" s="617"/>
      <c r="CR47" s="618" t="s">
        <v>118</v>
      </c>
      <c r="CS47" s="637"/>
      <c r="CT47" s="637"/>
      <c r="CU47" s="637"/>
      <c r="CV47" s="637"/>
      <c r="CW47" s="637"/>
      <c r="CX47" s="637"/>
      <c r="CY47" s="638"/>
      <c r="CZ47" s="621" t="s">
        <v>118</v>
      </c>
      <c r="DA47" s="639"/>
      <c r="DB47" s="639"/>
      <c r="DC47" s="640"/>
      <c r="DD47" s="624" t="s">
        <v>118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338</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339</v>
      </c>
      <c r="CE49" s="600"/>
      <c r="CF49" s="600"/>
      <c r="CG49" s="600"/>
      <c r="CH49" s="600"/>
      <c r="CI49" s="600"/>
      <c r="CJ49" s="600"/>
      <c r="CK49" s="600"/>
      <c r="CL49" s="600"/>
      <c r="CM49" s="600"/>
      <c r="CN49" s="600"/>
      <c r="CO49" s="600"/>
      <c r="CP49" s="600"/>
      <c r="CQ49" s="601"/>
      <c r="CR49" s="602">
        <v>23502925</v>
      </c>
      <c r="CS49" s="603"/>
      <c r="CT49" s="603"/>
      <c r="CU49" s="603"/>
      <c r="CV49" s="603"/>
      <c r="CW49" s="603"/>
      <c r="CX49" s="603"/>
      <c r="CY49" s="604"/>
      <c r="CZ49" s="605">
        <v>100</v>
      </c>
      <c r="DA49" s="606"/>
      <c r="DB49" s="606"/>
      <c r="DC49" s="607"/>
      <c r="DD49" s="608">
        <v>16197936</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80" zoomScaleNormal="8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9" t="s">
        <v>341</v>
      </c>
      <c r="DK2" s="1140"/>
      <c r="DL2" s="1140"/>
      <c r="DM2" s="1140"/>
      <c r="DN2" s="1140"/>
      <c r="DO2" s="1141"/>
      <c r="DP2" s="200"/>
      <c r="DQ2" s="1139" t="s">
        <v>342</v>
      </c>
      <c r="DR2" s="1140"/>
      <c r="DS2" s="1140"/>
      <c r="DT2" s="1140"/>
      <c r="DU2" s="1140"/>
      <c r="DV2" s="1140"/>
      <c r="DW2" s="1140"/>
      <c r="DX2" s="1140"/>
      <c r="DY2" s="1140"/>
      <c r="DZ2" s="1141"/>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92" t="s">
        <v>343</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4" t="s">
        <v>345</v>
      </c>
      <c r="B5" s="1025"/>
      <c r="C5" s="1025"/>
      <c r="D5" s="1025"/>
      <c r="E5" s="1025"/>
      <c r="F5" s="1025"/>
      <c r="G5" s="1025"/>
      <c r="H5" s="1025"/>
      <c r="I5" s="1025"/>
      <c r="J5" s="1025"/>
      <c r="K5" s="1025"/>
      <c r="L5" s="1025"/>
      <c r="M5" s="1025"/>
      <c r="N5" s="1025"/>
      <c r="O5" s="1025"/>
      <c r="P5" s="1026"/>
      <c r="Q5" s="1030" t="s">
        <v>346</v>
      </c>
      <c r="R5" s="1031"/>
      <c r="S5" s="1031"/>
      <c r="T5" s="1031"/>
      <c r="U5" s="1032"/>
      <c r="V5" s="1030" t="s">
        <v>347</v>
      </c>
      <c r="W5" s="1031"/>
      <c r="X5" s="1031"/>
      <c r="Y5" s="1031"/>
      <c r="Z5" s="1032"/>
      <c r="AA5" s="1030" t="s">
        <v>348</v>
      </c>
      <c r="AB5" s="1031"/>
      <c r="AC5" s="1031"/>
      <c r="AD5" s="1031"/>
      <c r="AE5" s="1031"/>
      <c r="AF5" s="1142" t="s">
        <v>349</v>
      </c>
      <c r="AG5" s="1031"/>
      <c r="AH5" s="1031"/>
      <c r="AI5" s="1031"/>
      <c r="AJ5" s="1046"/>
      <c r="AK5" s="1031" t="s">
        <v>350</v>
      </c>
      <c r="AL5" s="1031"/>
      <c r="AM5" s="1031"/>
      <c r="AN5" s="1031"/>
      <c r="AO5" s="1032"/>
      <c r="AP5" s="1030" t="s">
        <v>351</v>
      </c>
      <c r="AQ5" s="1031"/>
      <c r="AR5" s="1031"/>
      <c r="AS5" s="1031"/>
      <c r="AT5" s="1032"/>
      <c r="AU5" s="1030" t="s">
        <v>352</v>
      </c>
      <c r="AV5" s="1031"/>
      <c r="AW5" s="1031"/>
      <c r="AX5" s="1031"/>
      <c r="AY5" s="1046"/>
      <c r="AZ5" s="207"/>
      <c r="BA5" s="207"/>
      <c r="BB5" s="207"/>
      <c r="BC5" s="207"/>
      <c r="BD5" s="207"/>
      <c r="BE5" s="208"/>
      <c r="BF5" s="208"/>
      <c r="BG5" s="208"/>
      <c r="BH5" s="208"/>
      <c r="BI5" s="208"/>
      <c r="BJ5" s="208"/>
      <c r="BK5" s="208"/>
      <c r="BL5" s="208"/>
      <c r="BM5" s="208"/>
      <c r="BN5" s="208"/>
      <c r="BO5" s="208"/>
      <c r="BP5" s="208"/>
      <c r="BQ5" s="1024" t="s">
        <v>353</v>
      </c>
      <c r="BR5" s="1025"/>
      <c r="BS5" s="1025"/>
      <c r="BT5" s="1025"/>
      <c r="BU5" s="1025"/>
      <c r="BV5" s="1025"/>
      <c r="BW5" s="1025"/>
      <c r="BX5" s="1025"/>
      <c r="BY5" s="1025"/>
      <c r="BZ5" s="1025"/>
      <c r="CA5" s="1025"/>
      <c r="CB5" s="1025"/>
      <c r="CC5" s="1025"/>
      <c r="CD5" s="1025"/>
      <c r="CE5" s="1025"/>
      <c r="CF5" s="1025"/>
      <c r="CG5" s="1026"/>
      <c r="CH5" s="1030" t="s">
        <v>354</v>
      </c>
      <c r="CI5" s="1031"/>
      <c r="CJ5" s="1031"/>
      <c r="CK5" s="1031"/>
      <c r="CL5" s="1032"/>
      <c r="CM5" s="1030" t="s">
        <v>355</v>
      </c>
      <c r="CN5" s="1031"/>
      <c r="CO5" s="1031"/>
      <c r="CP5" s="1031"/>
      <c r="CQ5" s="1032"/>
      <c r="CR5" s="1030" t="s">
        <v>356</v>
      </c>
      <c r="CS5" s="1031"/>
      <c r="CT5" s="1031"/>
      <c r="CU5" s="1031"/>
      <c r="CV5" s="1032"/>
      <c r="CW5" s="1030" t="s">
        <v>357</v>
      </c>
      <c r="CX5" s="1031"/>
      <c r="CY5" s="1031"/>
      <c r="CZ5" s="1031"/>
      <c r="DA5" s="1032"/>
      <c r="DB5" s="1030" t="s">
        <v>358</v>
      </c>
      <c r="DC5" s="1031"/>
      <c r="DD5" s="1031"/>
      <c r="DE5" s="1031"/>
      <c r="DF5" s="1032"/>
      <c r="DG5" s="1127" t="s">
        <v>359</v>
      </c>
      <c r="DH5" s="1128"/>
      <c r="DI5" s="1128"/>
      <c r="DJ5" s="1128"/>
      <c r="DK5" s="1129"/>
      <c r="DL5" s="1127" t="s">
        <v>360</v>
      </c>
      <c r="DM5" s="1128"/>
      <c r="DN5" s="1128"/>
      <c r="DO5" s="1128"/>
      <c r="DP5" s="1129"/>
      <c r="DQ5" s="1030" t="s">
        <v>361</v>
      </c>
      <c r="DR5" s="1031"/>
      <c r="DS5" s="1031"/>
      <c r="DT5" s="1031"/>
      <c r="DU5" s="1032"/>
      <c r="DV5" s="1030" t="s">
        <v>352</v>
      </c>
      <c r="DW5" s="1031"/>
      <c r="DX5" s="1031"/>
      <c r="DY5" s="1031"/>
      <c r="DZ5" s="1046"/>
      <c r="EA5" s="205"/>
    </row>
    <row r="6" spans="1:131" s="206"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3"/>
      <c r="BA6" s="203"/>
      <c r="BB6" s="203"/>
      <c r="BC6" s="203"/>
      <c r="BD6" s="203"/>
      <c r="BE6" s="204"/>
      <c r="BF6" s="204"/>
      <c r="BG6" s="204"/>
      <c r="BH6" s="204"/>
      <c r="BI6" s="204"/>
      <c r="BJ6" s="204"/>
      <c r="BK6" s="204"/>
      <c r="BL6" s="204"/>
      <c r="BM6" s="204"/>
      <c r="BN6" s="204"/>
      <c r="BO6" s="204"/>
      <c r="BP6" s="204"/>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5"/>
    </row>
    <row r="7" spans="1:131" s="206" customFormat="1" ht="26.25" customHeight="1" thickTop="1">
      <c r="A7" s="209">
        <v>1</v>
      </c>
      <c r="B7" s="1079" t="s">
        <v>362</v>
      </c>
      <c r="C7" s="1080"/>
      <c r="D7" s="1080"/>
      <c r="E7" s="1080"/>
      <c r="F7" s="1080"/>
      <c r="G7" s="1080"/>
      <c r="H7" s="1080"/>
      <c r="I7" s="1080"/>
      <c r="J7" s="1080"/>
      <c r="K7" s="1080"/>
      <c r="L7" s="1080"/>
      <c r="M7" s="1080"/>
      <c r="N7" s="1080"/>
      <c r="O7" s="1080"/>
      <c r="P7" s="1081"/>
      <c r="Q7" s="1133">
        <v>24299</v>
      </c>
      <c r="R7" s="1134"/>
      <c r="S7" s="1134"/>
      <c r="T7" s="1134"/>
      <c r="U7" s="1134"/>
      <c r="V7" s="1134">
        <v>23224</v>
      </c>
      <c r="W7" s="1134"/>
      <c r="X7" s="1134"/>
      <c r="Y7" s="1134"/>
      <c r="Z7" s="1134"/>
      <c r="AA7" s="1134">
        <v>1075</v>
      </c>
      <c r="AB7" s="1134"/>
      <c r="AC7" s="1134"/>
      <c r="AD7" s="1134"/>
      <c r="AE7" s="1135"/>
      <c r="AF7" s="1136">
        <v>1037</v>
      </c>
      <c r="AG7" s="1137"/>
      <c r="AH7" s="1137"/>
      <c r="AI7" s="1137"/>
      <c r="AJ7" s="1138"/>
      <c r="AK7" s="1120">
        <v>78</v>
      </c>
      <c r="AL7" s="1121"/>
      <c r="AM7" s="1121"/>
      <c r="AN7" s="1121"/>
      <c r="AO7" s="1121"/>
      <c r="AP7" s="1121">
        <v>15195</v>
      </c>
      <c r="AQ7" s="1121"/>
      <c r="AR7" s="1121"/>
      <c r="AS7" s="1121"/>
      <c r="AT7" s="1121"/>
      <c r="AU7" s="1122"/>
      <c r="AV7" s="1122"/>
      <c r="AW7" s="1122"/>
      <c r="AX7" s="1122"/>
      <c r="AY7" s="1123"/>
      <c r="AZ7" s="203"/>
      <c r="BA7" s="203"/>
      <c r="BB7" s="203"/>
      <c r="BC7" s="203"/>
      <c r="BD7" s="203"/>
      <c r="BE7" s="204"/>
      <c r="BF7" s="204"/>
      <c r="BG7" s="204"/>
      <c r="BH7" s="204"/>
      <c r="BI7" s="204"/>
      <c r="BJ7" s="204"/>
      <c r="BK7" s="204"/>
      <c r="BL7" s="204"/>
      <c r="BM7" s="204"/>
      <c r="BN7" s="204"/>
      <c r="BO7" s="204"/>
      <c r="BP7" s="204"/>
      <c r="BQ7" s="210">
        <v>1</v>
      </c>
      <c r="BR7" s="211"/>
      <c r="BS7" s="1124" t="s">
        <v>544</v>
      </c>
      <c r="BT7" s="1125"/>
      <c r="BU7" s="1125"/>
      <c r="BV7" s="1125"/>
      <c r="BW7" s="1125"/>
      <c r="BX7" s="1125"/>
      <c r="BY7" s="1125"/>
      <c r="BZ7" s="1125"/>
      <c r="CA7" s="1125"/>
      <c r="CB7" s="1125"/>
      <c r="CC7" s="1125"/>
      <c r="CD7" s="1125"/>
      <c r="CE7" s="1125"/>
      <c r="CF7" s="1125"/>
      <c r="CG7" s="1126"/>
      <c r="CH7" s="1117" t="s">
        <v>546</v>
      </c>
      <c r="CI7" s="1118"/>
      <c r="CJ7" s="1118"/>
      <c r="CK7" s="1118"/>
      <c r="CL7" s="1119"/>
      <c r="CM7" s="1117">
        <v>6</v>
      </c>
      <c r="CN7" s="1118"/>
      <c r="CO7" s="1118"/>
      <c r="CP7" s="1118"/>
      <c r="CQ7" s="1119"/>
      <c r="CR7" s="1117">
        <v>5</v>
      </c>
      <c r="CS7" s="1118"/>
      <c r="CT7" s="1118"/>
      <c r="CU7" s="1118"/>
      <c r="CV7" s="1119"/>
      <c r="CW7" s="1117">
        <v>8</v>
      </c>
      <c r="CX7" s="1118"/>
      <c r="CY7" s="1118"/>
      <c r="CZ7" s="1118"/>
      <c r="DA7" s="1119"/>
      <c r="DB7" s="1117" t="s">
        <v>543</v>
      </c>
      <c r="DC7" s="1118"/>
      <c r="DD7" s="1118"/>
      <c r="DE7" s="1118"/>
      <c r="DF7" s="1119"/>
      <c r="DG7" s="1117">
        <v>3891</v>
      </c>
      <c r="DH7" s="1118"/>
      <c r="DI7" s="1118"/>
      <c r="DJ7" s="1118"/>
      <c r="DK7" s="1119"/>
      <c r="DL7" s="1117" t="s">
        <v>543</v>
      </c>
      <c r="DM7" s="1118"/>
      <c r="DN7" s="1118"/>
      <c r="DO7" s="1118"/>
      <c r="DP7" s="1119"/>
      <c r="DQ7" s="1117" t="s">
        <v>543</v>
      </c>
      <c r="DR7" s="1118"/>
      <c r="DS7" s="1118"/>
      <c r="DT7" s="1118"/>
      <c r="DU7" s="1119"/>
      <c r="DV7" s="1144"/>
      <c r="DW7" s="1145"/>
      <c r="DX7" s="1145"/>
      <c r="DY7" s="1145"/>
      <c r="DZ7" s="1146"/>
      <c r="EA7" s="205"/>
    </row>
    <row r="8" spans="1:131" s="206" customFormat="1" ht="26.25" customHeight="1">
      <c r="A8" s="212">
        <v>2</v>
      </c>
      <c r="B8" s="1066" t="s">
        <v>363</v>
      </c>
      <c r="C8" s="1067"/>
      <c r="D8" s="1067"/>
      <c r="E8" s="1067"/>
      <c r="F8" s="1067"/>
      <c r="G8" s="1067"/>
      <c r="H8" s="1067"/>
      <c r="I8" s="1067"/>
      <c r="J8" s="1067"/>
      <c r="K8" s="1067"/>
      <c r="L8" s="1067"/>
      <c r="M8" s="1067"/>
      <c r="N8" s="1067"/>
      <c r="O8" s="1067"/>
      <c r="P8" s="1068"/>
      <c r="Q8" s="1072">
        <v>1194</v>
      </c>
      <c r="R8" s="1073"/>
      <c r="S8" s="1073"/>
      <c r="T8" s="1073"/>
      <c r="U8" s="1073"/>
      <c r="V8" s="1073">
        <v>1192</v>
      </c>
      <c r="W8" s="1073"/>
      <c r="X8" s="1073"/>
      <c r="Y8" s="1073"/>
      <c r="Z8" s="1073"/>
      <c r="AA8" s="1073">
        <v>2</v>
      </c>
      <c r="AB8" s="1073"/>
      <c r="AC8" s="1073"/>
      <c r="AD8" s="1073"/>
      <c r="AE8" s="1074"/>
      <c r="AF8" s="1048">
        <v>2</v>
      </c>
      <c r="AG8" s="1049"/>
      <c r="AH8" s="1049"/>
      <c r="AI8" s="1049"/>
      <c r="AJ8" s="1050"/>
      <c r="AK8" s="1115">
        <v>899</v>
      </c>
      <c r="AL8" s="1116"/>
      <c r="AM8" s="1116"/>
      <c r="AN8" s="1116"/>
      <c r="AO8" s="1116"/>
      <c r="AP8" s="1116">
        <v>2148</v>
      </c>
      <c r="AQ8" s="1116"/>
      <c r="AR8" s="1116"/>
      <c r="AS8" s="1116"/>
      <c r="AT8" s="1116"/>
      <c r="AU8" s="1113"/>
      <c r="AV8" s="1113"/>
      <c r="AW8" s="1113"/>
      <c r="AX8" s="1113"/>
      <c r="AY8" s="1114"/>
      <c r="AZ8" s="203"/>
      <c r="BA8" s="203"/>
      <c r="BB8" s="203"/>
      <c r="BC8" s="203"/>
      <c r="BD8" s="203"/>
      <c r="BE8" s="204"/>
      <c r="BF8" s="204"/>
      <c r="BG8" s="204"/>
      <c r="BH8" s="204"/>
      <c r="BI8" s="204"/>
      <c r="BJ8" s="204"/>
      <c r="BK8" s="204"/>
      <c r="BL8" s="204"/>
      <c r="BM8" s="204"/>
      <c r="BN8" s="204"/>
      <c r="BO8" s="204"/>
      <c r="BP8" s="204"/>
      <c r="BQ8" s="213">
        <v>2</v>
      </c>
      <c r="BR8" s="214"/>
      <c r="BS8" s="1043" t="s">
        <v>545</v>
      </c>
      <c r="BT8" s="1044"/>
      <c r="BU8" s="1044"/>
      <c r="BV8" s="1044"/>
      <c r="BW8" s="1044"/>
      <c r="BX8" s="1044"/>
      <c r="BY8" s="1044"/>
      <c r="BZ8" s="1044"/>
      <c r="CA8" s="1044"/>
      <c r="CB8" s="1044"/>
      <c r="CC8" s="1044"/>
      <c r="CD8" s="1044"/>
      <c r="CE8" s="1044"/>
      <c r="CF8" s="1044"/>
      <c r="CG8" s="1045"/>
      <c r="CH8" s="1018">
        <v>19</v>
      </c>
      <c r="CI8" s="1019"/>
      <c r="CJ8" s="1019"/>
      <c r="CK8" s="1019"/>
      <c r="CL8" s="1020"/>
      <c r="CM8" s="1018">
        <v>104</v>
      </c>
      <c r="CN8" s="1019"/>
      <c r="CO8" s="1019"/>
      <c r="CP8" s="1019"/>
      <c r="CQ8" s="1020"/>
      <c r="CR8" s="1018">
        <v>1</v>
      </c>
      <c r="CS8" s="1019"/>
      <c r="CT8" s="1019"/>
      <c r="CU8" s="1019"/>
      <c r="CV8" s="1020"/>
      <c r="CW8" s="1018" t="s">
        <v>547</v>
      </c>
      <c r="CX8" s="1019"/>
      <c r="CY8" s="1019"/>
      <c r="CZ8" s="1019"/>
      <c r="DA8" s="1020"/>
      <c r="DB8" s="1018" t="s">
        <v>543</v>
      </c>
      <c r="DC8" s="1019"/>
      <c r="DD8" s="1019"/>
      <c r="DE8" s="1019"/>
      <c r="DF8" s="1020"/>
      <c r="DG8" s="1018" t="s">
        <v>548</v>
      </c>
      <c r="DH8" s="1019"/>
      <c r="DI8" s="1019"/>
      <c r="DJ8" s="1019"/>
      <c r="DK8" s="1020"/>
      <c r="DL8" s="1018" t="s">
        <v>547</v>
      </c>
      <c r="DM8" s="1019"/>
      <c r="DN8" s="1019"/>
      <c r="DO8" s="1019"/>
      <c r="DP8" s="1020"/>
      <c r="DQ8" s="1018" t="s">
        <v>543</v>
      </c>
      <c r="DR8" s="1019"/>
      <c r="DS8" s="1019"/>
      <c r="DT8" s="1019"/>
      <c r="DU8" s="1020"/>
      <c r="DV8" s="1021"/>
      <c r="DW8" s="1022"/>
      <c r="DX8" s="1022"/>
      <c r="DY8" s="1022"/>
      <c r="DZ8" s="1023"/>
      <c r="EA8" s="205"/>
    </row>
    <row r="9" spans="1:131" s="206" customFormat="1" ht="26.25" customHeight="1">
      <c r="A9" s="212">
        <v>3</v>
      </c>
      <c r="B9" s="1066" t="s">
        <v>364</v>
      </c>
      <c r="C9" s="1067"/>
      <c r="D9" s="1067"/>
      <c r="E9" s="1067"/>
      <c r="F9" s="1067"/>
      <c r="G9" s="1067"/>
      <c r="H9" s="1067"/>
      <c r="I9" s="1067"/>
      <c r="J9" s="1067"/>
      <c r="K9" s="1067"/>
      <c r="L9" s="1067"/>
      <c r="M9" s="1067"/>
      <c r="N9" s="1067"/>
      <c r="O9" s="1067"/>
      <c r="P9" s="1068"/>
      <c r="Q9" s="1072">
        <v>43</v>
      </c>
      <c r="R9" s="1073"/>
      <c r="S9" s="1073"/>
      <c r="T9" s="1073"/>
      <c r="U9" s="1073"/>
      <c r="V9" s="1073">
        <v>35</v>
      </c>
      <c r="W9" s="1073"/>
      <c r="X9" s="1073"/>
      <c r="Y9" s="1073"/>
      <c r="Z9" s="1073"/>
      <c r="AA9" s="1073">
        <v>8</v>
      </c>
      <c r="AB9" s="1073"/>
      <c r="AC9" s="1073"/>
      <c r="AD9" s="1073"/>
      <c r="AE9" s="1074"/>
      <c r="AF9" s="1048">
        <v>5</v>
      </c>
      <c r="AG9" s="1049"/>
      <c r="AH9" s="1049"/>
      <c r="AI9" s="1049"/>
      <c r="AJ9" s="1050"/>
      <c r="AK9" s="1115">
        <v>6</v>
      </c>
      <c r="AL9" s="1116"/>
      <c r="AM9" s="1116"/>
      <c r="AN9" s="1116"/>
      <c r="AO9" s="1116"/>
      <c r="AP9" s="1116" t="s">
        <v>541</v>
      </c>
      <c r="AQ9" s="1116"/>
      <c r="AR9" s="1116"/>
      <c r="AS9" s="1116"/>
      <c r="AT9" s="1116"/>
      <c r="AU9" s="1113"/>
      <c r="AV9" s="1113"/>
      <c r="AW9" s="1113"/>
      <c r="AX9" s="1113"/>
      <c r="AY9" s="1114"/>
      <c r="AZ9" s="203"/>
      <c r="BA9" s="203"/>
      <c r="BB9" s="203"/>
      <c r="BC9" s="203"/>
      <c r="BD9" s="203"/>
      <c r="BE9" s="204"/>
      <c r="BF9" s="204"/>
      <c r="BG9" s="204"/>
      <c r="BH9" s="204"/>
      <c r="BI9" s="204"/>
      <c r="BJ9" s="204"/>
      <c r="BK9" s="204"/>
      <c r="BL9" s="204"/>
      <c r="BM9" s="204"/>
      <c r="BN9" s="204"/>
      <c r="BO9" s="204"/>
      <c r="BP9" s="204"/>
      <c r="BQ9" s="213">
        <v>3</v>
      </c>
      <c r="BR9" s="214"/>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5"/>
    </row>
    <row r="10" spans="1:131" s="206" customFormat="1" ht="26.25" customHeight="1">
      <c r="A10" s="212">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3"/>
      <c r="BA10" s="203"/>
      <c r="BB10" s="203"/>
      <c r="BC10" s="203"/>
      <c r="BD10" s="203"/>
      <c r="BE10" s="204"/>
      <c r="BF10" s="204"/>
      <c r="BG10" s="204"/>
      <c r="BH10" s="204"/>
      <c r="BI10" s="204"/>
      <c r="BJ10" s="204"/>
      <c r="BK10" s="204"/>
      <c r="BL10" s="204"/>
      <c r="BM10" s="204"/>
      <c r="BN10" s="204"/>
      <c r="BO10" s="204"/>
      <c r="BP10" s="204"/>
      <c r="BQ10" s="213">
        <v>4</v>
      </c>
      <c r="BR10" s="214"/>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5"/>
    </row>
    <row r="11" spans="1:131" s="206" customFormat="1" ht="26.25" customHeight="1">
      <c r="A11" s="212">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3"/>
      <c r="BA11" s="203"/>
      <c r="BB11" s="203"/>
      <c r="BC11" s="203"/>
      <c r="BD11" s="203"/>
      <c r="BE11" s="204"/>
      <c r="BF11" s="204"/>
      <c r="BG11" s="204"/>
      <c r="BH11" s="204"/>
      <c r="BI11" s="204"/>
      <c r="BJ11" s="204"/>
      <c r="BK11" s="204"/>
      <c r="BL11" s="204"/>
      <c r="BM11" s="204"/>
      <c r="BN11" s="204"/>
      <c r="BO11" s="204"/>
      <c r="BP11" s="204"/>
      <c r="BQ11" s="213">
        <v>5</v>
      </c>
      <c r="BR11" s="214"/>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5"/>
    </row>
    <row r="12" spans="1:131" s="206" customFormat="1" ht="26.25" customHeight="1">
      <c r="A12" s="212">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3"/>
      <c r="BA12" s="203"/>
      <c r="BB12" s="203"/>
      <c r="BC12" s="203"/>
      <c r="BD12" s="203"/>
      <c r="BE12" s="204"/>
      <c r="BF12" s="204"/>
      <c r="BG12" s="204"/>
      <c r="BH12" s="204"/>
      <c r="BI12" s="204"/>
      <c r="BJ12" s="204"/>
      <c r="BK12" s="204"/>
      <c r="BL12" s="204"/>
      <c r="BM12" s="204"/>
      <c r="BN12" s="204"/>
      <c r="BO12" s="204"/>
      <c r="BP12" s="204"/>
      <c r="BQ12" s="213">
        <v>6</v>
      </c>
      <c r="BR12" s="214"/>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5"/>
    </row>
    <row r="13" spans="1:131" s="206" customFormat="1" ht="26.25" customHeight="1">
      <c r="A13" s="212">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3"/>
      <c r="BA13" s="203"/>
      <c r="BB13" s="203"/>
      <c r="BC13" s="203"/>
      <c r="BD13" s="203"/>
      <c r="BE13" s="204"/>
      <c r="BF13" s="204"/>
      <c r="BG13" s="204"/>
      <c r="BH13" s="204"/>
      <c r="BI13" s="204"/>
      <c r="BJ13" s="204"/>
      <c r="BK13" s="204"/>
      <c r="BL13" s="204"/>
      <c r="BM13" s="204"/>
      <c r="BN13" s="204"/>
      <c r="BO13" s="204"/>
      <c r="BP13" s="204"/>
      <c r="BQ13" s="213">
        <v>7</v>
      </c>
      <c r="BR13" s="214"/>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5"/>
    </row>
    <row r="14" spans="1:131" s="206" customFormat="1" ht="26.25" customHeight="1">
      <c r="A14" s="212">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3"/>
      <c r="BA14" s="203"/>
      <c r="BB14" s="203"/>
      <c r="BC14" s="203"/>
      <c r="BD14" s="203"/>
      <c r="BE14" s="204"/>
      <c r="BF14" s="204"/>
      <c r="BG14" s="204"/>
      <c r="BH14" s="204"/>
      <c r="BI14" s="204"/>
      <c r="BJ14" s="204"/>
      <c r="BK14" s="204"/>
      <c r="BL14" s="204"/>
      <c r="BM14" s="204"/>
      <c r="BN14" s="204"/>
      <c r="BO14" s="204"/>
      <c r="BP14" s="204"/>
      <c r="BQ14" s="213">
        <v>8</v>
      </c>
      <c r="BR14" s="214"/>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5"/>
    </row>
    <row r="15" spans="1:131" s="206" customFormat="1" ht="26.25" customHeight="1">
      <c r="A15" s="212">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3"/>
      <c r="BA15" s="203"/>
      <c r="BB15" s="203"/>
      <c r="BC15" s="203"/>
      <c r="BD15" s="203"/>
      <c r="BE15" s="204"/>
      <c r="BF15" s="204"/>
      <c r="BG15" s="204"/>
      <c r="BH15" s="204"/>
      <c r="BI15" s="204"/>
      <c r="BJ15" s="204"/>
      <c r="BK15" s="204"/>
      <c r="BL15" s="204"/>
      <c r="BM15" s="204"/>
      <c r="BN15" s="204"/>
      <c r="BO15" s="204"/>
      <c r="BP15" s="204"/>
      <c r="BQ15" s="213">
        <v>9</v>
      </c>
      <c r="BR15" s="214"/>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5"/>
    </row>
    <row r="16" spans="1:131" s="206" customFormat="1" ht="26.25" customHeight="1">
      <c r="A16" s="212">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3"/>
      <c r="BA16" s="203"/>
      <c r="BB16" s="203"/>
      <c r="BC16" s="203"/>
      <c r="BD16" s="203"/>
      <c r="BE16" s="204"/>
      <c r="BF16" s="204"/>
      <c r="BG16" s="204"/>
      <c r="BH16" s="204"/>
      <c r="BI16" s="204"/>
      <c r="BJ16" s="204"/>
      <c r="BK16" s="204"/>
      <c r="BL16" s="204"/>
      <c r="BM16" s="204"/>
      <c r="BN16" s="204"/>
      <c r="BO16" s="204"/>
      <c r="BP16" s="204"/>
      <c r="BQ16" s="213">
        <v>10</v>
      </c>
      <c r="BR16" s="214"/>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5"/>
    </row>
    <row r="17" spans="1:131" s="206" customFormat="1" ht="26.25" customHeight="1">
      <c r="A17" s="212">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3"/>
      <c r="BA17" s="203"/>
      <c r="BB17" s="203"/>
      <c r="BC17" s="203"/>
      <c r="BD17" s="203"/>
      <c r="BE17" s="204"/>
      <c r="BF17" s="204"/>
      <c r="BG17" s="204"/>
      <c r="BH17" s="204"/>
      <c r="BI17" s="204"/>
      <c r="BJ17" s="204"/>
      <c r="BK17" s="204"/>
      <c r="BL17" s="204"/>
      <c r="BM17" s="204"/>
      <c r="BN17" s="204"/>
      <c r="BO17" s="204"/>
      <c r="BP17" s="204"/>
      <c r="BQ17" s="213">
        <v>11</v>
      </c>
      <c r="BR17" s="214"/>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5"/>
    </row>
    <row r="18" spans="1:131" s="206" customFormat="1" ht="26.25" customHeight="1">
      <c r="A18" s="212">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3"/>
      <c r="BA18" s="203"/>
      <c r="BB18" s="203"/>
      <c r="BC18" s="203"/>
      <c r="BD18" s="203"/>
      <c r="BE18" s="204"/>
      <c r="BF18" s="204"/>
      <c r="BG18" s="204"/>
      <c r="BH18" s="204"/>
      <c r="BI18" s="204"/>
      <c r="BJ18" s="204"/>
      <c r="BK18" s="204"/>
      <c r="BL18" s="204"/>
      <c r="BM18" s="204"/>
      <c r="BN18" s="204"/>
      <c r="BO18" s="204"/>
      <c r="BP18" s="204"/>
      <c r="BQ18" s="213">
        <v>12</v>
      </c>
      <c r="BR18" s="214"/>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5"/>
    </row>
    <row r="19" spans="1:131" s="206" customFormat="1" ht="26.25" customHeight="1">
      <c r="A19" s="212">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3"/>
      <c r="BA19" s="203"/>
      <c r="BB19" s="203"/>
      <c r="BC19" s="203"/>
      <c r="BD19" s="203"/>
      <c r="BE19" s="204"/>
      <c r="BF19" s="204"/>
      <c r="BG19" s="204"/>
      <c r="BH19" s="204"/>
      <c r="BI19" s="204"/>
      <c r="BJ19" s="204"/>
      <c r="BK19" s="204"/>
      <c r="BL19" s="204"/>
      <c r="BM19" s="204"/>
      <c r="BN19" s="204"/>
      <c r="BO19" s="204"/>
      <c r="BP19" s="204"/>
      <c r="BQ19" s="213">
        <v>13</v>
      </c>
      <c r="BR19" s="214"/>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5"/>
    </row>
    <row r="20" spans="1:131" s="206" customFormat="1" ht="26.25" customHeight="1">
      <c r="A20" s="212">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3"/>
      <c r="BA20" s="203"/>
      <c r="BB20" s="203"/>
      <c r="BC20" s="203"/>
      <c r="BD20" s="203"/>
      <c r="BE20" s="204"/>
      <c r="BF20" s="204"/>
      <c r="BG20" s="204"/>
      <c r="BH20" s="204"/>
      <c r="BI20" s="204"/>
      <c r="BJ20" s="204"/>
      <c r="BK20" s="204"/>
      <c r="BL20" s="204"/>
      <c r="BM20" s="204"/>
      <c r="BN20" s="204"/>
      <c r="BO20" s="204"/>
      <c r="BP20" s="204"/>
      <c r="BQ20" s="213">
        <v>14</v>
      </c>
      <c r="BR20" s="214"/>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5"/>
    </row>
    <row r="21" spans="1:131" s="206" customFormat="1" ht="26.25" customHeight="1" thickBot="1">
      <c r="A21" s="212">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3"/>
      <c r="BA21" s="203"/>
      <c r="BB21" s="203"/>
      <c r="BC21" s="203"/>
      <c r="BD21" s="203"/>
      <c r="BE21" s="204"/>
      <c r="BF21" s="204"/>
      <c r="BG21" s="204"/>
      <c r="BH21" s="204"/>
      <c r="BI21" s="204"/>
      <c r="BJ21" s="204"/>
      <c r="BK21" s="204"/>
      <c r="BL21" s="204"/>
      <c r="BM21" s="204"/>
      <c r="BN21" s="204"/>
      <c r="BO21" s="204"/>
      <c r="BP21" s="204"/>
      <c r="BQ21" s="213">
        <v>15</v>
      </c>
      <c r="BR21" s="214"/>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5"/>
    </row>
    <row r="22" spans="1:131" s="206" customFormat="1" ht="26.25" customHeight="1">
      <c r="A22" s="212">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365</v>
      </c>
      <c r="BA22" s="1064"/>
      <c r="BB22" s="1064"/>
      <c r="BC22" s="1064"/>
      <c r="BD22" s="1065"/>
      <c r="BE22" s="204"/>
      <c r="BF22" s="204"/>
      <c r="BG22" s="204"/>
      <c r="BH22" s="204"/>
      <c r="BI22" s="204"/>
      <c r="BJ22" s="204"/>
      <c r="BK22" s="204"/>
      <c r="BL22" s="204"/>
      <c r="BM22" s="204"/>
      <c r="BN22" s="204"/>
      <c r="BO22" s="204"/>
      <c r="BP22" s="204"/>
      <c r="BQ22" s="213">
        <v>16</v>
      </c>
      <c r="BR22" s="214"/>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5"/>
    </row>
    <row r="23" spans="1:131" s="206" customFormat="1" ht="26.25" customHeight="1" thickBot="1">
      <c r="A23" s="215" t="s">
        <v>366</v>
      </c>
      <c r="B23" s="980" t="s">
        <v>367</v>
      </c>
      <c r="C23" s="981"/>
      <c r="D23" s="981"/>
      <c r="E23" s="981"/>
      <c r="F23" s="981"/>
      <c r="G23" s="981"/>
      <c r="H23" s="981"/>
      <c r="I23" s="981"/>
      <c r="J23" s="981"/>
      <c r="K23" s="981"/>
      <c r="L23" s="981"/>
      <c r="M23" s="981"/>
      <c r="N23" s="981"/>
      <c r="O23" s="981"/>
      <c r="P23" s="982"/>
      <c r="Q23" s="1097">
        <v>24597</v>
      </c>
      <c r="R23" s="1098"/>
      <c r="S23" s="1098"/>
      <c r="T23" s="1098"/>
      <c r="U23" s="1098"/>
      <c r="V23" s="1098">
        <v>23512</v>
      </c>
      <c r="W23" s="1098"/>
      <c r="X23" s="1098"/>
      <c r="Y23" s="1098"/>
      <c r="Z23" s="1098"/>
      <c r="AA23" s="1098">
        <v>1085</v>
      </c>
      <c r="AB23" s="1098"/>
      <c r="AC23" s="1098"/>
      <c r="AD23" s="1098"/>
      <c r="AE23" s="1099"/>
      <c r="AF23" s="1100">
        <v>1044</v>
      </c>
      <c r="AG23" s="1098"/>
      <c r="AH23" s="1098"/>
      <c r="AI23" s="1098"/>
      <c r="AJ23" s="1101"/>
      <c r="AK23" s="1102"/>
      <c r="AL23" s="1103"/>
      <c r="AM23" s="1103"/>
      <c r="AN23" s="1103"/>
      <c r="AO23" s="1103"/>
      <c r="AP23" s="1098">
        <v>17343</v>
      </c>
      <c r="AQ23" s="1098"/>
      <c r="AR23" s="1098"/>
      <c r="AS23" s="1098"/>
      <c r="AT23" s="1098"/>
      <c r="AU23" s="1104"/>
      <c r="AV23" s="1104"/>
      <c r="AW23" s="1104"/>
      <c r="AX23" s="1104"/>
      <c r="AY23" s="1105"/>
      <c r="AZ23" s="1094" t="s">
        <v>109</v>
      </c>
      <c r="BA23" s="1095"/>
      <c r="BB23" s="1095"/>
      <c r="BC23" s="1095"/>
      <c r="BD23" s="1096"/>
      <c r="BE23" s="204"/>
      <c r="BF23" s="204"/>
      <c r="BG23" s="204"/>
      <c r="BH23" s="204"/>
      <c r="BI23" s="204"/>
      <c r="BJ23" s="204"/>
      <c r="BK23" s="204"/>
      <c r="BL23" s="204"/>
      <c r="BM23" s="204"/>
      <c r="BN23" s="204"/>
      <c r="BO23" s="204"/>
      <c r="BP23" s="204"/>
      <c r="BQ23" s="213">
        <v>17</v>
      </c>
      <c r="BR23" s="214"/>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5"/>
    </row>
    <row r="24" spans="1:131" s="206" customFormat="1" ht="26.25" customHeight="1">
      <c r="A24" s="1093" t="s">
        <v>368</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3"/>
      <c r="BA24" s="203"/>
      <c r="BB24" s="203"/>
      <c r="BC24" s="203"/>
      <c r="BD24" s="203"/>
      <c r="BE24" s="204"/>
      <c r="BF24" s="204"/>
      <c r="BG24" s="204"/>
      <c r="BH24" s="204"/>
      <c r="BI24" s="204"/>
      <c r="BJ24" s="204"/>
      <c r="BK24" s="204"/>
      <c r="BL24" s="204"/>
      <c r="BM24" s="204"/>
      <c r="BN24" s="204"/>
      <c r="BO24" s="204"/>
      <c r="BP24" s="204"/>
      <c r="BQ24" s="213">
        <v>18</v>
      </c>
      <c r="BR24" s="214"/>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5"/>
    </row>
    <row r="25" spans="1:131" s="198" customFormat="1" ht="26.25" customHeight="1" thickBot="1">
      <c r="A25" s="1092" t="s">
        <v>369</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3"/>
      <c r="BK25" s="203"/>
      <c r="BL25" s="203"/>
      <c r="BM25" s="203"/>
      <c r="BN25" s="203"/>
      <c r="BO25" s="216"/>
      <c r="BP25" s="216"/>
      <c r="BQ25" s="213">
        <v>19</v>
      </c>
      <c r="BR25" s="214"/>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7"/>
    </row>
    <row r="26" spans="1:131" s="198" customFormat="1" ht="26.25" customHeight="1">
      <c r="A26" s="1024" t="s">
        <v>345</v>
      </c>
      <c r="B26" s="1025"/>
      <c r="C26" s="1025"/>
      <c r="D26" s="1025"/>
      <c r="E26" s="1025"/>
      <c r="F26" s="1025"/>
      <c r="G26" s="1025"/>
      <c r="H26" s="1025"/>
      <c r="I26" s="1025"/>
      <c r="J26" s="1025"/>
      <c r="K26" s="1025"/>
      <c r="L26" s="1025"/>
      <c r="M26" s="1025"/>
      <c r="N26" s="1025"/>
      <c r="O26" s="1025"/>
      <c r="P26" s="1026"/>
      <c r="Q26" s="1030" t="s">
        <v>370</v>
      </c>
      <c r="R26" s="1031"/>
      <c r="S26" s="1031"/>
      <c r="T26" s="1031"/>
      <c r="U26" s="1032"/>
      <c r="V26" s="1030" t="s">
        <v>371</v>
      </c>
      <c r="W26" s="1031"/>
      <c r="X26" s="1031"/>
      <c r="Y26" s="1031"/>
      <c r="Z26" s="1032"/>
      <c r="AA26" s="1030" t="s">
        <v>372</v>
      </c>
      <c r="AB26" s="1031"/>
      <c r="AC26" s="1031"/>
      <c r="AD26" s="1031"/>
      <c r="AE26" s="1031"/>
      <c r="AF26" s="1088" t="s">
        <v>373</v>
      </c>
      <c r="AG26" s="1037"/>
      <c r="AH26" s="1037"/>
      <c r="AI26" s="1037"/>
      <c r="AJ26" s="1089"/>
      <c r="AK26" s="1031" t="s">
        <v>374</v>
      </c>
      <c r="AL26" s="1031"/>
      <c r="AM26" s="1031"/>
      <c r="AN26" s="1031"/>
      <c r="AO26" s="1032"/>
      <c r="AP26" s="1030" t="s">
        <v>375</v>
      </c>
      <c r="AQ26" s="1031"/>
      <c r="AR26" s="1031"/>
      <c r="AS26" s="1031"/>
      <c r="AT26" s="1032"/>
      <c r="AU26" s="1030" t="s">
        <v>376</v>
      </c>
      <c r="AV26" s="1031"/>
      <c r="AW26" s="1031"/>
      <c r="AX26" s="1031"/>
      <c r="AY26" s="1032"/>
      <c r="AZ26" s="1030" t="s">
        <v>377</v>
      </c>
      <c r="BA26" s="1031"/>
      <c r="BB26" s="1031"/>
      <c r="BC26" s="1031"/>
      <c r="BD26" s="1032"/>
      <c r="BE26" s="1030" t="s">
        <v>352</v>
      </c>
      <c r="BF26" s="1031"/>
      <c r="BG26" s="1031"/>
      <c r="BH26" s="1031"/>
      <c r="BI26" s="1046"/>
      <c r="BJ26" s="203"/>
      <c r="BK26" s="203"/>
      <c r="BL26" s="203"/>
      <c r="BM26" s="203"/>
      <c r="BN26" s="203"/>
      <c r="BO26" s="216"/>
      <c r="BP26" s="216"/>
      <c r="BQ26" s="213">
        <v>20</v>
      </c>
      <c r="BR26" s="214"/>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7"/>
    </row>
    <row r="27" spans="1:131" s="198"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3"/>
      <c r="BK27" s="203"/>
      <c r="BL27" s="203"/>
      <c r="BM27" s="203"/>
      <c r="BN27" s="203"/>
      <c r="BO27" s="216"/>
      <c r="BP27" s="216"/>
      <c r="BQ27" s="213">
        <v>21</v>
      </c>
      <c r="BR27" s="214"/>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7"/>
    </row>
    <row r="28" spans="1:131" s="198" customFormat="1" ht="26.25" customHeight="1" thickTop="1">
      <c r="A28" s="217">
        <v>1</v>
      </c>
      <c r="B28" s="1079" t="s">
        <v>378</v>
      </c>
      <c r="C28" s="1080"/>
      <c r="D28" s="1080"/>
      <c r="E28" s="1080"/>
      <c r="F28" s="1080"/>
      <c r="G28" s="1080"/>
      <c r="H28" s="1080"/>
      <c r="I28" s="1080"/>
      <c r="J28" s="1080"/>
      <c r="K28" s="1080"/>
      <c r="L28" s="1080"/>
      <c r="M28" s="1080"/>
      <c r="N28" s="1080"/>
      <c r="O28" s="1080"/>
      <c r="P28" s="1081"/>
      <c r="Q28" s="1082">
        <v>9036</v>
      </c>
      <c r="R28" s="1083"/>
      <c r="S28" s="1083"/>
      <c r="T28" s="1083"/>
      <c r="U28" s="1083"/>
      <c r="V28" s="1083">
        <v>8929</v>
      </c>
      <c r="W28" s="1083"/>
      <c r="X28" s="1083"/>
      <c r="Y28" s="1083"/>
      <c r="Z28" s="1083"/>
      <c r="AA28" s="1083">
        <v>107</v>
      </c>
      <c r="AB28" s="1083"/>
      <c r="AC28" s="1083"/>
      <c r="AD28" s="1083"/>
      <c r="AE28" s="1084"/>
      <c r="AF28" s="1085">
        <v>107</v>
      </c>
      <c r="AG28" s="1083"/>
      <c r="AH28" s="1083"/>
      <c r="AI28" s="1083"/>
      <c r="AJ28" s="1086"/>
      <c r="AK28" s="1087">
        <v>1214</v>
      </c>
      <c r="AL28" s="1075"/>
      <c r="AM28" s="1075"/>
      <c r="AN28" s="1075"/>
      <c r="AO28" s="1075"/>
      <c r="AP28" s="1075" t="s">
        <v>542</v>
      </c>
      <c r="AQ28" s="1075"/>
      <c r="AR28" s="1075"/>
      <c r="AS28" s="1075"/>
      <c r="AT28" s="1075"/>
      <c r="AU28" s="1075" t="s">
        <v>542</v>
      </c>
      <c r="AV28" s="1075"/>
      <c r="AW28" s="1075"/>
      <c r="AX28" s="1075"/>
      <c r="AY28" s="1075"/>
      <c r="AZ28" s="1076" t="s">
        <v>543</v>
      </c>
      <c r="BA28" s="1076"/>
      <c r="BB28" s="1076"/>
      <c r="BC28" s="1076"/>
      <c r="BD28" s="1076"/>
      <c r="BE28" s="1077"/>
      <c r="BF28" s="1077"/>
      <c r="BG28" s="1077"/>
      <c r="BH28" s="1077"/>
      <c r="BI28" s="1078"/>
      <c r="BJ28" s="203"/>
      <c r="BK28" s="203"/>
      <c r="BL28" s="203"/>
      <c r="BM28" s="203"/>
      <c r="BN28" s="203"/>
      <c r="BO28" s="216"/>
      <c r="BP28" s="216"/>
      <c r="BQ28" s="213">
        <v>22</v>
      </c>
      <c r="BR28" s="214"/>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7"/>
    </row>
    <row r="29" spans="1:131" s="198" customFormat="1" ht="26.25" customHeight="1">
      <c r="A29" s="217">
        <v>2</v>
      </c>
      <c r="B29" s="1066" t="s">
        <v>379</v>
      </c>
      <c r="C29" s="1067"/>
      <c r="D29" s="1067"/>
      <c r="E29" s="1067"/>
      <c r="F29" s="1067"/>
      <c r="G29" s="1067"/>
      <c r="H29" s="1067"/>
      <c r="I29" s="1067"/>
      <c r="J29" s="1067"/>
      <c r="K29" s="1067"/>
      <c r="L29" s="1067"/>
      <c r="M29" s="1067"/>
      <c r="N29" s="1067"/>
      <c r="O29" s="1067"/>
      <c r="P29" s="1068"/>
      <c r="Q29" s="1072">
        <v>4833</v>
      </c>
      <c r="R29" s="1073"/>
      <c r="S29" s="1073"/>
      <c r="T29" s="1073"/>
      <c r="U29" s="1073"/>
      <c r="V29" s="1073">
        <v>4628</v>
      </c>
      <c r="W29" s="1073"/>
      <c r="X29" s="1073"/>
      <c r="Y29" s="1073"/>
      <c r="Z29" s="1073"/>
      <c r="AA29" s="1073">
        <v>206</v>
      </c>
      <c r="AB29" s="1073"/>
      <c r="AC29" s="1073"/>
      <c r="AD29" s="1073"/>
      <c r="AE29" s="1074"/>
      <c r="AF29" s="1048">
        <v>206</v>
      </c>
      <c r="AG29" s="1049"/>
      <c r="AH29" s="1049"/>
      <c r="AI29" s="1049"/>
      <c r="AJ29" s="1050"/>
      <c r="AK29" s="1009">
        <v>670</v>
      </c>
      <c r="AL29" s="784"/>
      <c r="AM29" s="784"/>
      <c r="AN29" s="784"/>
      <c r="AO29" s="784"/>
      <c r="AP29" s="784" t="s">
        <v>542</v>
      </c>
      <c r="AQ29" s="784"/>
      <c r="AR29" s="784"/>
      <c r="AS29" s="784"/>
      <c r="AT29" s="784"/>
      <c r="AU29" s="784" t="s">
        <v>542</v>
      </c>
      <c r="AV29" s="784"/>
      <c r="AW29" s="784"/>
      <c r="AX29" s="784"/>
      <c r="AY29" s="784"/>
      <c r="AZ29" s="1071" t="s">
        <v>542</v>
      </c>
      <c r="BA29" s="1071"/>
      <c r="BB29" s="1071"/>
      <c r="BC29" s="1071"/>
      <c r="BD29" s="1071"/>
      <c r="BE29" s="1061"/>
      <c r="BF29" s="1061"/>
      <c r="BG29" s="1061"/>
      <c r="BH29" s="1061"/>
      <c r="BI29" s="1062"/>
      <c r="BJ29" s="203"/>
      <c r="BK29" s="203"/>
      <c r="BL29" s="203"/>
      <c r="BM29" s="203"/>
      <c r="BN29" s="203"/>
      <c r="BO29" s="216"/>
      <c r="BP29" s="216"/>
      <c r="BQ29" s="213">
        <v>23</v>
      </c>
      <c r="BR29" s="214"/>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7"/>
    </row>
    <row r="30" spans="1:131" s="198" customFormat="1" ht="26.25" customHeight="1">
      <c r="A30" s="217">
        <v>3</v>
      </c>
      <c r="B30" s="1066" t="s">
        <v>380</v>
      </c>
      <c r="C30" s="1067"/>
      <c r="D30" s="1067"/>
      <c r="E30" s="1067"/>
      <c r="F30" s="1067"/>
      <c r="G30" s="1067"/>
      <c r="H30" s="1067"/>
      <c r="I30" s="1067"/>
      <c r="J30" s="1067"/>
      <c r="K30" s="1067"/>
      <c r="L30" s="1067"/>
      <c r="M30" s="1067"/>
      <c r="N30" s="1067"/>
      <c r="O30" s="1067"/>
      <c r="P30" s="1068"/>
      <c r="Q30" s="1072">
        <v>766</v>
      </c>
      <c r="R30" s="1073"/>
      <c r="S30" s="1073"/>
      <c r="T30" s="1073"/>
      <c r="U30" s="1073"/>
      <c r="V30" s="1073">
        <v>760</v>
      </c>
      <c r="W30" s="1073"/>
      <c r="X30" s="1073"/>
      <c r="Y30" s="1073"/>
      <c r="Z30" s="1073"/>
      <c r="AA30" s="1073">
        <v>7</v>
      </c>
      <c r="AB30" s="1073"/>
      <c r="AC30" s="1073"/>
      <c r="AD30" s="1073"/>
      <c r="AE30" s="1074"/>
      <c r="AF30" s="1048">
        <v>7</v>
      </c>
      <c r="AG30" s="1049"/>
      <c r="AH30" s="1049"/>
      <c r="AI30" s="1049"/>
      <c r="AJ30" s="1050"/>
      <c r="AK30" s="1009">
        <v>134</v>
      </c>
      <c r="AL30" s="784"/>
      <c r="AM30" s="784"/>
      <c r="AN30" s="784"/>
      <c r="AO30" s="784"/>
      <c r="AP30" s="784" t="s">
        <v>542</v>
      </c>
      <c r="AQ30" s="784"/>
      <c r="AR30" s="784"/>
      <c r="AS30" s="784"/>
      <c r="AT30" s="784"/>
      <c r="AU30" s="784" t="s">
        <v>541</v>
      </c>
      <c r="AV30" s="784"/>
      <c r="AW30" s="784"/>
      <c r="AX30" s="784"/>
      <c r="AY30" s="784"/>
      <c r="AZ30" s="1071" t="s">
        <v>541</v>
      </c>
      <c r="BA30" s="1071"/>
      <c r="BB30" s="1071"/>
      <c r="BC30" s="1071"/>
      <c r="BD30" s="1071"/>
      <c r="BE30" s="1061"/>
      <c r="BF30" s="1061"/>
      <c r="BG30" s="1061"/>
      <c r="BH30" s="1061"/>
      <c r="BI30" s="1062"/>
      <c r="BJ30" s="203"/>
      <c r="BK30" s="203"/>
      <c r="BL30" s="203"/>
      <c r="BM30" s="203"/>
      <c r="BN30" s="203"/>
      <c r="BO30" s="216"/>
      <c r="BP30" s="216"/>
      <c r="BQ30" s="213">
        <v>24</v>
      </c>
      <c r="BR30" s="214"/>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7"/>
    </row>
    <row r="31" spans="1:131" s="198" customFormat="1" ht="26.25" customHeight="1">
      <c r="A31" s="217">
        <v>4</v>
      </c>
      <c r="B31" s="1066" t="s">
        <v>381</v>
      </c>
      <c r="C31" s="1067"/>
      <c r="D31" s="1067"/>
      <c r="E31" s="1067"/>
      <c r="F31" s="1067"/>
      <c r="G31" s="1067"/>
      <c r="H31" s="1067"/>
      <c r="I31" s="1067"/>
      <c r="J31" s="1067"/>
      <c r="K31" s="1067"/>
      <c r="L31" s="1067"/>
      <c r="M31" s="1067"/>
      <c r="N31" s="1067"/>
      <c r="O31" s="1067"/>
      <c r="P31" s="1068"/>
      <c r="Q31" s="1072">
        <v>1335</v>
      </c>
      <c r="R31" s="1073"/>
      <c r="S31" s="1073"/>
      <c r="T31" s="1073"/>
      <c r="U31" s="1073"/>
      <c r="V31" s="1073">
        <v>1167</v>
      </c>
      <c r="W31" s="1073"/>
      <c r="X31" s="1073"/>
      <c r="Y31" s="1073"/>
      <c r="Z31" s="1073"/>
      <c r="AA31" s="1073">
        <v>168</v>
      </c>
      <c r="AB31" s="1073"/>
      <c r="AC31" s="1073"/>
      <c r="AD31" s="1073"/>
      <c r="AE31" s="1074"/>
      <c r="AF31" s="1048">
        <v>1284</v>
      </c>
      <c r="AG31" s="1049"/>
      <c r="AH31" s="1049"/>
      <c r="AI31" s="1049"/>
      <c r="AJ31" s="1050"/>
      <c r="AK31" s="1009">
        <v>2</v>
      </c>
      <c r="AL31" s="784"/>
      <c r="AM31" s="784"/>
      <c r="AN31" s="784"/>
      <c r="AO31" s="784"/>
      <c r="AP31" s="784">
        <v>3541</v>
      </c>
      <c r="AQ31" s="784"/>
      <c r="AR31" s="784"/>
      <c r="AS31" s="784"/>
      <c r="AT31" s="784"/>
      <c r="AU31" s="784" t="s">
        <v>542</v>
      </c>
      <c r="AV31" s="784"/>
      <c r="AW31" s="784"/>
      <c r="AX31" s="784"/>
      <c r="AY31" s="784"/>
      <c r="AZ31" s="1071" t="s">
        <v>542</v>
      </c>
      <c r="BA31" s="1071"/>
      <c r="BB31" s="1071"/>
      <c r="BC31" s="1071"/>
      <c r="BD31" s="1071"/>
      <c r="BE31" s="1061" t="s">
        <v>382</v>
      </c>
      <c r="BF31" s="1061"/>
      <c r="BG31" s="1061"/>
      <c r="BH31" s="1061"/>
      <c r="BI31" s="1062"/>
      <c r="BJ31" s="203"/>
      <c r="BK31" s="203"/>
      <c r="BL31" s="203"/>
      <c r="BM31" s="203"/>
      <c r="BN31" s="203"/>
      <c r="BO31" s="216"/>
      <c r="BP31" s="216"/>
      <c r="BQ31" s="213">
        <v>25</v>
      </c>
      <c r="BR31" s="214"/>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7"/>
    </row>
    <row r="32" spans="1:131" s="198" customFormat="1" ht="26.25" customHeight="1">
      <c r="A32" s="217">
        <v>5</v>
      </c>
      <c r="B32" s="1066" t="s">
        <v>383</v>
      </c>
      <c r="C32" s="1067"/>
      <c r="D32" s="1067"/>
      <c r="E32" s="1067"/>
      <c r="F32" s="1067"/>
      <c r="G32" s="1067"/>
      <c r="H32" s="1067"/>
      <c r="I32" s="1067"/>
      <c r="J32" s="1067"/>
      <c r="K32" s="1067"/>
      <c r="L32" s="1067"/>
      <c r="M32" s="1067"/>
      <c r="N32" s="1067"/>
      <c r="O32" s="1067"/>
      <c r="P32" s="1068"/>
      <c r="Q32" s="1072">
        <v>2959</v>
      </c>
      <c r="R32" s="1073"/>
      <c r="S32" s="1073"/>
      <c r="T32" s="1073"/>
      <c r="U32" s="1073"/>
      <c r="V32" s="1073">
        <v>3026</v>
      </c>
      <c r="W32" s="1073"/>
      <c r="X32" s="1073"/>
      <c r="Y32" s="1073"/>
      <c r="Z32" s="1073"/>
      <c r="AA32" s="1073">
        <v>-67</v>
      </c>
      <c r="AB32" s="1073"/>
      <c r="AC32" s="1073"/>
      <c r="AD32" s="1073"/>
      <c r="AE32" s="1074"/>
      <c r="AF32" s="1048">
        <v>903</v>
      </c>
      <c r="AG32" s="1049"/>
      <c r="AH32" s="1049"/>
      <c r="AI32" s="1049"/>
      <c r="AJ32" s="1050"/>
      <c r="AK32" s="1009">
        <v>255</v>
      </c>
      <c r="AL32" s="784"/>
      <c r="AM32" s="784"/>
      <c r="AN32" s="784"/>
      <c r="AO32" s="784"/>
      <c r="AP32" s="784">
        <v>213</v>
      </c>
      <c r="AQ32" s="784"/>
      <c r="AR32" s="784"/>
      <c r="AS32" s="784"/>
      <c r="AT32" s="784"/>
      <c r="AU32" s="784">
        <v>131</v>
      </c>
      <c r="AV32" s="784"/>
      <c r="AW32" s="784"/>
      <c r="AX32" s="784"/>
      <c r="AY32" s="784"/>
      <c r="AZ32" s="1071" t="s">
        <v>542</v>
      </c>
      <c r="BA32" s="1071"/>
      <c r="BB32" s="1071"/>
      <c r="BC32" s="1071"/>
      <c r="BD32" s="1071"/>
      <c r="BE32" s="1061" t="s">
        <v>382</v>
      </c>
      <c r="BF32" s="1061"/>
      <c r="BG32" s="1061"/>
      <c r="BH32" s="1061"/>
      <c r="BI32" s="1062"/>
      <c r="BJ32" s="203"/>
      <c r="BK32" s="203"/>
      <c r="BL32" s="203"/>
      <c r="BM32" s="203"/>
      <c r="BN32" s="203"/>
      <c r="BO32" s="216"/>
      <c r="BP32" s="216"/>
      <c r="BQ32" s="213">
        <v>26</v>
      </c>
      <c r="BR32" s="214"/>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7"/>
    </row>
    <row r="33" spans="1:131" s="198" customFormat="1" ht="26.25" customHeight="1">
      <c r="A33" s="217">
        <v>6</v>
      </c>
      <c r="B33" s="1066" t="s">
        <v>384</v>
      </c>
      <c r="C33" s="1067"/>
      <c r="D33" s="1067"/>
      <c r="E33" s="1067"/>
      <c r="F33" s="1067"/>
      <c r="G33" s="1067"/>
      <c r="H33" s="1067"/>
      <c r="I33" s="1067"/>
      <c r="J33" s="1067"/>
      <c r="K33" s="1067"/>
      <c r="L33" s="1067"/>
      <c r="M33" s="1067"/>
      <c r="N33" s="1067"/>
      <c r="O33" s="1067"/>
      <c r="P33" s="1068"/>
      <c r="Q33" s="1072">
        <v>1411</v>
      </c>
      <c r="R33" s="1073"/>
      <c r="S33" s="1073"/>
      <c r="T33" s="1073"/>
      <c r="U33" s="1073"/>
      <c r="V33" s="1073">
        <v>1400</v>
      </c>
      <c r="W33" s="1073"/>
      <c r="X33" s="1073"/>
      <c r="Y33" s="1073"/>
      <c r="Z33" s="1073"/>
      <c r="AA33" s="1073">
        <v>11</v>
      </c>
      <c r="AB33" s="1073"/>
      <c r="AC33" s="1073"/>
      <c r="AD33" s="1073"/>
      <c r="AE33" s="1074"/>
      <c r="AF33" s="1048">
        <v>11</v>
      </c>
      <c r="AG33" s="1049"/>
      <c r="AH33" s="1049"/>
      <c r="AI33" s="1049"/>
      <c r="AJ33" s="1050"/>
      <c r="AK33" s="1009">
        <v>609</v>
      </c>
      <c r="AL33" s="784"/>
      <c r="AM33" s="784"/>
      <c r="AN33" s="784"/>
      <c r="AO33" s="784"/>
      <c r="AP33" s="784">
        <v>6189</v>
      </c>
      <c r="AQ33" s="784"/>
      <c r="AR33" s="784"/>
      <c r="AS33" s="784"/>
      <c r="AT33" s="784"/>
      <c r="AU33" s="784">
        <v>3998</v>
      </c>
      <c r="AV33" s="784"/>
      <c r="AW33" s="784"/>
      <c r="AX33" s="784"/>
      <c r="AY33" s="784"/>
      <c r="AZ33" s="1071" t="s">
        <v>541</v>
      </c>
      <c r="BA33" s="1071"/>
      <c r="BB33" s="1071"/>
      <c r="BC33" s="1071"/>
      <c r="BD33" s="1071"/>
      <c r="BE33" s="1061" t="s">
        <v>385</v>
      </c>
      <c r="BF33" s="1061"/>
      <c r="BG33" s="1061"/>
      <c r="BH33" s="1061"/>
      <c r="BI33" s="1062"/>
      <c r="BJ33" s="203"/>
      <c r="BK33" s="203"/>
      <c r="BL33" s="203"/>
      <c r="BM33" s="203"/>
      <c r="BN33" s="203"/>
      <c r="BO33" s="216"/>
      <c r="BP33" s="216"/>
      <c r="BQ33" s="213">
        <v>27</v>
      </c>
      <c r="BR33" s="214"/>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7"/>
    </row>
    <row r="34" spans="1:131" s="198" customFormat="1" ht="26.25" customHeight="1">
      <c r="A34" s="217">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784"/>
      <c r="AM34" s="784"/>
      <c r="AN34" s="784"/>
      <c r="AO34" s="784"/>
      <c r="AP34" s="784"/>
      <c r="AQ34" s="784"/>
      <c r="AR34" s="784"/>
      <c r="AS34" s="784"/>
      <c r="AT34" s="784"/>
      <c r="AU34" s="784"/>
      <c r="AV34" s="784"/>
      <c r="AW34" s="784"/>
      <c r="AX34" s="784"/>
      <c r="AY34" s="784"/>
      <c r="AZ34" s="1071"/>
      <c r="BA34" s="1071"/>
      <c r="BB34" s="1071"/>
      <c r="BC34" s="1071"/>
      <c r="BD34" s="1071"/>
      <c r="BE34" s="1061"/>
      <c r="BF34" s="1061"/>
      <c r="BG34" s="1061"/>
      <c r="BH34" s="1061"/>
      <c r="BI34" s="1062"/>
      <c r="BJ34" s="203"/>
      <c r="BK34" s="203"/>
      <c r="BL34" s="203"/>
      <c r="BM34" s="203"/>
      <c r="BN34" s="203"/>
      <c r="BO34" s="216"/>
      <c r="BP34" s="216"/>
      <c r="BQ34" s="213">
        <v>28</v>
      </c>
      <c r="BR34" s="214"/>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7"/>
    </row>
    <row r="35" spans="1:131" s="198" customFormat="1" ht="26.25" customHeight="1">
      <c r="A35" s="217">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784"/>
      <c r="AM35" s="784"/>
      <c r="AN35" s="784"/>
      <c r="AO35" s="784"/>
      <c r="AP35" s="784"/>
      <c r="AQ35" s="784"/>
      <c r="AR35" s="784"/>
      <c r="AS35" s="784"/>
      <c r="AT35" s="784"/>
      <c r="AU35" s="784"/>
      <c r="AV35" s="784"/>
      <c r="AW35" s="784"/>
      <c r="AX35" s="784"/>
      <c r="AY35" s="784"/>
      <c r="AZ35" s="1071"/>
      <c r="BA35" s="1071"/>
      <c r="BB35" s="1071"/>
      <c r="BC35" s="1071"/>
      <c r="BD35" s="1071"/>
      <c r="BE35" s="1061"/>
      <c r="BF35" s="1061"/>
      <c r="BG35" s="1061"/>
      <c r="BH35" s="1061"/>
      <c r="BI35" s="1062"/>
      <c r="BJ35" s="203"/>
      <c r="BK35" s="203"/>
      <c r="BL35" s="203"/>
      <c r="BM35" s="203"/>
      <c r="BN35" s="203"/>
      <c r="BO35" s="216"/>
      <c r="BP35" s="216"/>
      <c r="BQ35" s="213">
        <v>29</v>
      </c>
      <c r="BR35" s="214"/>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7"/>
    </row>
    <row r="36" spans="1:131" s="198" customFormat="1" ht="26.25" customHeight="1">
      <c r="A36" s="217">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784"/>
      <c r="AM36" s="784"/>
      <c r="AN36" s="784"/>
      <c r="AO36" s="784"/>
      <c r="AP36" s="784"/>
      <c r="AQ36" s="784"/>
      <c r="AR36" s="784"/>
      <c r="AS36" s="784"/>
      <c r="AT36" s="784"/>
      <c r="AU36" s="784"/>
      <c r="AV36" s="784"/>
      <c r="AW36" s="784"/>
      <c r="AX36" s="784"/>
      <c r="AY36" s="784"/>
      <c r="AZ36" s="1071"/>
      <c r="BA36" s="1071"/>
      <c r="BB36" s="1071"/>
      <c r="BC36" s="1071"/>
      <c r="BD36" s="1071"/>
      <c r="BE36" s="1061"/>
      <c r="BF36" s="1061"/>
      <c r="BG36" s="1061"/>
      <c r="BH36" s="1061"/>
      <c r="BI36" s="1062"/>
      <c r="BJ36" s="203"/>
      <c r="BK36" s="203"/>
      <c r="BL36" s="203"/>
      <c r="BM36" s="203"/>
      <c r="BN36" s="203"/>
      <c r="BO36" s="216"/>
      <c r="BP36" s="216"/>
      <c r="BQ36" s="213">
        <v>30</v>
      </c>
      <c r="BR36" s="214"/>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7"/>
    </row>
    <row r="37" spans="1:131" s="198" customFormat="1" ht="26.25" customHeight="1">
      <c r="A37" s="217">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784"/>
      <c r="AM37" s="784"/>
      <c r="AN37" s="784"/>
      <c r="AO37" s="784"/>
      <c r="AP37" s="784"/>
      <c r="AQ37" s="784"/>
      <c r="AR37" s="784"/>
      <c r="AS37" s="784"/>
      <c r="AT37" s="784"/>
      <c r="AU37" s="784"/>
      <c r="AV37" s="784"/>
      <c r="AW37" s="784"/>
      <c r="AX37" s="784"/>
      <c r="AY37" s="784"/>
      <c r="AZ37" s="1071"/>
      <c r="BA37" s="1071"/>
      <c r="BB37" s="1071"/>
      <c r="BC37" s="1071"/>
      <c r="BD37" s="1071"/>
      <c r="BE37" s="1061"/>
      <c r="BF37" s="1061"/>
      <c r="BG37" s="1061"/>
      <c r="BH37" s="1061"/>
      <c r="BI37" s="1062"/>
      <c r="BJ37" s="203"/>
      <c r="BK37" s="203"/>
      <c r="BL37" s="203"/>
      <c r="BM37" s="203"/>
      <c r="BN37" s="203"/>
      <c r="BO37" s="216"/>
      <c r="BP37" s="216"/>
      <c r="BQ37" s="213">
        <v>31</v>
      </c>
      <c r="BR37" s="214"/>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7"/>
    </row>
    <row r="38" spans="1:131" s="198" customFormat="1" ht="26.25" customHeight="1">
      <c r="A38" s="217">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784"/>
      <c r="AM38" s="784"/>
      <c r="AN38" s="784"/>
      <c r="AO38" s="784"/>
      <c r="AP38" s="784"/>
      <c r="AQ38" s="784"/>
      <c r="AR38" s="784"/>
      <c r="AS38" s="784"/>
      <c r="AT38" s="784"/>
      <c r="AU38" s="784"/>
      <c r="AV38" s="784"/>
      <c r="AW38" s="784"/>
      <c r="AX38" s="784"/>
      <c r="AY38" s="784"/>
      <c r="AZ38" s="1071"/>
      <c r="BA38" s="1071"/>
      <c r="BB38" s="1071"/>
      <c r="BC38" s="1071"/>
      <c r="BD38" s="1071"/>
      <c r="BE38" s="1061"/>
      <c r="BF38" s="1061"/>
      <c r="BG38" s="1061"/>
      <c r="BH38" s="1061"/>
      <c r="BI38" s="1062"/>
      <c r="BJ38" s="203"/>
      <c r="BK38" s="203"/>
      <c r="BL38" s="203"/>
      <c r="BM38" s="203"/>
      <c r="BN38" s="203"/>
      <c r="BO38" s="216"/>
      <c r="BP38" s="216"/>
      <c r="BQ38" s="213">
        <v>32</v>
      </c>
      <c r="BR38" s="214"/>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7"/>
    </row>
    <row r="39" spans="1:131" s="198" customFormat="1" ht="26.25" customHeight="1">
      <c r="A39" s="217">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784"/>
      <c r="AM39" s="784"/>
      <c r="AN39" s="784"/>
      <c r="AO39" s="784"/>
      <c r="AP39" s="784"/>
      <c r="AQ39" s="784"/>
      <c r="AR39" s="784"/>
      <c r="AS39" s="784"/>
      <c r="AT39" s="784"/>
      <c r="AU39" s="784"/>
      <c r="AV39" s="784"/>
      <c r="AW39" s="784"/>
      <c r="AX39" s="784"/>
      <c r="AY39" s="784"/>
      <c r="AZ39" s="1071"/>
      <c r="BA39" s="1071"/>
      <c r="BB39" s="1071"/>
      <c r="BC39" s="1071"/>
      <c r="BD39" s="1071"/>
      <c r="BE39" s="1061"/>
      <c r="BF39" s="1061"/>
      <c r="BG39" s="1061"/>
      <c r="BH39" s="1061"/>
      <c r="BI39" s="1062"/>
      <c r="BJ39" s="203"/>
      <c r="BK39" s="203"/>
      <c r="BL39" s="203"/>
      <c r="BM39" s="203"/>
      <c r="BN39" s="203"/>
      <c r="BO39" s="216"/>
      <c r="BP39" s="216"/>
      <c r="BQ39" s="213">
        <v>33</v>
      </c>
      <c r="BR39" s="214"/>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7"/>
    </row>
    <row r="40" spans="1:131" s="198" customFormat="1" ht="26.25" customHeight="1">
      <c r="A40" s="212">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784"/>
      <c r="AM40" s="784"/>
      <c r="AN40" s="784"/>
      <c r="AO40" s="784"/>
      <c r="AP40" s="784"/>
      <c r="AQ40" s="784"/>
      <c r="AR40" s="784"/>
      <c r="AS40" s="784"/>
      <c r="AT40" s="784"/>
      <c r="AU40" s="784"/>
      <c r="AV40" s="784"/>
      <c r="AW40" s="784"/>
      <c r="AX40" s="784"/>
      <c r="AY40" s="784"/>
      <c r="AZ40" s="1071"/>
      <c r="BA40" s="1071"/>
      <c r="BB40" s="1071"/>
      <c r="BC40" s="1071"/>
      <c r="BD40" s="1071"/>
      <c r="BE40" s="1061"/>
      <c r="BF40" s="1061"/>
      <c r="BG40" s="1061"/>
      <c r="BH40" s="1061"/>
      <c r="BI40" s="1062"/>
      <c r="BJ40" s="203"/>
      <c r="BK40" s="203"/>
      <c r="BL40" s="203"/>
      <c r="BM40" s="203"/>
      <c r="BN40" s="203"/>
      <c r="BO40" s="216"/>
      <c r="BP40" s="216"/>
      <c r="BQ40" s="213">
        <v>34</v>
      </c>
      <c r="BR40" s="214"/>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7"/>
    </row>
    <row r="41" spans="1:131" s="198" customFormat="1" ht="26.25" customHeight="1">
      <c r="A41" s="212">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784"/>
      <c r="AM41" s="784"/>
      <c r="AN41" s="784"/>
      <c r="AO41" s="784"/>
      <c r="AP41" s="784"/>
      <c r="AQ41" s="784"/>
      <c r="AR41" s="784"/>
      <c r="AS41" s="784"/>
      <c r="AT41" s="784"/>
      <c r="AU41" s="784"/>
      <c r="AV41" s="784"/>
      <c r="AW41" s="784"/>
      <c r="AX41" s="784"/>
      <c r="AY41" s="784"/>
      <c r="AZ41" s="1071"/>
      <c r="BA41" s="1071"/>
      <c r="BB41" s="1071"/>
      <c r="BC41" s="1071"/>
      <c r="BD41" s="1071"/>
      <c r="BE41" s="1061"/>
      <c r="BF41" s="1061"/>
      <c r="BG41" s="1061"/>
      <c r="BH41" s="1061"/>
      <c r="BI41" s="1062"/>
      <c r="BJ41" s="203"/>
      <c r="BK41" s="203"/>
      <c r="BL41" s="203"/>
      <c r="BM41" s="203"/>
      <c r="BN41" s="203"/>
      <c r="BO41" s="216"/>
      <c r="BP41" s="216"/>
      <c r="BQ41" s="213">
        <v>35</v>
      </c>
      <c r="BR41" s="214"/>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7"/>
    </row>
    <row r="42" spans="1:131" s="198" customFormat="1" ht="26.25" customHeight="1">
      <c r="A42" s="212">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784"/>
      <c r="AM42" s="784"/>
      <c r="AN42" s="784"/>
      <c r="AO42" s="784"/>
      <c r="AP42" s="784"/>
      <c r="AQ42" s="784"/>
      <c r="AR42" s="784"/>
      <c r="AS42" s="784"/>
      <c r="AT42" s="784"/>
      <c r="AU42" s="784"/>
      <c r="AV42" s="784"/>
      <c r="AW42" s="784"/>
      <c r="AX42" s="784"/>
      <c r="AY42" s="784"/>
      <c r="AZ42" s="1071"/>
      <c r="BA42" s="1071"/>
      <c r="BB42" s="1071"/>
      <c r="BC42" s="1071"/>
      <c r="BD42" s="1071"/>
      <c r="BE42" s="1061"/>
      <c r="BF42" s="1061"/>
      <c r="BG42" s="1061"/>
      <c r="BH42" s="1061"/>
      <c r="BI42" s="1062"/>
      <c r="BJ42" s="203"/>
      <c r="BK42" s="203"/>
      <c r="BL42" s="203"/>
      <c r="BM42" s="203"/>
      <c r="BN42" s="203"/>
      <c r="BO42" s="216"/>
      <c r="BP42" s="216"/>
      <c r="BQ42" s="213">
        <v>36</v>
      </c>
      <c r="BR42" s="214"/>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7"/>
    </row>
    <row r="43" spans="1:131" s="198" customFormat="1" ht="26.25" customHeight="1">
      <c r="A43" s="212">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784"/>
      <c r="AM43" s="784"/>
      <c r="AN43" s="784"/>
      <c r="AO43" s="784"/>
      <c r="AP43" s="784"/>
      <c r="AQ43" s="784"/>
      <c r="AR43" s="784"/>
      <c r="AS43" s="784"/>
      <c r="AT43" s="784"/>
      <c r="AU43" s="784"/>
      <c r="AV43" s="784"/>
      <c r="AW43" s="784"/>
      <c r="AX43" s="784"/>
      <c r="AY43" s="784"/>
      <c r="AZ43" s="1071"/>
      <c r="BA43" s="1071"/>
      <c r="BB43" s="1071"/>
      <c r="BC43" s="1071"/>
      <c r="BD43" s="1071"/>
      <c r="BE43" s="1061"/>
      <c r="BF43" s="1061"/>
      <c r="BG43" s="1061"/>
      <c r="BH43" s="1061"/>
      <c r="BI43" s="1062"/>
      <c r="BJ43" s="203"/>
      <c r="BK43" s="203"/>
      <c r="BL43" s="203"/>
      <c r="BM43" s="203"/>
      <c r="BN43" s="203"/>
      <c r="BO43" s="216"/>
      <c r="BP43" s="216"/>
      <c r="BQ43" s="213">
        <v>37</v>
      </c>
      <c r="BR43" s="214"/>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7"/>
    </row>
    <row r="44" spans="1:131" s="198" customFormat="1" ht="26.25" customHeight="1">
      <c r="A44" s="212">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784"/>
      <c r="AM44" s="784"/>
      <c r="AN44" s="784"/>
      <c r="AO44" s="784"/>
      <c r="AP44" s="784"/>
      <c r="AQ44" s="784"/>
      <c r="AR44" s="784"/>
      <c r="AS44" s="784"/>
      <c r="AT44" s="784"/>
      <c r="AU44" s="784"/>
      <c r="AV44" s="784"/>
      <c r="AW44" s="784"/>
      <c r="AX44" s="784"/>
      <c r="AY44" s="784"/>
      <c r="AZ44" s="1071"/>
      <c r="BA44" s="1071"/>
      <c r="BB44" s="1071"/>
      <c r="BC44" s="1071"/>
      <c r="BD44" s="1071"/>
      <c r="BE44" s="1061"/>
      <c r="BF44" s="1061"/>
      <c r="BG44" s="1061"/>
      <c r="BH44" s="1061"/>
      <c r="BI44" s="1062"/>
      <c r="BJ44" s="203"/>
      <c r="BK44" s="203"/>
      <c r="BL44" s="203"/>
      <c r="BM44" s="203"/>
      <c r="BN44" s="203"/>
      <c r="BO44" s="216"/>
      <c r="BP44" s="216"/>
      <c r="BQ44" s="213">
        <v>38</v>
      </c>
      <c r="BR44" s="214"/>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7"/>
    </row>
    <row r="45" spans="1:131" s="198" customFormat="1" ht="26.25" customHeight="1">
      <c r="A45" s="212">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784"/>
      <c r="AM45" s="784"/>
      <c r="AN45" s="784"/>
      <c r="AO45" s="784"/>
      <c r="AP45" s="784"/>
      <c r="AQ45" s="784"/>
      <c r="AR45" s="784"/>
      <c r="AS45" s="784"/>
      <c r="AT45" s="784"/>
      <c r="AU45" s="784"/>
      <c r="AV45" s="784"/>
      <c r="AW45" s="784"/>
      <c r="AX45" s="784"/>
      <c r="AY45" s="784"/>
      <c r="AZ45" s="1071"/>
      <c r="BA45" s="1071"/>
      <c r="BB45" s="1071"/>
      <c r="BC45" s="1071"/>
      <c r="BD45" s="1071"/>
      <c r="BE45" s="1061"/>
      <c r="BF45" s="1061"/>
      <c r="BG45" s="1061"/>
      <c r="BH45" s="1061"/>
      <c r="BI45" s="1062"/>
      <c r="BJ45" s="203"/>
      <c r="BK45" s="203"/>
      <c r="BL45" s="203"/>
      <c r="BM45" s="203"/>
      <c r="BN45" s="203"/>
      <c r="BO45" s="216"/>
      <c r="BP45" s="216"/>
      <c r="BQ45" s="213">
        <v>39</v>
      </c>
      <c r="BR45" s="214"/>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7"/>
    </row>
    <row r="46" spans="1:131" s="198" customFormat="1" ht="26.25" customHeight="1">
      <c r="A46" s="212">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784"/>
      <c r="AM46" s="784"/>
      <c r="AN46" s="784"/>
      <c r="AO46" s="784"/>
      <c r="AP46" s="784"/>
      <c r="AQ46" s="784"/>
      <c r="AR46" s="784"/>
      <c r="AS46" s="784"/>
      <c r="AT46" s="784"/>
      <c r="AU46" s="784"/>
      <c r="AV46" s="784"/>
      <c r="AW46" s="784"/>
      <c r="AX46" s="784"/>
      <c r="AY46" s="784"/>
      <c r="AZ46" s="1071"/>
      <c r="BA46" s="1071"/>
      <c r="BB46" s="1071"/>
      <c r="BC46" s="1071"/>
      <c r="BD46" s="1071"/>
      <c r="BE46" s="1061"/>
      <c r="BF46" s="1061"/>
      <c r="BG46" s="1061"/>
      <c r="BH46" s="1061"/>
      <c r="BI46" s="1062"/>
      <c r="BJ46" s="203"/>
      <c r="BK46" s="203"/>
      <c r="BL46" s="203"/>
      <c r="BM46" s="203"/>
      <c r="BN46" s="203"/>
      <c r="BO46" s="216"/>
      <c r="BP46" s="216"/>
      <c r="BQ46" s="213">
        <v>40</v>
      </c>
      <c r="BR46" s="214"/>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7"/>
    </row>
    <row r="47" spans="1:131" s="198" customFormat="1" ht="26.25" customHeight="1">
      <c r="A47" s="212">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784"/>
      <c r="AM47" s="784"/>
      <c r="AN47" s="784"/>
      <c r="AO47" s="784"/>
      <c r="AP47" s="784"/>
      <c r="AQ47" s="784"/>
      <c r="AR47" s="784"/>
      <c r="AS47" s="784"/>
      <c r="AT47" s="784"/>
      <c r="AU47" s="784"/>
      <c r="AV47" s="784"/>
      <c r="AW47" s="784"/>
      <c r="AX47" s="784"/>
      <c r="AY47" s="784"/>
      <c r="AZ47" s="1071"/>
      <c r="BA47" s="1071"/>
      <c r="BB47" s="1071"/>
      <c r="BC47" s="1071"/>
      <c r="BD47" s="1071"/>
      <c r="BE47" s="1061"/>
      <c r="BF47" s="1061"/>
      <c r="BG47" s="1061"/>
      <c r="BH47" s="1061"/>
      <c r="BI47" s="1062"/>
      <c r="BJ47" s="203"/>
      <c r="BK47" s="203"/>
      <c r="BL47" s="203"/>
      <c r="BM47" s="203"/>
      <c r="BN47" s="203"/>
      <c r="BO47" s="216"/>
      <c r="BP47" s="216"/>
      <c r="BQ47" s="213">
        <v>41</v>
      </c>
      <c r="BR47" s="214"/>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7"/>
    </row>
    <row r="48" spans="1:131" s="198" customFormat="1" ht="26.25" customHeight="1">
      <c r="A48" s="212">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784"/>
      <c r="AM48" s="784"/>
      <c r="AN48" s="784"/>
      <c r="AO48" s="784"/>
      <c r="AP48" s="784"/>
      <c r="AQ48" s="784"/>
      <c r="AR48" s="784"/>
      <c r="AS48" s="784"/>
      <c r="AT48" s="784"/>
      <c r="AU48" s="784"/>
      <c r="AV48" s="784"/>
      <c r="AW48" s="784"/>
      <c r="AX48" s="784"/>
      <c r="AY48" s="784"/>
      <c r="AZ48" s="1071"/>
      <c r="BA48" s="1071"/>
      <c r="BB48" s="1071"/>
      <c r="BC48" s="1071"/>
      <c r="BD48" s="1071"/>
      <c r="BE48" s="1061"/>
      <c r="BF48" s="1061"/>
      <c r="BG48" s="1061"/>
      <c r="BH48" s="1061"/>
      <c r="BI48" s="1062"/>
      <c r="BJ48" s="203"/>
      <c r="BK48" s="203"/>
      <c r="BL48" s="203"/>
      <c r="BM48" s="203"/>
      <c r="BN48" s="203"/>
      <c r="BO48" s="216"/>
      <c r="BP48" s="216"/>
      <c r="BQ48" s="213">
        <v>42</v>
      </c>
      <c r="BR48" s="214"/>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7"/>
    </row>
    <row r="49" spans="1:131" s="198" customFormat="1" ht="26.25" customHeight="1">
      <c r="A49" s="212">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784"/>
      <c r="AM49" s="784"/>
      <c r="AN49" s="784"/>
      <c r="AO49" s="784"/>
      <c r="AP49" s="784"/>
      <c r="AQ49" s="784"/>
      <c r="AR49" s="784"/>
      <c r="AS49" s="784"/>
      <c r="AT49" s="784"/>
      <c r="AU49" s="784"/>
      <c r="AV49" s="784"/>
      <c r="AW49" s="784"/>
      <c r="AX49" s="784"/>
      <c r="AY49" s="784"/>
      <c r="AZ49" s="1071"/>
      <c r="BA49" s="1071"/>
      <c r="BB49" s="1071"/>
      <c r="BC49" s="1071"/>
      <c r="BD49" s="1071"/>
      <c r="BE49" s="1061"/>
      <c r="BF49" s="1061"/>
      <c r="BG49" s="1061"/>
      <c r="BH49" s="1061"/>
      <c r="BI49" s="1062"/>
      <c r="BJ49" s="203"/>
      <c r="BK49" s="203"/>
      <c r="BL49" s="203"/>
      <c r="BM49" s="203"/>
      <c r="BN49" s="203"/>
      <c r="BO49" s="216"/>
      <c r="BP49" s="216"/>
      <c r="BQ49" s="213">
        <v>43</v>
      </c>
      <c r="BR49" s="214"/>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7"/>
    </row>
    <row r="50" spans="1:131" s="198" customFormat="1" ht="26.25" customHeight="1">
      <c r="A50" s="212">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3"/>
      <c r="BK50" s="203"/>
      <c r="BL50" s="203"/>
      <c r="BM50" s="203"/>
      <c r="BN50" s="203"/>
      <c r="BO50" s="216"/>
      <c r="BP50" s="216"/>
      <c r="BQ50" s="213">
        <v>44</v>
      </c>
      <c r="BR50" s="214"/>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7"/>
    </row>
    <row r="51" spans="1:131" s="198" customFormat="1" ht="26.25" customHeight="1">
      <c r="A51" s="212">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3"/>
      <c r="BK51" s="203"/>
      <c r="BL51" s="203"/>
      <c r="BM51" s="203"/>
      <c r="BN51" s="203"/>
      <c r="BO51" s="216"/>
      <c r="BP51" s="216"/>
      <c r="BQ51" s="213">
        <v>45</v>
      </c>
      <c r="BR51" s="214"/>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7"/>
    </row>
    <row r="52" spans="1:131" s="198" customFormat="1" ht="26.25" customHeight="1">
      <c r="A52" s="212">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3"/>
      <c r="BK52" s="203"/>
      <c r="BL52" s="203"/>
      <c r="BM52" s="203"/>
      <c r="BN52" s="203"/>
      <c r="BO52" s="216"/>
      <c r="BP52" s="216"/>
      <c r="BQ52" s="213">
        <v>46</v>
      </c>
      <c r="BR52" s="214"/>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7"/>
    </row>
    <row r="53" spans="1:131" s="198" customFormat="1" ht="26.25" customHeight="1">
      <c r="A53" s="212">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3"/>
      <c r="BK53" s="203"/>
      <c r="BL53" s="203"/>
      <c r="BM53" s="203"/>
      <c r="BN53" s="203"/>
      <c r="BO53" s="216"/>
      <c r="BP53" s="216"/>
      <c r="BQ53" s="213">
        <v>47</v>
      </c>
      <c r="BR53" s="214"/>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7"/>
    </row>
    <row r="54" spans="1:131" s="198" customFormat="1" ht="26.25" customHeight="1">
      <c r="A54" s="212">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3"/>
      <c r="BK54" s="203"/>
      <c r="BL54" s="203"/>
      <c r="BM54" s="203"/>
      <c r="BN54" s="203"/>
      <c r="BO54" s="216"/>
      <c r="BP54" s="216"/>
      <c r="BQ54" s="213">
        <v>48</v>
      </c>
      <c r="BR54" s="214"/>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7"/>
    </row>
    <row r="55" spans="1:131" s="198" customFormat="1" ht="26.25" customHeight="1">
      <c r="A55" s="212">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3"/>
      <c r="BK55" s="203"/>
      <c r="BL55" s="203"/>
      <c r="BM55" s="203"/>
      <c r="BN55" s="203"/>
      <c r="BO55" s="216"/>
      <c r="BP55" s="216"/>
      <c r="BQ55" s="213">
        <v>49</v>
      </c>
      <c r="BR55" s="214"/>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7"/>
    </row>
    <row r="56" spans="1:131" s="198" customFormat="1" ht="26.25" customHeight="1">
      <c r="A56" s="212">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3"/>
      <c r="BK56" s="203"/>
      <c r="BL56" s="203"/>
      <c r="BM56" s="203"/>
      <c r="BN56" s="203"/>
      <c r="BO56" s="216"/>
      <c r="BP56" s="216"/>
      <c r="BQ56" s="213">
        <v>50</v>
      </c>
      <c r="BR56" s="214"/>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7"/>
    </row>
    <row r="57" spans="1:131" s="198" customFormat="1" ht="26.25" customHeight="1">
      <c r="A57" s="212">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3"/>
      <c r="BK57" s="203"/>
      <c r="BL57" s="203"/>
      <c r="BM57" s="203"/>
      <c r="BN57" s="203"/>
      <c r="BO57" s="216"/>
      <c r="BP57" s="216"/>
      <c r="BQ57" s="213">
        <v>51</v>
      </c>
      <c r="BR57" s="214"/>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7"/>
    </row>
    <row r="58" spans="1:131" s="198" customFormat="1" ht="26.25" customHeight="1">
      <c r="A58" s="212">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3"/>
      <c r="BK58" s="203"/>
      <c r="BL58" s="203"/>
      <c r="BM58" s="203"/>
      <c r="BN58" s="203"/>
      <c r="BO58" s="216"/>
      <c r="BP58" s="216"/>
      <c r="BQ58" s="213">
        <v>52</v>
      </c>
      <c r="BR58" s="214"/>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7"/>
    </row>
    <row r="59" spans="1:131" s="198" customFormat="1" ht="26.25" customHeight="1">
      <c r="A59" s="212">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3"/>
      <c r="BK59" s="203"/>
      <c r="BL59" s="203"/>
      <c r="BM59" s="203"/>
      <c r="BN59" s="203"/>
      <c r="BO59" s="216"/>
      <c r="BP59" s="216"/>
      <c r="BQ59" s="213">
        <v>53</v>
      </c>
      <c r="BR59" s="214"/>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7"/>
    </row>
    <row r="60" spans="1:131" s="198" customFormat="1" ht="26.25" customHeight="1">
      <c r="A60" s="212">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3"/>
      <c r="BK60" s="203"/>
      <c r="BL60" s="203"/>
      <c r="BM60" s="203"/>
      <c r="BN60" s="203"/>
      <c r="BO60" s="216"/>
      <c r="BP60" s="216"/>
      <c r="BQ60" s="213">
        <v>54</v>
      </c>
      <c r="BR60" s="214"/>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7"/>
    </row>
    <row r="61" spans="1:131" s="198" customFormat="1" ht="26.25" customHeight="1" thickBot="1">
      <c r="A61" s="212">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3"/>
      <c r="BK61" s="203"/>
      <c r="BL61" s="203"/>
      <c r="BM61" s="203"/>
      <c r="BN61" s="203"/>
      <c r="BO61" s="216"/>
      <c r="BP61" s="216"/>
      <c r="BQ61" s="213">
        <v>55</v>
      </c>
      <c r="BR61" s="214"/>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7"/>
    </row>
    <row r="62" spans="1:131" s="198" customFormat="1" ht="26.25" customHeight="1">
      <c r="A62" s="212">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386</v>
      </c>
      <c r="BK62" s="1064"/>
      <c r="BL62" s="1064"/>
      <c r="BM62" s="1064"/>
      <c r="BN62" s="1065"/>
      <c r="BO62" s="216"/>
      <c r="BP62" s="216"/>
      <c r="BQ62" s="213">
        <v>56</v>
      </c>
      <c r="BR62" s="214"/>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7"/>
    </row>
    <row r="63" spans="1:131" s="198" customFormat="1" ht="26.25" customHeight="1" thickBot="1">
      <c r="A63" s="215" t="s">
        <v>366</v>
      </c>
      <c r="B63" s="980" t="s">
        <v>387</v>
      </c>
      <c r="C63" s="981"/>
      <c r="D63" s="981"/>
      <c r="E63" s="981"/>
      <c r="F63" s="981"/>
      <c r="G63" s="981"/>
      <c r="H63" s="981"/>
      <c r="I63" s="981"/>
      <c r="J63" s="981"/>
      <c r="K63" s="981"/>
      <c r="L63" s="981"/>
      <c r="M63" s="981"/>
      <c r="N63" s="981"/>
      <c r="O63" s="981"/>
      <c r="P63" s="982"/>
      <c r="Q63" s="995"/>
      <c r="R63" s="996"/>
      <c r="S63" s="996"/>
      <c r="T63" s="996"/>
      <c r="U63" s="996"/>
      <c r="V63" s="996"/>
      <c r="W63" s="996"/>
      <c r="X63" s="996"/>
      <c r="Y63" s="996"/>
      <c r="Z63" s="996"/>
      <c r="AA63" s="996"/>
      <c r="AB63" s="996"/>
      <c r="AC63" s="996"/>
      <c r="AD63" s="996"/>
      <c r="AE63" s="1057"/>
      <c r="AF63" s="1058">
        <v>2519</v>
      </c>
      <c r="AG63" s="781"/>
      <c r="AH63" s="781"/>
      <c r="AI63" s="781"/>
      <c r="AJ63" s="1059"/>
      <c r="AK63" s="1060"/>
      <c r="AL63" s="996"/>
      <c r="AM63" s="996"/>
      <c r="AN63" s="996"/>
      <c r="AO63" s="996"/>
      <c r="AP63" s="781">
        <v>9943</v>
      </c>
      <c r="AQ63" s="781"/>
      <c r="AR63" s="781"/>
      <c r="AS63" s="781"/>
      <c r="AT63" s="781"/>
      <c r="AU63" s="781">
        <v>4129</v>
      </c>
      <c r="AV63" s="781"/>
      <c r="AW63" s="781"/>
      <c r="AX63" s="781"/>
      <c r="AY63" s="781"/>
      <c r="AZ63" s="1054"/>
      <c r="BA63" s="1054"/>
      <c r="BB63" s="1054"/>
      <c r="BC63" s="1054"/>
      <c r="BD63" s="1054"/>
      <c r="BE63" s="782"/>
      <c r="BF63" s="782"/>
      <c r="BG63" s="782"/>
      <c r="BH63" s="782"/>
      <c r="BI63" s="783"/>
      <c r="BJ63" s="1055" t="s">
        <v>109</v>
      </c>
      <c r="BK63" s="987"/>
      <c r="BL63" s="987"/>
      <c r="BM63" s="987"/>
      <c r="BN63" s="1056"/>
      <c r="BO63" s="216"/>
      <c r="BP63" s="216"/>
      <c r="BQ63" s="213">
        <v>57</v>
      </c>
      <c r="BR63" s="214"/>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7"/>
    </row>
    <row r="66" spans="1:131" s="198" customFormat="1" ht="26.25" customHeight="1">
      <c r="A66" s="1024" t="s">
        <v>389</v>
      </c>
      <c r="B66" s="1025"/>
      <c r="C66" s="1025"/>
      <c r="D66" s="1025"/>
      <c r="E66" s="1025"/>
      <c r="F66" s="1025"/>
      <c r="G66" s="1025"/>
      <c r="H66" s="1025"/>
      <c r="I66" s="1025"/>
      <c r="J66" s="1025"/>
      <c r="K66" s="1025"/>
      <c r="L66" s="1025"/>
      <c r="M66" s="1025"/>
      <c r="N66" s="1025"/>
      <c r="O66" s="1025"/>
      <c r="P66" s="1026"/>
      <c r="Q66" s="1030" t="s">
        <v>370</v>
      </c>
      <c r="R66" s="1031"/>
      <c r="S66" s="1031"/>
      <c r="T66" s="1031"/>
      <c r="U66" s="1032"/>
      <c r="V66" s="1030" t="s">
        <v>371</v>
      </c>
      <c r="W66" s="1031"/>
      <c r="X66" s="1031"/>
      <c r="Y66" s="1031"/>
      <c r="Z66" s="1032"/>
      <c r="AA66" s="1030" t="s">
        <v>372</v>
      </c>
      <c r="AB66" s="1031"/>
      <c r="AC66" s="1031"/>
      <c r="AD66" s="1031"/>
      <c r="AE66" s="1032"/>
      <c r="AF66" s="1036" t="s">
        <v>373</v>
      </c>
      <c r="AG66" s="1037"/>
      <c r="AH66" s="1037"/>
      <c r="AI66" s="1037"/>
      <c r="AJ66" s="1038"/>
      <c r="AK66" s="1030" t="s">
        <v>374</v>
      </c>
      <c r="AL66" s="1025"/>
      <c r="AM66" s="1025"/>
      <c r="AN66" s="1025"/>
      <c r="AO66" s="1026"/>
      <c r="AP66" s="1030" t="s">
        <v>375</v>
      </c>
      <c r="AQ66" s="1031"/>
      <c r="AR66" s="1031"/>
      <c r="AS66" s="1031"/>
      <c r="AT66" s="1032"/>
      <c r="AU66" s="1030" t="s">
        <v>390</v>
      </c>
      <c r="AV66" s="1031"/>
      <c r="AW66" s="1031"/>
      <c r="AX66" s="1031"/>
      <c r="AY66" s="1032"/>
      <c r="AZ66" s="1030" t="s">
        <v>352</v>
      </c>
      <c r="BA66" s="1031"/>
      <c r="BB66" s="1031"/>
      <c r="BC66" s="1031"/>
      <c r="BD66" s="1046"/>
      <c r="BE66" s="216"/>
      <c r="BF66" s="216"/>
      <c r="BG66" s="216"/>
      <c r="BH66" s="216"/>
      <c r="BI66" s="216"/>
      <c r="BJ66" s="216"/>
      <c r="BK66" s="216"/>
      <c r="BL66" s="216"/>
      <c r="BM66" s="216"/>
      <c r="BN66" s="216"/>
      <c r="BO66" s="216"/>
      <c r="BP66" s="216"/>
      <c r="BQ66" s="213">
        <v>60</v>
      </c>
      <c r="BR66" s="218"/>
      <c r="BS66" s="989"/>
      <c r="BT66" s="990"/>
      <c r="BU66" s="990"/>
      <c r="BV66" s="990"/>
      <c r="BW66" s="990"/>
      <c r="BX66" s="990"/>
      <c r="BY66" s="990"/>
      <c r="BZ66" s="990"/>
      <c r="CA66" s="990"/>
      <c r="CB66" s="990"/>
      <c r="CC66" s="990"/>
      <c r="CD66" s="990"/>
      <c r="CE66" s="990"/>
      <c r="CF66" s="990"/>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77"/>
      <c r="DW66" s="978"/>
      <c r="DX66" s="978"/>
      <c r="DY66" s="978"/>
      <c r="DZ66" s="979"/>
      <c r="EA66" s="197"/>
    </row>
    <row r="67" spans="1:131" s="198"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6"/>
      <c r="BF67" s="216"/>
      <c r="BG67" s="216"/>
      <c r="BH67" s="216"/>
      <c r="BI67" s="216"/>
      <c r="BJ67" s="216"/>
      <c r="BK67" s="216"/>
      <c r="BL67" s="216"/>
      <c r="BM67" s="216"/>
      <c r="BN67" s="216"/>
      <c r="BO67" s="216"/>
      <c r="BP67" s="216"/>
      <c r="BQ67" s="213">
        <v>61</v>
      </c>
      <c r="BR67" s="218"/>
      <c r="BS67" s="989"/>
      <c r="BT67" s="990"/>
      <c r="BU67" s="990"/>
      <c r="BV67" s="990"/>
      <c r="BW67" s="990"/>
      <c r="BX67" s="990"/>
      <c r="BY67" s="990"/>
      <c r="BZ67" s="990"/>
      <c r="CA67" s="990"/>
      <c r="CB67" s="990"/>
      <c r="CC67" s="990"/>
      <c r="CD67" s="990"/>
      <c r="CE67" s="990"/>
      <c r="CF67" s="990"/>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77"/>
      <c r="DW67" s="978"/>
      <c r="DX67" s="978"/>
      <c r="DY67" s="978"/>
      <c r="DZ67" s="979"/>
      <c r="EA67" s="197"/>
    </row>
    <row r="68" spans="1:131" s="198" customFormat="1" ht="26.25" customHeight="1" thickTop="1">
      <c r="A68" s="209">
        <v>1</v>
      </c>
      <c r="B68" s="738" t="s">
        <v>554</v>
      </c>
      <c r="C68" s="739"/>
      <c r="D68" s="739"/>
      <c r="E68" s="739"/>
      <c r="F68" s="739"/>
      <c r="G68" s="739"/>
      <c r="H68" s="739"/>
      <c r="I68" s="739"/>
      <c r="J68" s="739"/>
      <c r="K68" s="739"/>
      <c r="L68" s="739"/>
      <c r="M68" s="739"/>
      <c r="N68" s="739"/>
      <c r="O68" s="739"/>
      <c r="P68" s="740"/>
      <c r="Q68" s="1017">
        <v>51647</v>
      </c>
      <c r="R68" s="1014"/>
      <c r="S68" s="1014"/>
      <c r="T68" s="1014"/>
      <c r="U68" s="1014"/>
      <c r="V68" s="1014">
        <v>49531</v>
      </c>
      <c r="W68" s="1014"/>
      <c r="X68" s="1014"/>
      <c r="Y68" s="1014"/>
      <c r="Z68" s="1014"/>
      <c r="AA68" s="1014">
        <v>2116</v>
      </c>
      <c r="AB68" s="1014"/>
      <c r="AC68" s="1014"/>
      <c r="AD68" s="1014"/>
      <c r="AE68" s="1014"/>
      <c r="AF68" s="1014">
        <v>2116</v>
      </c>
      <c r="AG68" s="1014"/>
      <c r="AH68" s="1014"/>
      <c r="AI68" s="1014"/>
      <c r="AJ68" s="1014"/>
      <c r="AK68" s="1014" t="s">
        <v>543</v>
      </c>
      <c r="AL68" s="1014"/>
      <c r="AM68" s="1014"/>
      <c r="AN68" s="1014"/>
      <c r="AO68" s="1014"/>
      <c r="AP68" s="1014" t="s">
        <v>543</v>
      </c>
      <c r="AQ68" s="1014"/>
      <c r="AR68" s="1014"/>
      <c r="AS68" s="1014"/>
      <c r="AT68" s="1014"/>
      <c r="AU68" s="1014" t="s">
        <v>541</v>
      </c>
      <c r="AV68" s="1014"/>
      <c r="AW68" s="1014"/>
      <c r="AX68" s="1014"/>
      <c r="AY68" s="1014"/>
      <c r="AZ68" s="1015"/>
      <c r="BA68" s="1015"/>
      <c r="BB68" s="1015"/>
      <c r="BC68" s="1015"/>
      <c r="BD68" s="1016"/>
      <c r="BE68" s="216"/>
      <c r="BF68" s="216"/>
      <c r="BG68" s="216"/>
      <c r="BH68" s="216"/>
      <c r="BI68" s="216"/>
      <c r="BJ68" s="216"/>
      <c r="BK68" s="216"/>
      <c r="BL68" s="216"/>
      <c r="BM68" s="216"/>
      <c r="BN68" s="216"/>
      <c r="BO68" s="216"/>
      <c r="BP68" s="216"/>
      <c r="BQ68" s="213">
        <v>62</v>
      </c>
      <c r="BR68" s="218"/>
      <c r="BS68" s="989"/>
      <c r="BT68" s="990"/>
      <c r="BU68" s="990"/>
      <c r="BV68" s="990"/>
      <c r="BW68" s="990"/>
      <c r="BX68" s="990"/>
      <c r="BY68" s="990"/>
      <c r="BZ68" s="990"/>
      <c r="CA68" s="990"/>
      <c r="CB68" s="990"/>
      <c r="CC68" s="990"/>
      <c r="CD68" s="990"/>
      <c r="CE68" s="990"/>
      <c r="CF68" s="990"/>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77"/>
      <c r="DW68" s="978"/>
      <c r="DX68" s="978"/>
      <c r="DY68" s="978"/>
      <c r="DZ68" s="979"/>
      <c r="EA68" s="197"/>
    </row>
    <row r="69" spans="1:131" s="198" customFormat="1" ht="26.25" customHeight="1">
      <c r="A69" s="212">
        <v>2</v>
      </c>
      <c r="B69" s="735" t="s">
        <v>555</v>
      </c>
      <c r="C69" s="736"/>
      <c r="D69" s="736"/>
      <c r="E69" s="736"/>
      <c r="F69" s="736"/>
      <c r="G69" s="736"/>
      <c r="H69" s="736"/>
      <c r="I69" s="736"/>
      <c r="J69" s="736"/>
      <c r="K69" s="736"/>
      <c r="L69" s="736"/>
      <c r="M69" s="736"/>
      <c r="N69" s="736"/>
      <c r="O69" s="736"/>
      <c r="P69" s="737"/>
      <c r="Q69" s="1006">
        <v>1900</v>
      </c>
      <c r="R69" s="784"/>
      <c r="S69" s="784"/>
      <c r="T69" s="784"/>
      <c r="U69" s="784"/>
      <c r="V69" s="784">
        <v>1858</v>
      </c>
      <c r="W69" s="784"/>
      <c r="X69" s="784"/>
      <c r="Y69" s="784"/>
      <c r="Z69" s="784"/>
      <c r="AA69" s="784">
        <v>42</v>
      </c>
      <c r="AB69" s="784"/>
      <c r="AC69" s="784"/>
      <c r="AD69" s="784"/>
      <c r="AE69" s="784"/>
      <c r="AF69" s="784">
        <v>42</v>
      </c>
      <c r="AG69" s="784"/>
      <c r="AH69" s="784"/>
      <c r="AI69" s="784"/>
      <c r="AJ69" s="784"/>
      <c r="AK69" s="784" t="s">
        <v>543</v>
      </c>
      <c r="AL69" s="784"/>
      <c r="AM69" s="784"/>
      <c r="AN69" s="784"/>
      <c r="AO69" s="784"/>
      <c r="AP69" s="784">
        <v>619</v>
      </c>
      <c r="AQ69" s="784"/>
      <c r="AR69" s="784"/>
      <c r="AS69" s="784"/>
      <c r="AT69" s="784"/>
      <c r="AU69" s="784">
        <v>270</v>
      </c>
      <c r="AV69" s="784"/>
      <c r="AW69" s="784"/>
      <c r="AX69" s="784"/>
      <c r="AY69" s="784"/>
      <c r="AZ69" s="1011"/>
      <c r="BA69" s="1012"/>
      <c r="BB69" s="1012"/>
      <c r="BC69" s="1012"/>
      <c r="BD69" s="1013"/>
      <c r="BE69" s="216"/>
      <c r="BF69" s="216"/>
      <c r="BG69" s="216"/>
      <c r="BH69" s="216"/>
      <c r="BI69" s="216"/>
      <c r="BJ69" s="216"/>
      <c r="BK69" s="216"/>
      <c r="BL69" s="216"/>
      <c r="BM69" s="216"/>
      <c r="BN69" s="216"/>
      <c r="BO69" s="216"/>
      <c r="BP69" s="216"/>
      <c r="BQ69" s="213">
        <v>63</v>
      </c>
      <c r="BR69" s="218"/>
      <c r="BS69" s="989"/>
      <c r="BT69" s="990"/>
      <c r="BU69" s="990"/>
      <c r="BV69" s="990"/>
      <c r="BW69" s="990"/>
      <c r="BX69" s="990"/>
      <c r="BY69" s="990"/>
      <c r="BZ69" s="990"/>
      <c r="CA69" s="990"/>
      <c r="CB69" s="990"/>
      <c r="CC69" s="990"/>
      <c r="CD69" s="990"/>
      <c r="CE69" s="990"/>
      <c r="CF69" s="990"/>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77"/>
      <c r="DW69" s="978"/>
      <c r="DX69" s="978"/>
      <c r="DY69" s="978"/>
      <c r="DZ69" s="979"/>
      <c r="EA69" s="197"/>
    </row>
    <row r="70" spans="1:131" s="198" customFormat="1" ht="26.25" customHeight="1">
      <c r="A70" s="212">
        <v>3</v>
      </c>
      <c r="B70" s="735" t="s">
        <v>556</v>
      </c>
      <c r="C70" s="736"/>
      <c r="D70" s="736"/>
      <c r="E70" s="736"/>
      <c r="F70" s="736"/>
      <c r="G70" s="736"/>
      <c r="H70" s="736"/>
      <c r="I70" s="736"/>
      <c r="J70" s="736"/>
      <c r="K70" s="736"/>
      <c r="L70" s="736"/>
      <c r="M70" s="736"/>
      <c r="N70" s="736"/>
      <c r="O70" s="736"/>
      <c r="P70" s="737"/>
      <c r="Q70" s="1006">
        <v>1476</v>
      </c>
      <c r="R70" s="784"/>
      <c r="S70" s="784"/>
      <c r="T70" s="784"/>
      <c r="U70" s="784"/>
      <c r="V70" s="784">
        <v>1442</v>
      </c>
      <c r="W70" s="784"/>
      <c r="X70" s="784"/>
      <c r="Y70" s="784"/>
      <c r="Z70" s="784"/>
      <c r="AA70" s="784">
        <v>35</v>
      </c>
      <c r="AB70" s="784"/>
      <c r="AC70" s="784"/>
      <c r="AD70" s="784"/>
      <c r="AE70" s="784"/>
      <c r="AF70" s="784">
        <v>35</v>
      </c>
      <c r="AG70" s="784"/>
      <c r="AH70" s="784"/>
      <c r="AI70" s="784"/>
      <c r="AJ70" s="784"/>
      <c r="AK70" s="784" t="s">
        <v>549</v>
      </c>
      <c r="AL70" s="784"/>
      <c r="AM70" s="784"/>
      <c r="AN70" s="784"/>
      <c r="AO70" s="784"/>
      <c r="AP70" s="784" t="s">
        <v>551</v>
      </c>
      <c r="AQ70" s="784"/>
      <c r="AR70" s="784"/>
      <c r="AS70" s="784"/>
      <c r="AT70" s="784"/>
      <c r="AU70" s="784" t="s">
        <v>552</v>
      </c>
      <c r="AV70" s="784"/>
      <c r="AW70" s="784"/>
      <c r="AX70" s="784"/>
      <c r="AY70" s="784"/>
      <c r="AZ70" s="1011"/>
      <c r="BA70" s="1012"/>
      <c r="BB70" s="1012"/>
      <c r="BC70" s="1012"/>
      <c r="BD70" s="1013"/>
      <c r="BE70" s="216"/>
      <c r="BF70" s="216"/>
      <c r="BG70" s="216"/>
      <c r="BH70" s="216"/>
      <c r="BI70" s="216"/>
      <c r="BJ70" s="216"/>
      <c r="BK70" s="216"/>
      <c r="BL70" s="216"/>
      <c r="BM70" s="216"/>
      <c r="BN70" s="216"/>
      <c r="BO70" s="216"/>
      <c r="BP70" s="216"/>
      <c r="BQ70" s="213">
        <v>64</v>
      </c>
      <c r="BR70" s="218"/>
      <c r="BS70" s="989"/>
      <c r="BT70" s="990"/>
      <c r="BU70" s="990"/>
      <c r="BV70" s="990"/>
      <c r="BW70" s="990"/>
      <c r="BX70" s="990"/>
      <c r="BY70" s="990"/>
      <c r="BZ70" s="990"/>
      <c r="CA70" s="990"/>
      <c r="CB70" s="990"/>
      <c r="CC70" s="990"/>
      <c r="CD70" s="990"/>
      <c r="CE70" s="990"/>
      <c r="CF70" s="990"/>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77"/>
      <c r="DW70" s="978"/>
      <c r="DX70" s="978"/>
      <c r="DY70" s="978"/>
      <c r="DZ70" s="979"/>
      <c r="EA70" s="197"/>
    </row>
    <row r="71" spans="1:131" s="198" customFormat="1" ht="26.25" customHeight="1">
      <c r="A71" s="212">
        <v>4</v>
      </c>
      <c r="B71" s="735" t="s">
        <v>557</v>
      </c>
      <c r="C71" s="736"/>
      <c r="D71" s="736"/>
      <c r="E71" s="736"/>
      <c r="F71" s="736"/>
      <c r="G71" s="736"/>
      <c r="H71" s="736"/>
      <c r="I71" s="736"/>
      <c r="J71" s="736"/>
      <c r="K71" s="736"/>
      <c r="L71" s="736"/>
      <c r="M71" s="736"/>
      <c r="N71" s="736"/>
      <c r="O71" s="736"/>
      <c r="P71" s="737"/>
      <c r="Q71" s="1006">
        <v>634650</v>
      </c>
      <c r="R71" s="784"/>
      <c r="S71" s="784"/>
      <c r="T71" s="784"/>
      <c r="U71" s="784"/>
      <c r="V71" s="784">
        <v>617408</v>
      </c>
      <c r="W71" s="784"/>
      <c r="X71" s="784"/>
      <c r="Y71" s="784"/>
      <c r="Z71" s="784"/>
      <c r="AA71" s="784">
        <v>17242</v>
      </c>
      <c r="AB71" s="784"/>
      <c r="AC71" s="784"/>
      <c r="AD71" s="784"/>
      <c r="AE71" s="784"/>
      <c r="AF71" s="784">
        <v>17242</v>
      </c>
      <c r="AG71" s="784"/>
      <c r="AH71" s="784"/>
      <c r="AI71" s="784"/>
      <c r="AJ71" s="784"/>
      <c r="AK71" s="784">
        <v>5814</v>
      </c>
      <c r="AL71" s="784"/>
      <c r="AM71" s="784"/>
      <c r="AN71" s="784"/>
      <c r="AO71" s="784"/>
      <c r="AP71" s="784" t="s">
        <v>551</v>
      </c>
      <c r="AQ71" s="784"/>
      <c r="AR71" s="784"/>
      <c r="AS71" s="784"/>
      <c r="AT71" s="784"/>
      <c r="AU71" s="784" t="s">
        <v>551</v>
      </c>
      <c r="AV71" s="784"/>
      <c r="AW71" s="784"/>
      <c r="AX71" s="784"/>
      <c r="AY71" s="784"/>
      <c r="AZ71" s="1011"/>
      <c r="BA71" s="1012"/>
      <c r="BB71" s="1012"/>
      <c r="BC71" s="1012"/>
      <c r="BD71" s="1013"/>
      <c r="BE71" s="216"/>
      <c r="BF71" s="216"/>
      <c r="BG71" s="216"/>
      <c r="BH71" s="216"/>
      <c r="BI71" s="216"/>
      <c r="BJ71" s="216"/>
      <c r="BK71" s="216"/>
      <c r="BL71" s="216"/>
      <c r="BM71" s="216"/>
      <c r="BN71" s="216"/>
      <c r="BO71" s="216"/>
      <c r="BP71" s="216"/>
      <c r="BQ71" s="213">
        <v>65</v>
      </c>
      <c r="BR71" s="218"/>
      <c r="BS71" s="989"/>
      <c r="BT71" s="990"/>
      <c r="BU71" s="990"/>
      <c r="BV71" s="990"/>
      <c r="BW71" s="990"/>
      <c r="BX71" s="990"/>
      <c r="BY71" s="990"/>
      <c r="BZ71" s="990"/>
      <c r="CA71" s="990"/>
      <c r="CB71" s="990"/>
      <c r="CC71" s="990"/>
      <c r="CD71" s="990"/>
      <c r="CE71" s="990"/>
      <c r="CF71" s="990"/>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77"/>
      <c r="DW71" s="978"/>
      <c r="DX71" s="978"/>
      <c r="DY71" s="978"/>
      <c r="DZ71" s="979"/>
      <c r="EA71" s="197"/>
    </row>
    <row r="72" spans="1:131" s="198" customFormat="1" ht="26.25" customHeight="1">
      <c r="A72" s="212">
        <v>5</v>
      </c>
      <c r="B72" s="735" t="s">
        <v>558</v>
      </c>
      <c r="C72" s="736"/>
      <c r="D72" s="736"/>
      <c r="E72" s="736"/>
      <c r="F72" s="736"/>
      <c r="G72" s="736"/>
      <c r="H72" s="736"/>
      <c r="I72" s="736"/>
      <c r="J72" s="736"/>
      <c r="K72" s="736"/>
      <c r="L72" s="736"/>
      <c r="M72" s="736"/>
      <c r="N72" s="736"/>
      <c r="O72" s="736"/>
      <c r="P72" s="737"/>
      <c r="Q72" s="1006">
        <v>31982</v>
      </c>
      <c r="R72" s="784"/>
      <c r="S72" s="784"/>
      <c r="T72" s="784"/>
      <c r="U72" s="784"/>
      <c r="V72" s="784">
        <v>31890</v>
      </c>
      <c r="W72" s="784"/>
      <c r="X72" s="784"/>
      <c r="Y72" s="784"/>
      <c r="Z72" s="784"/>
      <c r="AA72" s="784">
        <v>92</v>
      </c>
      <c r="AB72" s="784"/>
      <c r="AC72" s="784"/>
      <c r="AD72" s="784"/>
      <c r="AE72" s="784"/>
      <c r="AF72" s="784">
        <v>92</v>
      </c>
      <c r="AG72" s="784"/>
      <c r="AH72" s="784"/>
      <c r="AI72" s="784"/>
      <c r="AJ72" s="784"/>
      <c r="AK72" s="784">
        <v>972</v>
      </c>
      <c r="AL72" s="784"/>
      <c r="AM72" s="784"/>
      <c r="AN72" s="784"/>
      <c r="AO72" s="784"/>
      <c r="AP72" s="784" t="s">
        <v>551</v>
      </c>
      <c r="AQ72" s="784"/>
      <c r="AR72" s="784"/>
      <c r="AS72" s="784"/>
      <c r="AT72" s="784"/>
      <c r="AU72" s="784" t="s">
        <v>550</v>
      </c>
      <c r="AV72" s="784"/>
      <c r="AW72" s="784"/>
      <c r="AX72" s="784"/>
      <c r="AY72" s="784"/>
      <c r="AZ72" s="1011"/>
      <c r="BA72" s="1012"/>
      <c r="BB72" s="1012"/>
      <c r="BC72" s="1012"/>
      <c r="BD72" s="1013"/>
      <c r="BE72" s="216"/>
      <c r="BF72" s="216"/>
      <c r="BG72" s="216"/>
      <c r="BH72" s="216"/>
      <c r="BI72" s="216"/>
      <c r="BJ72" s="216"/>
      <c r="BK72" s="216"/>
      <c r="BL72" s="216"/>
      <c r="BM72" s="216"/>
      <c r="BN72" s="216"/>
      <c r="BO72" s="216"/>
      <c r="BP72" s="216"/>
      <c r="BQ72" s="213">
        <v>66</v>
      </c>
      <c r="BR72" s="218"/>
      <c r="BS72" s="989"/>
      <c r="BT72" s="990"/>
      <c r="BU72" s="990"/>
      <c r="BV72" s="990"/>
      <c r="BW72" s="990"/>
      <c r="BX72" s="990"/>
      <c r="BY72" s="990"/>
      <c r="BZ72" s="990"/>
      <c r="CA72" s="990"/>
      <c r="CB72" s="990"/>
      <c r="CC72" s="990"/>
      <c r="CD72" s="990"/>
      <c r="CE72" s="990"/>
      <c r="CF72" s="990"/>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77"/>
      <c r="DW72" s="978"/>
      <c r="DX72" s="978"/>
      <c r="DY72" s="978"/>
      <c r="DZ72" s="979"/>
      <c r="EA72" s="197"/>
    </row>
    <row r="73" spans="1:131" s="198" customFormat="1" ht="26.25" customHeight="1">
      <c r="A73" s="212">
        <v>6</v>
      </c>
      <c r="B73" s="735" t="s">
        <v>559</v>
      </c>
      <c r="C73" s="736"/>
      <c r="D73" s="736"/>
      <c r="E73" s="736"/>
      <c r="F73" s="736"/>
      <c r="G73" s="736"/>
      <c r="H73" s="736"/>
      <c r="I73" s="736"/>
      <c r="J73" s="736"/>
      <c r="K73" s="736"/>
      <c r="L73" s="736"/>
      <c r="M73" s="736"/>
      <c r="N73" s="736"/>
      <c r="O73" s="736"/>
      <c r="P73" s="737"/>
      <c r="Q73" s="1006">
        <v>346</v>
      </c>
      <c r="R73" s="784"/>
      <c r="S73" s="784"/>
      <c r="T73" s="784"/>
      <c r="U73" s="784"/>
      <c r="V73" s="784">
        <v>170</v>
      </c>
      <c r="W73" s="784"/>
      <c r="X73" s="784"/>
      <c r="Y73" s="784"/>
      <c r="Z73" s="784"/>
      <c r="AA73" s="784">
        <v>176</v>
      </c>
      <c r="AB73" s="784"/>
      <c r="AC73" s="784"/>
      <c r="AD73" s="784"/>
      <c r="AE73" s="784"/>
      <c r="AF73" s="784">
        <v>176</v>
      </c>
      <c r="AG73" s="784"/>
      <c r="AH73" s="784"/>
      <c r="AI73" s="784"/>
      <c r="AJ73" s="784"/>
      <c r="AK73" s="784" t="s">
        <v>553</v>
      </c>
      <c r="AL73" s="784"/>
      <c r="AM73" s="784"/>
      <c r="AN73" s="784"/>
      <c r="AO73" s="784"/>
      <c r="AP73" s="784" t="s">
        <v>551</v>
      </c>
      <c r="AQ73" s="784"/>
      <c r="AR73" s="784"/>
      <c r="AS73" s="784"/>
      <c r="AT73" s="784"/>
      <c r="AU73" s="784" t="s">
        <v>551</v>
      </c>
      <c r="AV73" s="784"/>
      <c r="AW73" s="784"/>
      <c r="AX73" s="784"/>
      <c r="AY73" s="784"/>
      <c r="AZ73" s="1011"/>
      <c r="BA73" s="1012"/>
      <c r="BB73" s="1012"/>
      <c r="BC73" s="1012"/>
      <c r="BD73" s="1013"/>
      <c r="BE73" s="216"/>
      <c r="BF73" s="216"/>
      <c r="BG73" s="216"/>
      <c r="BH73" s="216"/>
      <c r="BI73" s="216"/>
      <c r="BJ73" s="216"/>
      <c r="BK73" s="216"/>
      <c r="BL73" s="216"/>
      <c r="BM73" s="216"/>
      <c r="BN73" s="216"/>
      <c r="BO73" s="216"/>
      <c r="BP73" s="216"/>
      <c r="BQ73" s="213">
        <v>67</v>
      </c>
      <c r="BR73" s="218"/>
      <c r="BS73" s="989"/>
      <c r="BT73" s="990"/>
      <c r="BU73" s="990"/>
      <c r="BV73" s="990"/>
      <c r="BW73" s="990"/>
      <c r="BX73" s="990"/>
      <c r="BY73" s="990"/>
      <c r="BZ73" s="990"/>
      <c r="CA73" s="990"/>
      <c r="CB73" s="990"/>
      <c r="CC73" s="990"/>
      <c r="CD73" s="990"/>
      <c r="CE73" s="990"/>
      <c r="CF73" s="990"/>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77"/>
      <c r="DW73" s="978"/>
      <c r="DX73" s="978"/>
      <c r="DY73" s="978"/>
      <c r="DZ73" s="979"/>
      <c r="EA73" s="197"/>
    </row>
    <row r="74" spans="1:131" s="198" customFormat="1" ht="26.25" customHeight="1">
      <c r="A74" s="212">
        <v>7</v>
      </c>
      <c r="B74" s="735" t="s">
        <v>560</v>
      </c>
      <c r="C74" s="736"/>
      <c r="D74" s="736"/>
      <c r="E74" s="736"/>
      <c r="F74" s="736"/>
      <c r="G74" s="736"/>
      <c r="H74" s="736"/>
      <c r="I74" s="736"/>
      <c r="J74" s="736"/>
      <c r="K74" s="736"/>
      <c r="L74" s="736"/>
      <c r="M74" s="736"/>
      <c r="N74" s="736"/>
      <c r="O74" s="736"/>
      <c r="P74" s="737"/>
      <c r="Q74" s="1006">
        <v>422</v>
      </c>
      <c r="R74" s="784"/>
      <c r="S74" s="784"/>
      <c r="T74" s="784"/>
      <c r="U74" s="784"/>
      <c r="V74" s="784">
        <v>404</v>
      </c>
      <c r="W74" s="784"/>
      <c r="X74" s="784"/>
      <c r="Y74" s="784"/>
      <c r="Z74" s="784"/>
      <c r="AA74" s="784">
        <v>17</v>
      </c>
      <c r="AB74" s="784"/>
      <c r="AC74" s="784"/>
      <c r="AD74" s="784"/>
      <c r="AE74" s="784"/>
      <c r="AF74" s="784">
        <v>17</v>
      </c>
      <c r="AG74" s="784"/>
      <c r="AH74" s="784"/>
      <c r="AI74" s="784"/>
      <c r="AJ74" s="784"/>
      <c r="AK74" s="784">
        <v>95</v>
      </c>
      <c r="AL74" s="784"/>
      <c r="AM74" s="784"/>
      <c r="AN74" s="784"/>
      <c r="AO74" s="784"/>
      <c r="AP74" s="784" t="s">
        <v>549</v>
      </c>
      <c r="AQ74" s="784"/>
      <c r="AR74" s="784"/>
      <c r="AS74" s="784"/>
      <c r="AT74" s="784"/>
      <c r="AU74" s="784" t="s">
        <v>550</v>
      </c>
      <c r="AV74" s="784"/>
      <c r="AW74" s="784"/>
      <c r="AX74" s="784"/>
      <c r="AY74" s="784"/>
      <c r="AZ74" s="1011"/>
      <c r="BA74" s="1012"/>
      <c r="BB74" s="1012"/>
      <c r="BC74" s="1012"/>
      <c r="BD74" s="1013"/>
      <c r="BE74" s="216"/>
      <c r="BF74" s="216"/>
      <c r="BG74" s="216"/>
      <c r="BH74" s="216"/>
      <c r="BI74" s="216"/>
      <c r="BJ74" s="216"/>
      <c r="BK74" s="216"/>
      <c r="BL74" s="216"/>
      <c r="BM74" s="216"/>
      <c r="BN74" s="216"/>
      <c r="BO74" s="216"/>
      <c r="BP74" s="216"/>
      <c r="BQ74" s="213">
        <v>68</v>
      </c>
      <c r="BR74" s="218"/>
      <c r="BS74" s="989"/>
      <c r="BT74" s="990"/>
      <c r="BU74" s="990"/>
      <c r="BV74" s="990"/>
      <c r="BW74" s="990"/>
      <c r="BX74" s="990"/>
      <c r="BY74" s="990"/>
      <c r="BZ74" s="990"/>
      <c r="CA74" s="990"/>
      <c r="CB74" s="990"/>
      <c r="CC74" s="990"/>
      <c r="CD74" s="990"/>
      <c r="CE74" s="990"/>
      <c r="CF74" s="990"/>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77"/>
      <c r="DW74" s="978"/>
      <c r="DX74" s="978"/>
      <c r="DY74" s="978"/>
      <c r="DZ74" s="979"/>
      <c r="EA74" s="197"/>
    </row>
    <row r="75" spans="1:131" s="198" customFormat="1" ht="26.25" customHeight="1">
      <c r="A75" s="212">
        <v>8</v>
      </c>
      <c r="B75" s="735"/>
      <c r="C75" s="736"/>
      <c r="D75" s="736"/>
      <c r="E75" s="736"/>
      <c r="F75" s="736"/>
      <c r="G75" s="736"/>
      <c r="H75" s="736"/>
      <c r="I75" s="736"/>
      <c r="J75" s="736"/>
      <c r="K75" s="736"/>
      <c r="L75" s="736"/>
      <c r="M75" s="736"/>
      <c r="N75" s="736"/>
      <c r="O75" s="736"/>
      <c r="P75" s="737"/>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4"/>
      <c r="BA75" s="1004"/>
      <c r="BB75" s="1004"/>
      <c r="BC75" s="1004"/>
      <c r="BD75" s="1005"/>
      <c r="BE75" s="216"/>
      <c r="BF75" s="216"/>
      <c r="BG75" s="216"/>
      <c r="BH75" s="216"/>
      <c r="BI75" s="216"/>
      <c r="BJ75" s="216"/>
      <c r="BK75" s="216"/>
      <c r="BL75" s="216"/>
      <c r="BM75" s="216"/>
      <c r="BN75" s="216"/>
      <c r="BO75" s="216"/>
      <c r="BP75" s="216"/>
      <c r="BQ75" s="213">
        <v>69</v>
      </c>
      <c r="BR75" s="218"/>
      <c r="BS75" s="989"/>
      <c r="BT75" s="990"/>
      <c r="BU75" s="990"/>
      <c r="BV75" s="990"/>
      <c r="BW75" s="990"/>
      <c r="BX75" s="990"/>
      <c r="BY75" s="990"/>
      <c r="BZ75" s="990"/>
      <c r="CA75" s="990"/>
      <c r="CB75" s="990"/>
      <c r="CC75" s="990"/>
      <c r="CD75" s="990"/>
      <c r="CE75" s="990"/>
      <c r="CF75" s="990"/>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77"/>
      <c r="DW75" s="978"/>
      <c r="DX75" s="978"/>
      <c r="DY75" s="978"/>
      <c r="DZ75" s="979"/>
      <c r="EA75" s="197"/>
    </row>
    <row r="76" spans="1:131" s="198" customFormat="1" ht="26.25" customHeight="1">
      <c r="A76" s="212">
        <v>9</v>
      </c>
      <c r="B76" s="735"/>
      <c r="C76" s="736"/>
      <c r="D76" s="736"/>
      <c r="E76" s="736"/>
      <c r="F76" s="736"/>
      <c r="G76" s="736"/>
      <c r="H76" s="736"/>
      <c r="I76" s="736"/>
      <c r="J76" s="736"/>
      <c r="K76" s="736"/>
      <c r="L76" s="736"/>
      <c r="M76" s="736"/>
      <c r="N76" s="736"/>
      <c r="O76" s="736"/>
      <c r="P76" s="737"/>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4"/>
      <c r="BA76" s="1004"/>
      <c r="BB76" s="1004"/>
      <c r="BC76" s="1004"/>
      <c r="BD76" s="1005"/>
      <c r="BE76" s="216"/>
      <c r="BF76" s="216"/>
      <c r="BG76" s="216"/>
      <c r="BH76" s="216"/>
      <c r="BI76" s="216"/>
      <c r="BJ76" s="216"/>
      <c r="BK76" s="216"/>
      <c r="BL76" s="216"/>
      <c r="BM76" s="216"/>
      <c r="BN76" s="216"/>
      <c r="BO76" s="216"/>
      <c r="BP76" s="216"/>
      <c r="BQ76" s="213">
        <v>70</v>
      </c>
      <c r="BR76" s="218"/>
      <c r="BS76" s="989"/>
      <c r="BT76" s="990"/>
      <c r="BU76" s="990"/>
      <c r="BV76" s="990"/>
      <c r="BW76" s="990"/>
      <c r="BX76" s="990"/>
      <c r="BY76" s="990"/>
      <c r="BZ76" s="990"/>
      <c r="CA76" s="990"/>
      <c r="CB76" s="990"/>
      <c r="CC76" s="990"/>
      <c r="CD76" s="990"/>
      <c r="CE76" s="990"/>
      <c r="CF76" s="990"/>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77"/>
      <c r="DW76" s="978"/>
      <c r="DX76" s="978"/>
      <c r="DY76" s="978"/>
      <c r="DZ76" s="979"/>
      <c r="EA76" s="197"/>
    </row>
    <row r="77" spans="1:131" s="198" customFormat="1" ht="26.25" customHeight="1">
      <c r="A77" s="212">
        <v>10</v>
      </c>
      <c r="B77" s="735"/>
      <c r="C77" s="736"/>
      <c r="D77" s="736"/>
      <c r="E77" s="736"/>
      <c r="F77" s="736"/>
      <c r="G77" s="736"/>
      <c r="H77" s="736"/>
      <c r="I77" s="736"/>
      <c r="J77" s="736"/>
      <c r="K77" s="736"/>
      <c r="L77" s="736"/>
      <c r="M77" s="736"/>
      <c r="N77" s="736"/>
      <c r="O77" s="736"/>
      <c r="P77" s="737"/>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4"/>
      <c r="BA77" s="1004"/>
      <c r="BB77" s="1004"/>
      <c r="BC77" s="1004"/>
      <c r="BD77" s="1005"/>
      <c r="BE77" s="216"/>
      <c r="BF77" s="216"/>
      <c r="BG77" s="216"/>
      <c r="BH77" s="216"/>
      <c r="BI77" s="216"/>
      <c r="BJ77" s="216"/>
      <c r="BK77" s="216"/>
      <c r="BL77" s="216"/>
      <c r="BM77" s="216"/>
      <c r="BN77" s="216"/>
      <c r="BO77" s="216"/>
      <c r="BP77" s="216"/>
      <c r="BQ77" s="213">
        <v>71</v>
      </c>
      <c r="BR77" s="218"/>
      <c r="BS77" s="989"/>
      <c r="BT77" s="990"/>
      <c r="BU77" s="990"/>
      <c r="BV77" s="990"/>
      <c r="BW77" s="990"/>
      <c r="BX77" s="990"/>
      <c r="BY77" s="990"/>
      <c r="BZ77" s="990"/>
      <c r="CA77" s="990"/>
      <c r="CB77" s="990"/>
      <c r="CC77" s="990"/>
      <c r="CD77" s="990"/>
      <c r="CE77" s="990"/>
      <c r="CF77" s="990"/>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77"/>
      <c r="DW77" s="978"/>
      <c r="DX77" s="978"/>
      <c r="DY77" s="978"/>
      <c r="DZ77" s="979"/>
      <c r="EA77" s="197"/>
    </row>
    <row r="78" spans="1:131" s="198" customFormat="1" ht="26.25" customHeight="1">
      <c r="A78" s="212">
        <v>11</v>
      </c>
      <c r="B78" s="735"/>
      <c r="C78" s="736"/>
      <c r="D78" s="736"/>
      <c r="E78" s="736"/>
      <c r="F78" s="736"/>
      <c r="G78" s="736"/>
      <c r="H78" s="736"/>
      <c r="I78" s="736"/>
      <c r="J78" s="736"/>
      <c r="K78" s="736"/>
      <c r="L78" s="736"/>
      <c r="M78" s="736"/>
      <c r="N78" s="736"/>
      <c r="O78" s="736"/>
      <c r="P78" s="737"/>
      <c r="Q78" s="1006"/>
      <c r="R78" s="784"/>
      <c r="S78" s="784"/>
      <c r="T78" s="784"/>
      <c r="U78" s="784"/>
      <c r="V78" s="784"/>
      <c r="W78" s="784"/>
      <c r="X78" s="784"/>
      <c r="Y78" s="784"/>
      <c r="Z78" s="784"/>
      <c r="AA78" s="784"/>
      <c r="AB78" s="784"/>
      <c r="AC78" s="784"/>
      <c r="AD78" s="784"/>
      <c r="AE78" s="784"/>
      <c r="AF78" s="784"/>
      <c r="AG78" s="784"/>
      <c r="AH78" s="784"/>
      <c r="AI78" s="784"/>
      <c r="AJ78" s="784"/>
      <c r="AK78" s="784"/>
      <c r="AL78" s="784"/>
      <c r="AM78" s="784"/>
      <c r="AN78" s="784"/>
      <c r="AO78" s="784"/>
      <c r="AP78" s="784"/>
      <c r="AQ78" s="784"/>
      <c r="AR78" s="784"/>
      <c r="AS78" s="784"/>
      <c r="AT78" s="784"/>
      <c r="AU78" s="784"/>
      <c r="AV78" s="784"/>
      <c r="AW78" s="784"/>
      <c r="AX78" s="784"/>
      <c r="AY78" s="784"/>
      <c r="AZ78" s="1004"/>
      <c r="BA78" s="1004"/>
      <c r="BB78" s="1004"/>
      <c r="BC78" s="1004"/>
      <c r="BD78" s="1005"/>
      <c r="BE78" s="216"/>
      <c r="BF78" s="216"/>
      <c r="BG78" s="216"/>
      <c r="BH78" s="216"/>
      <c r="BI78" s="216"/>
      <c r="BJ78" s="219"/>
      <c r="BK78" s="219"/>
      <c r="BL78" s="219"/>
      <c r="BM78" s="219"/>
      <c r="BN78" s="219"/>
      <c r="BO78" s="216"/>
      <c r="BP78" s="216"/>
      <c r="BQ78" s="213">
        <v>72</v>
      </c>
      <c r="BR78" s="218"/>
      <c r="BS78" s="989"/>
      <c r="BT78" s="990"/>
      <c r="BU78" s="990"/>
      <c r="BV78" s="990"/>
      <c r="BW78" s="990"/>
      <c r="BX78" s="990"/>
      <c r="BY78" s="990"/>
      <c r="BZ78" s="990"/>
      <c r="CA78" s="990"/>
      <c r="CB78" s="990"/>
      <c r="CC78" s="990"/>
      <c r="CD78" s="990"/>
      <c r="CE78" s="990"/>
      <c r="CF78" s="990"/>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77"/>
      <c r="DW78" s="978"/>
      <c r="DX78" s="978"/>
      <c r="DY78" s="978"/>
      <c r="DZ78" s="979"/>
      <c r="EA78" s="197"/>
    </row>
    <row r="79" spans="1:131" s="198" customFormat="1" ht="26.25" customHeight="1">
      <c r="A79" s="212">
        <v>12</v>
      </c>
      <c r="B79" s="735"/>
      <c r="C79" s="736"/>
      <c r="D79" s="736"/>
      <c r="E79" s="736"/>
      <c r="F79" s="736"/>
      <c r="G79" s="736"/>
      <c r="H79" s="736"/>
      <c r="I79" s="736"/>
      <c r="J79" s="736"/>
      <c r="K79" s="736"/>
      <c r="L79" s="736"/>
      <c r="M79" s="736"/>
      <c r="N79" s="736"/>
      <c r="O79" s="736"/>
      <c r="P79" s="737"/>
      <c r="Q79" s="1006"/>
      <c r="R79" s="784"/>
      <c r="S79" s="784"/>
      <c r="T79" s="784"/>
      <c r="U79" s="784"/>
      <c r="V79" s="784"/>
      <c r="W79" s="784"/>
      <c r="X79" s="784"/>
      <c r="Y79" s="784"/>
      <c r="Z79" s="784"/>
      <c r="AA79" s="784"/>
      <c r="AB79" s="784"/>
      <c r="AC79" s="784"/>
      <c r="AD79" s="784"/>
      <c r="AE79" s="784"/>
      <c r="AF79" s="784"/>
      <c r="AG79" s="784"/>
      <c r="AH79" s="784"/>
      <c r="AI79" s="784"/>
      <c r="AJ79" s="784"/>
      <c r="AK79" s="784"/>
      <c r="AL79" s="784"/>
      <c r="AM79" s="784"/>
      <c r="AN79" s="784"/>
      <c r="AO79" s="784"/>
      <c r="AP79" s="784"/>
      <c r="AQ79" s="784"/>
      <c r="AR79" s="784"/>
      <c r="AS79" s="784"/>
      <c r="AT79" s="784"/>
      <c r="AU79" s="784"/>
      <c r="AV79" s="784"/>
      <c r="AW79" s="784"/>
      <c r="AX79" s="784"/>
      <c r="AY79" s="784"/>
      <c r="AZ79" s="1004"/>
      <c r="BA79" s="1004"/>
      <c r="BB79" s="1004"/>
      <c r="BC79" s="1004"/>
      <c r="BD79" s="1005"/>
      <c r="BE79" s="216"/>
      <c r="BF79" s="216"/>
      <c r="BG79" s="216"/>
      <c r="BH79" s="216"/>
      <c r="BI79" s="216"/>
      <c r="BJ79" s="219"/>
      <c r="BK79" s="219"/>
      <c r="BL79" s="219"/>
      <c r="BM79" s="219"/>
      <c r="BN79" s="219"/>
      <c r="BO79" s="216"/>
      <c r="BP79" s="216"/>
      <c r="BQ79" s="213">
        <v>73</v>
      </c>
      <c r="BR79" s="218"/>
      <c r="BS79" s="989"/>
      <c r="BT79" s="990"/>
      <c r="BU79" s="990"/>
      <c r="BV79" s="990"/>
      <c r="BW79" s="990"/>
      <c r="BX79" s="990"/>
      <c r="BY79" s="990"/>
      <c r="BZ79" s="990"/>
      <c r="CA79" s="990"/>
      <c r="CB79" s="990"/>
      <c r="CC79" s="990"/>
      <c r="CD79" s="990"/>
      <c r="CE79" s="990"/>
      <c r="CF79" s="990"/>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77"/>
      <c r="DW79" s="978"/>
      <c r="DX79" s="978"/>
      <c r="DY79" s="978"/>
      <c r="DZ79" s="979"/>
      <c r="EA79" s="197"/>
    </row>
    <row r="80" spans="1:131" s="198" customFormat="1" ht="26.25" customHeight="1">
      <c r="A80" s="212">
        <v>13</v>
      </c>
      <c r="B80" s="735"/>
      <c r="C80" s="736"/>
      <c r="D80" s="736"/>
      <c r="E80" s="736"/>
      <c r="F80" s="736"/>
      <c r="G80" s="736"/>
      <c r="H80" s="736"/>
      <c r="I80" s="736"/>
      <c r="J80" s="736"/>
      <c r="K80" s="736"/>
      <c r="L80" s="736"/>
      <c r="M80" s="736"/>
      <c r="N80" s="736"/>
      <c r="O80" s="736"/>
      <c r="P80" s="737"/>
      <c r="Q80" s="1006"/>
      <c r="R80" s="784"/>
      <c r="S80" s="784"/>
      <c r="T80" s="784"/>
      <c r="U80" s="784"/>
      <c r="V80" s="784"/>
      <c r="W80" s="784"/>
      <c r="X80" s="784"/>
      <c r="Y80" s="784"/>
      <c r="Z80" s="784"/>
      <c r="AA80" s="784"/>
      <c r="AB80" s="784"/>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784"/>
      <c r="AY80" s="784"/>
      <c r="AZ80" s="1004"/>
      <c r="BA80" s="1004"/>
      <c r="BB80" s="1004"/>
      <c r="BC80" s="1004"/>
      <c r="BD80" s="1005"/>
      <c r="BE80" s="216"/>
      <c r="BF80" s="216"/>
      <c r="BG80" s="216"/>
      <c r="BH80" s="216"/>
      <c r="BI80" s="216"/>
      <c r="BJ80" s="216"/>
      <c r="BK80" s="216"/>
      <c r="BL80" s="216"/>
      <c r="BM80" s="216"/>
      <c r="BN80" s="216"/>
      <c r="BO80" s="216"/>
      <c r="BP80" s="216"/>
      <c r="BQ80" s="213">
        <v>74</v>
      </c>
      <c r="BR80" s="218"/>
      <c r="BS80" s="989"/>
      <c r="BT80" s="990"/>
      <c r="BU80" s="990"/>
      <c r="BV80" s="990"/>
      <c r="BW80" s="990"/>
      <c r="BX80" s="990"/>
      <c r="BY80" s="990"/>
      <c r="BZ80" s="990"/>
      <c r="CA80" s="990"/>
      <c r="CB80" s="990"/>
      <c r="CC80" s="990"/>
      <c r="CD80" s="990"/>
      <c r="CE80" s="990"/>
      <c r="CF80" s="990"/>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77"/>
      <c r="DW80" s="978"/>
      <c r="DX80" s="978"/>
      <c r="DY80" s="978"/>
      <c r="DZ80" s="979"/>
      <c r="EA80" s="197"/>
    </row>
    <row r="81" spans="1:131" s="198" customFormat="1" ht="26.25" customHeight="1">
      <c r="A81" s="212">
        <v>14</v>
      </c>
      <c r="B81" s="735"/>
      <c r="C81" s="736"/>
      <c r="D81" s="736"/>
      <c r="E81" s="736"/>
      <c r="F81" s="736"/>
      <c r="G81" s="736"/>
      <c r="H81" s="736"/>
      <c r="I81" s="736"/>
      <c r="J81" s="736"/>
      <c r="K81" s="736"/>
      <c r="L81" s="736"/>
      <c r="M81" s="736"/>
      <c r="N81" s="736"/>
      <c r="O81" s="736"/>
      <c r="P81" s="737"/>
      <c r="Q81" s="1006"/>
      <c r="R81" s="784"/>
      <c r="S81" s="784"/>
      <c r="T81" s="784"/>
      <c r="U81" s="784"/>
      <c r="V81" s="784"/>
      <c r="W81" s="784"/>
      <c r="X81" s="784"/>
      <c r="Y81" s="784"/>
      <c r="Z81" s="784"/>
      <c r="AA81" s="784"/>
      <c r="AB81" s="784"/>
      <c r="AC81" s="784"/>
      <c r="AD81" s="784"/>
      <c r="AE81" s="784"/>
      <c r="AF81" s="784"/>
      <c r="AG81" s="784"/>
      <c r="AH81" s="784"/>
      <c r="AI81" s="784"/>
      <c r="AJ81" s="784"/>
      <c r="AK81" s="784"/>
      <c r="AL81" s="784"/>
      <c r="AM81" s="784"/>
      <c r="AN81" s="784"/>
      <c r="AO81" s="784"/>
      <c r="AP81" s="784"/>
      <c r="AQ81" s="784"/>
      <c r="AR81" s="784"/>
      <c r="AS81" s="784"/>
      <c r="AT81" s="784"/>
      <c r="AU81" s="784"/>
      <c r="AV81" s="784"/>
      <c r="AW81" s="784"/>
      <c r="AX81" s="784"/>
      <c r="AY81" s="784"/>
      <c r="AZ81" s="1004"/>
      <c r="BA81" s="1004"/>
      <c r="BB81" s="1004"/>
      <c r="BC81" s="1004"/>
      <c r="BD81" s="1005"/>
      <c r="BE81" s="216"/>
      <c r="BF81" s="216"/>
      <c r="BG81" s="216"/>
      <c r="BH81" s="216"/>
      <c r="BI81" s="216"/>
      <c r="BJ81" s="216"/>
      <c r="BK81" s="216"/>
      <c r="BL81" s="216"/>
      <c r="BM81" s="216"/>
      <c r="BN81" s="216"/>
      <c r="BO81" s="216"/>
      <c r="BP81" s="216"/>
      <c r="BQ81" s="213">
        <v>75</v>
      </c>
      <c r="BR81" s="218"/>
      <c r="BS81" s="989"/>
      <c r="BT81" s="990"/>
      <c r="BU81" s="990"/>
      <c r="BV81" s="990"/>
      <c r="BW81" s="990"/>
      <c r="BX81" s="990"/>
      <c r="BY81" s="990"/>
      <c r="BZ81" s="990"/>
      <c r="CA81" s="990"/>
      <c r="CB81" s="990"/>
      <c r="CC81" s="990"/>
      <c r="CD81" s="990"/>
      <c r="CE81" s="990"/>
      <c r="CF81" s="990"/>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77"/>
      <c r="DW81" s="978"/>
      <c r="DX81" s="978"/>
      <c r="DY81" s="978"/>
      <c r="DZ81" s="979"/>
      <c r="EA81" s="197"/>
    </row>
    <row r="82" spans="1:131" s="198" customFormat="1" ht="26.25" customHeight="1">
      <c r="A82" s="212">
        <v>15</v>
      </c>
      <c r="B82" s="735"/>
      <c r="C82" s="736"/>
      <c r="D82" s="736"/>
      <c r="E82" s="736"/>
      <c r="F82" s="736"/>
      <c r="G82" s="736"/>
      <c r="H82" s="736"/>
      <c r="I82" s="736"/>
      <c r="J82" s="736"/>
      <c r="K82" s="736"/>
      <c r="L82" s="736"/>
      <c r="M82" s="736"/>
      <c r="N82" s="736"/>
      <c r="O82" s="736"/>
      <c r="P82" s="737"/>
      <c r="Q82" s="1006"/>
      <c r="R82" s="784"/>
      <c r="S82" s="784"/>
      <c r="T82" s="784"/>
      <c r="U82" s="784"/>
      <c r="V82" s="784"/>
      <c r="W82" s="784"/>
      <c r="X82" s="784"/>
      <c r="Y82" s="784"/>
      <c r="Z82" s="784"/>
      <c r="AA82" s="784"/>
      <c r="AB82" s="784"/>
      <c r="AC82" s="784"/>
      <c r="AD82" s="784"/>
      <c r="AE82" s="784"/>
      <c r="AF82" s="784"/>
      <c r="AG82" s="784"/>
      <c r="AH82" s="784"/>
      <c r="AI82" s="784"/>
      <c r="AJ82" s="784"/>
      <c r="AK82" s="784"/>
      <c r="AL82" s="784"/>
      <c r="AM82" s="784"/>
      <c r="AN82" s="784"/>
      <c r="AO82" s="784"/>
      <c r="AP82" s="784"/>
      <c r="AQ82" s="784"/>
      <c r="AR82" s="784"/>
      <c r="AS82" s="784"/>
      <c r="AT82" s="784"/>
      <c r="AU82" s="784"/>
      <c r="AV82" s="784"/>
      <c r="AW82" s="784"/>
      <c r="AX82" s="784"/>
      <c r="AY82" s="784"/>
      <c r="AZ82" s="1004"/>
      <c r="BA82" s="1004"/>
      <c r="BB82" s="1004"/>
      <c r="BC82" s="1004"/>
      <c r="BD82" s="1005"/>
      <c r="BE82" s="216"/>
      <c r="BF82" s="216"/>
      <c r="BG82" s="216"/>
      <c r="BH82" s="216"/>
      <c r="BI82" s="216"/>
      <c r="BJ82" s="216"/>
      <c r="BK82" s="216"/>
      <c r="BL82" s="216"/>
      <c r="BM82" s="216"/>
      <c r="BN82" s="216"/>
      <c r="BO82" s="216"/>
      <c r="BP82" s="216"/>
      <c r="BQ82" s="213">
        <v>76</v>
      </c>
      <c r="BR82" s="218"/>
      <c r="BS82" s="989"/>
      <c r="BT82" s="990"/>
      <c r="BU82" s="990"/>
      <c r="BV82" s="990"/>
      <c r="BW82" s="990"/>
      <c r="BX82" s="990"/>
      <c r="BY82" s="990"/>
      <c r="BZ82" s="990"/>
      <c r="CA82" s="990"/>
      <c r="CB82" s="990"/>
      <c r="CC82" s="990"/>
      <c r="CD82" s="990"/>
      <c r="CE82" s="990"/>
      <c r="CF82" s="990"/>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77"/>
      <c r="DW82" s="978"/>
      <c r="DX82" s="978"/>
      <c r="DY82" s="978"/>
      <c r="DZ82" s="979"/>
      <c r="EA82" s="197"/>
    </row>
    <row r="83" spans="1:131" s="198" customFormat="1" ht="26.25" customHeight="1">
      <c r="A83" s="212">
        <v>16</v>
      </c>
      <c r="B83" s="735"/>
      <c r="C83" s="736"/>
      <c r="D83" s="736"/>
      <c r="E83" s="736"/>
      <c r="F83" s="736"/>
      <c r="G83" s="736"/>
      <c r="H83" s="736"/>
      <c r="I83" s="736"/>
      <c r="J83" s="736"/>
      <c r="K83" s="736"/>
      <c r="L83" s="736"/>
      <c r="M83" s="736"/>
      <c r="N83" s="736"/>
      <c r="O83" s="736"/>
      <c r="P83" s="737"/>
      <c r="Q83" s="1006"/>
      <c r="R83" s="784"/>
      <c r="S83" s="784"/>
      <c r="T83" s="784"/>
      <c r="U83" s="784"/>
      <c r="V83" s="784"/>
      <c r="W83" s="784"/>
      <c r="X83" s="784"/>
      <c r="Y83" s="784"/>
      <c r="Z83" s="784"/>
      <c r="AA83" s="784"/>
      <c r="AB83" s="784"/>
      <c r="AC83" s="784"/>
      <c r="AD83" s="784"/>
      <c r="AE83" s="784"/>
      <c r="AF83" s="784"/>
      <c r="AG83" s="784"/>
      <c r="AH83" s="784"/>
      <c r="AI83" s="784"/>
      <c r="AJ83" s="784"/>
      <c r="AK83" s="784"/>
      <c r="AL83" s="784"/>
      <c r="AM83" s="784"/>
      <c r="AN83" s="784"/>
      <c r="AO83" s="784"/>
      <c r="AP83" s="784"/>
      <c r="AQ83" s="784"/>
      <c r="AR83" s="784"/>
      <c r="AS83" s="784"/>
      <c r="AT83" s="784"/>
      <c r="AU83" s="784"/>
      <c r="AV83" s="784"/>
      <c r="AW83" s="784"/>
      <c r="AX83" s="784"/>
      <c r="AY83" s="784"/>
      <c r="AZ83" s="1004"/>
      <c r="BA83" s="1004"/>
      <c r="BB83" s="1004"/>
      <c r="BC83" s="1004"/>
      <c r="BD83" s="1005"/>
      <c r="BE83" s="216"/>
      <c r="BF83" s="216"/>
      <c r="BG83" s="216"/>
      <c r="BH83" s="216"/>
      <c r="BI83" s="216"/>
      <c r="BJ83" s="216"/>
      <c r="BK83" s="216"/>
      <c r="BL83" s="216"/>
      <c r="BM83" s="216"/>
      <c r="BN83" s="216"/>
      <c r="BO83" s="216"/>
      <c r="BP83" s="216"/>
      <c r="BQ83" s="213">
        <v>77</v>
      </c>
      <c r="BR83" s="218"/>
      <c r="BS83" s="989"/>
      <c r="BT83" s="990"/>
      <c r="BU83" s="990"/>
      <c r="BV83" s="990"/>
      <c r="BW83" s="990"/>
      <c r="BX83" s="990"/>
      <c r="BY83" s="990"/>
      <c r="BZ83" s="990"/>
      <c r="CA83" s="990"/>
      <c r="CB83" s="990"/>
      <c r="CC83" s="990"/>
      <c r="CD83" s="990"/>
      <c r="CE83" s="990"/>
      <c r="CF83" s="990"/>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77"/>
      <c r="DW83" s="978"/>
      <c r="DX83" s="978"/>
      <c r="DY83" s="978"/>
      <c r="DZ83" s="979"/>
      <c r="EA83" s="197"/>
    </row>
    <row r="84" spans="1:131" s="198" customFormat="1" ht="26.25" customHeight="1">
      <c r="A84" s="212">
        <v>17</v>
      </c>
      <c r="B84" s="735"/>
      <c r="C84" s="736"/>
      <c r="D84" s="736"/>
      <c r="E84" s="736"/>
      <c r="F84" s="736"/>
      <c r="G84" s="736"/>
      <c r="H84" s="736"/>
      <c r="I84" s="736"/>
      <c r="J84" s="736"/>
      <c r="K84" s="736"/>
      <c r="L84" s="736"/>
      <c r="M84" s="736"/>
      <c r="N84" s="736"/>
      <c r="O84" s="736"/>
      <c r="P84" s="737"/>
      <c r="Q84" s="1006"/>
      <c r="R84" s="784"/>
      <c r="S84" s="784"/>
      <c r="T84" s="784"/>
      <c r="U84" s="784"/>
      <c r="V84" s="784"/>
      <c r="W84" s="784"/>
      <c r="X84" s="784"/>
      <c r="Y84" s="784"/>
      <c r="Z84" s="784"/>
      <c r="AA84" s="784"/>
      <c r="AB84" s="784"/>
      <c r="AC84" s="784"/>
      <c r="AD84" s="784"/>
      <c r="AE84" s="784"/>
      <c r="AF84" s="784"/>
      <c r="AG84" s="784"/>
      <c r="AH84" s="784"/>
      <c r="AI84" s="784"/>
      <c r="AJ84" s="784"/>
      <c r="AK84" s="784"/>
      <c r="AL84" s="784"/>
      <c r="AM84" s="784"/>
      <c r="AN84" s="784"/>
      <c r="AO84" s="784"/>
      <c r="AP84" s="784"/>
      <c r="AQ84" s="784"/>
      <c r="AR84" s="784"/>
      <c r="AS84" s="784"/>
      <c r="AT84" s="784"/>
      <c r="AU84" s="784"/>
      <c r="AV84" s="784"/>
      <c r="AW84" s="784"/>
      <c r="AX84" s="784"/>
      <c r="AY84" s="784"/>
      <c r="AZ84" s="1004"/>
      <c r="BA84" s="1004"/>
      <c r="BB84" s="1004"/>
      <c r="BC84" s="1004"/>
      <c r="BD84" s="1005"/>
      <c r="BE84" s="216"/>
      <c r="BF84" s="216"/>
      <c r="BG84" s="216"/>
      <c r="BH84" s="216"/>
      <c r="BI84" s="216"/>
      <c r="BJ84" s="216"/>
      <c r="BK84" s="216"/>
      <c r="BL84" s="216"/>
      <c r="BM84" s="216"/>
      <c r="BN84" s="216"/>
      <c r="BO84" s="216"/>
      <c r="BP84" s="216"/>
      <c r="BQ84" s="213">
        <v>78</v>
      </c>
      <c r="BR84" s="218"/>
      <c r="BS84" s="989"/>
      <c r="BT84" s="990"/>
      <c r="BU84" s="990"/>
      <c r="BV84" s="990"/>
      <c r="BW84" s="990"/>
      <c r="BX84" s="990"/>
      <c r="BY84" s="990"/>
      <c r="BZ84" s="990"/>
      <c r="CA84" s="990"/>
      <c r="CB84" s="990"/>
      <c r="CC84" s="990"/>
      <c r="CD84" s="990"/>
      <c r="CE84" s="990"/>
      <c r="CF84" s="990"/>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77"/>
      <c r="DW84" s="978"/>
      <c r="DX84" s="978"/>
      <c r="DY84" s="978"/>
      <c r="DZ84" s="979"/>
      <c r="EA84" s="197"/>
    </row>
    <row r="85" spans="1:131" s="198" customFormat="1" ht="26.25" customHeight="1">
      <c r="A85" s="212">
        <v>18</v>
      </c>
      <c r="B85" s="735"/>
      <c r="C85" s="736"/>
      <c r="D85" s="736"/>
      <c r="E85" s="736"/>
      <c r="F85" s="736"/>
      <c r="G85" s="736"/>
      <c r="H85" s="736"/>
      <c r="I85" s="736"/>
      <c r="J85" s="736"/>
      <c r="K85" s="736"/>
      <c r="L85" s="736"/>
      <c r="M85" s="736"/>
      <c r="N85" s="736"/>
      <c r="O85" s="736"/>
      <c r="P85" s="737"/>
      <c r="Q85" s="1006"/>
      <c r="R85" s="784"/>
      <c r="S85" s="784"/>
      <c r="T85" s="784"/>
      <c r="U85" s="784"/>
      <c r="V85" s="784"/>
      <c r="W85" s="784"/>
      <c r="X85" s="784"/>
      <c r="Y85" s="784"/>
      <c r="Z85" s="784"/>
      <c r="AA85" s="784"/>
      <c r="AB85" s="784"/>
      <c r="AC85" s="784"/>
      <c r="AD85" s="784"/>
      <c r="AE85" s="784"/>
      <c r="AF85" s="784"/>
      <c r="AG85" s="784"/>
      <c r="AH85" s="784"/>
      <c r="AI85" s="784"/>
      <c r="AJ85" s="784"/>
      <c r="AK85" s="784"/>
      <c r="AL85" s="784"/>
      <c r="AM85" s="784"/>
      <c r="AN85" s="784"/>
      <c r="AO85" s="784"/>
      <c r="AP85" s="784"/>
      <c r="AQ85" s="784"/>
      <c r="AR85" s="784"/>
      <c r="AS85" s="784"/>
      <c r="AT85" s="784"/>
      <c r="AU85" s="784"/>
      <c r="AV85" s="784"/>
      <c r="AW85" s="784"/>
      <c r="AX85" s="784"/>
      <c r="AY85" s="784"/>
      <c r="AZ85" s="1004"/>
      <c r="BA85" s="1004"/>
      <c r="BB85" s="1004"/>
      <c r="BC85" s="1004"/>
      <c r="BD85" s="1005"/>
      <c r="BE85" s="216"/>
      <c r="BF85" s="216"/>
      <c r="BG85" s="216"/>
      <c r="BH85" s="216"/>
      <c r="BI85" s="216"/>
      <c r="BJ85" s="216"/>
      <c r="BK85" s="216"/>
      <c r="BL85" s="216"/>
      <c r="BM85" s="216"/>
      <c r="BN85" s="216"/>
      <c r="BO85" s="216"/>
      <c r="BP85" s="216"/>
      <c r="BQ85" s="213">
        <v>79</v>
      </c>
      <c r="BR85" s="218"/>
      <c r="BS85" s="989"/>
      <c r="BT85" s="990"/>
      <c r="BU85" s="990"/>
      <c r="BV85" s="990"/>
      <c r="BW85" s="990"/>
      <c r="BX85" s="990"/>
      <c r="BY85" s="990"/>
      <c r="BZ85" s="990"/>
      <c r="CA85" s="990"/>
      <c r="CB85" s="990"/>
      <c r="CC85" s="990"/>
      <c r="CD85" s="990"/>
      <c r="CE85" s="990"/>
      <c r="CF85" s="990"/>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77"/>
      <c r="DW85" s="978"/>
      <c r="DX85" s="978"/>
      <c r="DY85" s="978"/>
      <c r="DZ85" s="979"/>
      <c r="EA85" s="197"/>
    </row>
    <row r="86" spans="1:131" s="198" customFormat="1" ht="26.25" customHeight="1">
      <c r="A86" s="212">
        <v>19</v>
      </c>
      <c r="B86" s="735"/>
      <c r="C86" s="736"/>
      <c r="D86" s="736"/>
      <c r="E86" s="736"/>
      <c r="F86" s="736"/>
      <c r="G86" s="736"/>
      <c r="H86" s="736"/>
      <c r="I86" s="736"/>
      <c r="J86" s="736"/>
      <c r="K86" s="736"/>
      <c r="L86" s="736"/>
      <c r="M86" s="736"/>
      <c r="N86" s="736"/>
      <c r="O86" s="736"/>
      <c r="P86" s="737"/>
      <c r="Q86" s="1006"/>
      <c r="R86" s="784"/>
      <c r="S86" s="784"/>
      <c r="T86" s="784"/>
      <c r="U86" s="784"/>
      <c r="V86" s="784"/>
      <c r="W86" s="784"/>
      <c r="X86" s="784"/>
      <c r="Y86" s="784"/>
      <c r="Z86" s="784"/>
      <c r="AA86" s="784"/>
      <c r="AB86" s="784"/>
      <c r="AC86" s="784"/>
      <c r="AD86" s="784"/>
      <c r="AE86" s="784"/>
      <c r="AF86" s="784"/>
      <c r="AG86" s="784"/>
      <c r="AH86" s="784"/>
      <c r="AI86" s="784"/>
      <c r="AJ86" s="784"/>
      <c r="AK86" s="784"/>
      <c r="AL86" s="784"/>
      <c r="AM86" s="784"/>
      <c r="AN86" s="784"/>
      <c r="AO86" s="784"/>
      <c r="AP86" s="784"/>
      <c r="AQ86" s="784"/>
      <c r="AR86" s="784"/>
      <c r="AS86" s="784"/>
      <c r="AT86" s="784"/>
      <c r="AU86" s="784"/>
      <c r="AV86" s="784"/>
      <c r="AW86" s="784"/>
      <c r="AX86" s="784"/>
      <c r="AY86" s="784"/>
      <c r="AZ86" s="1004"/>
      <c r="BA86" s="1004"/>
      <c r="BB86" s="1004"/>
      <c r="BC86" s="1004"/>
      <c r="BD86" s="1005"/>
      <c r="BE86" s="216"/>
      <c r="BF86" s="216"/>
      <c r="BG86" s="216"/>
      <c r="BH86" s="216"/>
      <c r="BI86" s="216"/>
      <c r="BJ86" s="216"/>
      <c r="BK86" s="216"/>
      <c r="BL86" s="216"/>
      <c r="BM86" s="216"/>
      <c r="BN86" s="216"/>
      <c r="BO86" s="216"/>
      <c r="BP86" s="216"/>
      <c r="BQ86" s="213">
        <v>80</v>
      </c>
      <c r="BR86" s="218"/>
      <c r="BS86" s="989"/>
      <c r="BT86" s="990"/>
      <c r="BU86" s="990"/>
      <c r="BV86" s="990"/>
      <c r="BW86" s="990"/>
      <c r="BX86" s="990"/>
      <c r="BY86" s="990"/>
      <c r="BZ86" s="990"/>
      <c r="CA86" s="990"/>
      <c r="CB86" s="990"/>
      <c r="CC86" s="990"/>
      <c r="CD86" s="990"/>
      <c r="CE86" s="990"/>
      <c r="CF86" s="990"/>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77"/>
      <c r="DW86" s="978"/>
      <c r="DX86" s="978"/>
      <c r="DY86" s="978"/>
      <c r="DZ86" s="979"/>
      <c r="EA86" s="197"/>
    </row>
    <row r="87" spans="1:131" s="198" customFormat="1" ht="26.25" customHeight="1">
      <c r="A87" s="220">
        <v>20</v>
      </c>
      <c r="B87" s="997"/>
      <c r="C87" s="998"/>
      <c r="D87" s="998"/>
      <c r="E87" s="998"/>
      <c r="F87" s="998"/>
      <c r="G87" s="998"/>
      <c r="H87" s="998"/>
      <c r="I87" s="998"/>
      <c r="J87" s="998"/>
      <c r="K87" s="998"/>
      <c r="L87" s="998"/>
      <c r="M87" s="998"/>
      <c r="N87" s="998"/>
      <c r="O87" s="998"/>
      <c r="P87" s="999"/>
      <c r="Q87" s="1000"/>
      <c r="R87" s="1001"/>
      <c r="S87" s="1001"/>
      <c r="T87" s="1001"/>
      <c r="U87" s="1001"/>
      <c r="V87" s="1001"/>
      <c r="W87" s="1001"/>
      <c r="X87" s="1001"/>
      <c r="Y87" s="1001"/>
      <c r="Z87" s="1001"/>
      <c r="AA87" s="1001"/>
      <c r="AB87" s="1001"/>
      <c r="AC87" s="1001"/>
      <c r="AD87" s="1001"/>
      <c r="AE87" s="1001"/>
      <c r="AF87" s="1001"/>
      <c r="AG87" s="1001"/>
      <c r="AH87" s="1001"/>
      <c r="AI87" s="1001"/>
      <c r="AJ87" s="1001"/>
      <c r="AK87" s="1001"/>
      <c r="AL87" s="1001"/>
      <c r="AM87" s="1001"/>
      <c r="AN87" s="1001"/>
      <c r="AO87" s="1001"/>
      <c r="AP87" s="1001"/>
      <c r="AQ87" s="1001"/>
      <c r="AR87" s="1001"/>
      <c r="AS87" s="1001"/>
      <c r="AT87" s="1001"/>
      <c r="AU87" s="1001"/>
      <c r="AV87" s="1001"/>
      <c r="AW87" s="1001"/>
      <c r="AX87" s="1001"/>
      <c r="AY87" s="1001"/>
      <c r="AZ87" s="1002"/>
      <c r="BA87" s="1002"/>
      <c r="BB87" s="1002"/>
      <c r="BC87" s="1002"/>
      <c r="BD87" s="1003"/>
      <c r="BE87" s="216"/>
      <c r="BF87" s="216"/>
      <c r="BG87" s="216"/>
      <c r="BH87" s="216"/>
      <c r="BI87" s="216"/>
      <c r="BJ87" s="216"/>
      <c r="BK87" s="216"/>
      <c r="BL87" s="216"/>
      <c r="BM87" s="216"/>
      <c r="BN87" s="216"/>
      <c r="BO87" s="216"/>
      <c r="BP87" s="216"/>
      <c r="BQ87" s="213">
        <v>81</v>
      </c>
      <c r="BR87" s="218"/>
      <c r="BS87" s="989"/>
      <c r="BT87" s="990"/>
      <c r="BU87" s="990"/>
      <c r="BV87" s="990"/>
      <c r="BW87" s="990"/>
      <c r="BX87" s="990"/>
      <c r="BY87" s="990"/>
      <c r="BZ87" s="990"/>
      <c r="CA87" s="990"/>
      <c r="CB87" s="990"/>
      <c r="CC87" s="990"/>
      <c r="CD87" s="990"/>
      <c r="CE87" s="990"/>
      <c r="CF87" s="990"/>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77"/>
      <c r="DW87" s="978"/>
      <c r="DX87" s="978"/>
      <c r="DY87" s="978"/>
      <c r="DZ87" s="979"/>
      <c r="EA87" s="197"/>
    </row>
    <row r="88" spans="1:131" s="198" customFormat="1" ht="26.25" customHeight="1" thickBot="1">
      <c r="A88" s="215" t="s">
        <v>366</v>
      </c>
      <c r="B88" s="980" t="s">
        <v>391</v>
      </c>
      <c r="C88" s="981"/>
      <c r="D88" s="981"/>
      <c r="E88" s="981"/>
      <c r="F88" s="981"/>
      <c r="G88" s="981"/>
      <c r="H88" s="981"/>
      <c r="I88" s="981"/>
      <c r="J88" s="981"/>
      <c r="K88" s="981"/>
      <c r="L88" s="981"/>
      <c r="M88" s="981"/>
      <c r="N88" s="981"/>
      <c r="O88" s="981"/>
      <c r="P88" s="982"/>
      <c r="Q88" s="995"/>
      <c r="R88" s="996"/>
      <c r="S88" s="996"/>
      <c r="T88" s="996"/>
      <c r="U88" s="996"/>
      <c r="V88" s="996"/>
      <c r="W88" s="996"/>
      <c r="X88" s="996"/>
      <c r="Y88" s="996"/>
      <c r="Z88" s="996"/>
      <c r="AA88" s="996"/>
      <c r="AB88" s="996"/>
      <c r="AC88" s="996"/>
      <c r="AD88" s="996"/>
      <c r="AE88" s="996"/>
      <c r="AF88" s="781">
        <v>19720</v>
      </c>
      <c r="AG88" s="781"/>
      <c r="AH88" s="781"/>
      <c r="AI88" s="781"/>
      <c r="AJ88" s="781"/>
      <c r="AK88" s="996"/>
      <c r="AL88" s="996"/>
      <c r="AM88" s="996"/>
      <c r="AN88" s="996"/>
      <c r="AO88" s="996"/>
      <c r="AP88" s="781">
        <v>619</v>
      </c>
      <c r="AQ88" s="781"/>
      <c r="AR88" s="781"/>
      <c r="AS88" s="781"/>
      <c r="AT88" s="781"/>
      <c r="AU88" s="781">
        <v>270</v>
      </c>
      <c r="AV88" s="781"/>
      <c r="AW88" s="781"/>
      <c r="AX88" s="781"/>
      <c r="AY88" s="781"/>
      <c r="AZ88" s="782"/>
      <c r="BA88" s="782"/>
      <c r="BB88" s="782"/>
      <c r="BC88" s="782"/>
      <c r="BD88" s="783"/>
      <c r="BE88" s="216"/>
      <c r="BF88" s="216"/>
      <c r="BG88" s="216"/>
      <c r="BH88" s="216"/>
      <c r="BI88" s="216"/>
      <c r="BJ88" s="216"/>
      <c r="BK88" s="216"/>
      <c r="BL88" s="216"/>
      <c r="BM88" s="216"/>
      <c r="BN88" s="216"/>
      <c r="BO88" s="216"/>
      <c r="BP88" s="216"/>
      <c r="BQ88" s="213">
        <v>82</v>
      </c>
      <c r="BR88" s="218"/>
      <c r="BS88" s="989"/>
      <c r="BT88" s="990"/>
      <c r="BU88" s="990"/>
      <c r="BV88" s="990"/>
      <c r="BW88" s="990"/>
      <c r="BX88" s="990"/>
      <c r="BY88" s="990"/>
      <c r="BZ88" s="990"/>
      <c r="CA88" s="990"/>
      <c r="CB88" s="990"/>
      <c r="CC88" s="990"/>
      <c r="CD88" s="990"/>
      <c r="CE88" s="990"/>
      <c r="CF88" s="990"/>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77"/>
      <c r="DW88" s="978"/>
      <c r="DX88" s="978"/>
      <c r="DY88" s="978"/>
      <c r="DZ88" s="97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89"/>
      <c r="BT89" s="990"/>
      <c r="BU89" s="990"/>
      <c r="BV89" s="990"/>
      <c r="BW89" s="990"/>
      <c r="BX89" s="990"/>
      <c r="BY89" s="990"/>
      <c r="BZ89" s="990"/>
      <c r="CA89" s="990"/>
      <c r="CB89" s="990"/>
      <c r="CC89" s="990"/>
      <c r="CD89" s="990"/>
      <c r="CE89" s="990"/>
      <c r="CF89" s="990"/>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77"/>
      <c r="DW89" s="978"/>
      <c r="DX89" s="978"/>
      <c r="DY89" s="978"/>
      <c r="DZ89" s="97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89"/>
      <c r="BT90" s="990"/>
      <c r="BU90" s="990"/>
      <c r="BV90" s="990"/>
      <c r="BW90" s="990"/>
      <c r="BX90" s="990"/>
      <c r="BY90" s="990"/>
      <c r="BZ90" s="990"/>
      <c r="CA90" s="990"/>
      <c r="CB90" s="990"/>
      <c r="CC90" s="990"/>
      <c r="CD90" s="990"/>
      <c r="CE90" s="990"/>
      <c r="CF90" s="990"/>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77"/>
      <c r="DW90" s="978"/>
      <c r="DX90" s="978"/>
      <c r="DY90" s="978"/>
      <c r="DZ90" s="97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89"/>
      <c r="BT91" s="990"/>
      <c r="BU91" s="990"/>
      <c r="BV91" s="990"/>
      <c r="BW91" s="990"/>
      <c r="BX91" s="990"/>
      <c r="BY91" s="990"/>
      <c r="BZ91" s="990"/>
      <c r="CA91" s="990"/>
      <c r="CB91" s="990"/>
      <c r="CC91" s="990"/>
      <c r="CD91" s="990"/>
      <c r="CE91" s="990"/>
      <c r="CF91" s="990"/>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77"/>
      <c r="DW91" s="978"/>
      <c r="DX91" s="978"/>
      <c r="DY91" s="978"/>
      <c r="DZ91" s="97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89"/>
      <c r="BT92" s="990"/>
      <c r="BU92" s="990"/>
      <c r="BV92" s="990"/>
      <c r="BW92" s="990"/>
      <c r="BX92" s="990"/>
      <c r="BY92" s="990"/>
      <c r="BZ92" s="990"/>
      <c r="CA92" s="990"/>
      <c r="CB92" s="990"/>
      <c r="CC92" s="990"/>
      <c r="CD92" s="990"/>
      <c r="CE92" s="990"/>
      <c r="CF92" s="990"/>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77"/>
      <c r="DW92" s="978"/>
      <c r="DX92" s="978"/>
      <c r="DY92" s="978"/>
      <c r="DZ92" s="97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89"/>
      <c r="BT93" s="990"/>
      <c r="BU93" s="990"/>
      <c r="BV93" s="990"/>
      <c r="BW93" s="990"/>
      <c r="BX93" s="990"/>
      <c r="BY93" s="990"/>
      <c r="BZ93" s="990"/>
      <c r="CA93" s="990"/>
      <c r="CB93" s="990"/>
      <c r="CC93" s="990"/>
      <c r="CD93" s="990"/>
      <c r="CE93" s="990"/>
      <c r="CF93" s="990"/>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77"/>
      <c r="DW93" s="978"/>
      <c r="DX93" s="978"/>
      <c r="DY93" s="978"/>
      <c r="DZ93" s="97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89"/>
      <c r="BT94" s="990"/>
      <c r="BU94" s="990"/>
      <c r="BV94" s="990"/>
      <c r="BW94" s="990"/>
      <c r="BX94" s="990"/>
      <c r="BY94" s="990"/>
      <c r="BZ94" s="990"/>
      <c r="CA94" s="990"/>
      <c r="CB94" s="990"/>
      <c r="CC94" s="990"/>
      <c r="CD94" s="990"/>
      <c r="CE94" s="990"/>
      <c r="CF94" s="990"/>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77"/>
      <c r="DW94" s="978"/>
      <c r="DX94" s="978"/>
      <c r="DY94" s="978"/>
      <c r="DZ94" s="97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89"/>
      <c r="BT95" s="990"/>
      <c r="BU95" s="990"/>
      <c r="BV95" s="990"/>
      <c r="BW95" s="990"/>
      <c r="BX95" s="990"/>
      <c r="BY95" s="990"/>
      <c r="BZ95" s="990"/>
      <c r="CA95" s="990"/>
      <c r="CB95" s="990"/>
      <c r="CC95" s="990"/>
      <c r="CD95" s="990"/>
      <c r="CE95" s="990"/>
      <c r="CF95" s="990"/>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77"/>
      <c r="DW95" s="978"/>
      <c r="DX95" s="978"/>
      <c r="DY95" s="978"/>
      <c r="DZ95" s="97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89"/>
      <c r="BT96" s="990"/>
      <c r="BU96" s="990"/>
      <c r="BV96" s="990"/>
      <c r="BW96" s="990"/>
      <c r="BX96" s="990"/>
      <c r="BY96" s="990"/>
      <c r="BZ96" s="990"/>
      <c r="CA96" s="990"/>
      <c r="CB96" s="990"/>
      <c r="CC96" s="990"/>
      <c r="CD96" s="990"/>
      <c r="CE96" s="990"/>
      <c r="CF96" s="990"/>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77"/>
      <c r="DW96" s="978"/>
      <c r="DX96" s="978"/>
      <c r="DY96" s="978"/>
      <c r="DZ96" s="97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89"/>
      <c r="BT97" s="990"/>
      <c r="BU97" s="990"/>
      <c r="BV97" s="990"/>
      <c r="BW97" s="990"/>
      <c r="BX97" s="990"/>
      <c r="BY97" s="990"/>
      <c r="BZ97" s="990"/>
      <c r="CA97" s="990"/>
      <c r="CB97" s="990"/>
      <c r="CC97" s="990"/>
      <c r="CD97" s="990"/>
      <c r="CE97" s="990"/>
      <c r="CF97" s="990"/>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77"/>
      <c r="DW97" s="978"/>
      <c r="DX97" s="978"/>
      <c r="DY97" s="978"/>
      <c r="DZ97" s="97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89"/>
      <c r="BT98" s="990"/>
      <c r="BU98" s="990"/>
      <c r="BV98" s="990"/>
      <c r="BW98" s="990"/>
      <c r="BX98" s="990"/>
      <c r="BY98" s="990"/>
      <c r="BZ98" s="990"/>
      <c r="CA98" s="990"/>
      <c r="CB98" s="990"/>
      <c r="CC98" s="990"/>
      <c r="CD98" s="990"/>
      <c r="CE98" s="990"/>
      <c r="CF98" s="990"/>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77"/>
      <c r="DW98" s="978"/>
      <c r="DX98" s="978"/>
      <c r="DY98" s="978"/>
      <c r="DZ98" s="97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89"/>
      <c r="BT99" s="990"/>
      <c r="BU99" s="990"/>
      <c r="BV99" s="990"/>
      <c r="BW99" s="990"/>
      <c r="BX99" s="990"/>
      <c r="BY99" s="990"/>
      <c r="BZ99" s="990"/>
      <c r="CA99" s="990"/>
      <c r="CB99" s="990"/>
      <c r="CC99" s="990"/>
      <c r="CD99" s="990"/>
      <c r="CE99" s="990"/>
      <c r="CF99" s="990"/>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77"/>
      <c r="DW99" s="978"/>
      <c r="DX99" s="978"/>
      <c r="DY99" s="978"/>
      <c r="DZ99" s="97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89"/>
      <c r="BT100" s="990"/>
      <c r="BU100" s="990"/>
      <c r="BV100" s="990"/>
      <c r="BW100" s="990"/>
      <c r="BX100" s="990"/>
      <c r="BY100" s="990"/>
      <c r="BZ100" s="990"/>
      <c r="CA100" s="990"/>
      <c r="CB100" s="990"/>
      <c r="CC100" s="990"/>
      <c r="CD100" s="990"/>
      <c r="CE100" s="990"/>
      <c r="CF100" s="990"/>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77"/>
      <c r="DW100" s="978"/>
      <c r="DX100" s="978"/>
      <c r="DY100" s="978"/>
      <c r="DZ100" s="97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89"/>
      <c r="BT101" s="990"/>
      <c r="BU101" s="990"/>
      <c r="BV101" s="990"/>
      <c r="BW101" s="990"/>
      <c r="BX101" s="990"/>
      <c r="BY101" s="990"/>
      <c r="BZ101" s="990"/>
      <c r="CA101" s="990"/>
      <c r="CB101" s="990"/>
      <c r="CC101" s="990"/>
      <c r="CD101" s="990"/>
      <c r="CE101" s="990"/>
      <c r="CF101" s="990"/>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77"/>
      <c r="DW101" s="978"/>
      <c r="DX101" s="978"/>
      <c r="DY101" s="978"/>
      <c r="DZ101" s="97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80" t="s">
        <v>392</v>
      </c>
      <c r="BS102" s="981"/>
      <c r="BT102" s="981"/>
      <c r="BU102" s="981"/>
      <c r="BV102" s="981"/>
      <c r="BW102" s="981"/>
      <c r="BX102" s="981"/>
      <c r="BY102" s="981"/>
      <c r="BZ102" s="981"/>
      <c r="CA102" s="981"/>
      <c r="CB102" s="981"/>
      <c r="CC102" s="981"/>
      <c r="CD102" s="981"/>
      <c r="CE102" s="981"/>
      <c r="CF102" s="981"/>
      <c r="CG102" s="982"/>
      <c r="CH102" s="983"/>
      <c r="CI102" s="984"/>
      <c r="CJ102" s="984"/>
      <c r="CK102" s="984"/>
      <c r="CL102" s="985"/>
      <c r="CM102" s="983"/>
      <c r="CN102" s="984"/>
      <c r="CO102" s="984"/>
      <c r="CP102" s="984"/>
      <c r="CQ102" s="985"/>
      <c r="CR102" s="986">
        <v>6</v>
      </c>
      <c r="CS102" s="987"/>
      <c r="CT102" s="987"/>
      <c r="CU102" s="987"/>
      <c r="CV102" s="988"/>
      <c r="CW102" s="986">
        <v>8</v>
      </c>
      <c r="CX102" s="987"/>
      <c r="CY102" s="987"/>
      <c r="CZ102" s="987"/>
      <c r="DA102" s="988"/>
      <c r="DB102" s="986" t="s">
        <v>550</v>
      </c>
      <c r="DC102" s="987"/>
      <c r="DD102" s="987"/>
      <c r="DE102" s="987"/>
      <c r="DF102" s="988"/>
      <c r="DG102" s="986">
        <v>3891</v>
      </c>
      <c r="DH102" s="987"/>
      <c r="DI102" s="987"/>
      <c r="DJ102" s="987"/>
      <c r="DK102" s="988"/>
      <c r="DL102" s="986" t="s">
        <v>550</v>
      </c>
      <c r="DM102" s="987"/>
      <c r="DN102" s="987"/>
      <c r="DO102" s="987"/>
      <c r="DP102" s="988"/>
      <c r="DQ102" s="986" t="s">
        <v>550</v>
      </c>
      <c r="DR102" s="987"/>
      <c r="DS102" s="987"/>
      <c r="DT102" s="987"/>
      <c r="DU102" s="988"/>
      <c r="DV102" s="969"/>
      <c r="DW102" s="970"/>
      <c r="DX102" s="970"/>
      <c r="DY102" s="970"/>
      <c r="DZ102" s="97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72" t="s">
        <v>393</v>
      </c>
      <c r="BR103" s="972"/>
      <c r="BS103" s="972"/>
      <c r="BT103" s="972"/>
      <c r="BU103" s="972"/>
      <c r="BV103" s="972"/>
      <c r="BW103" s="972"/>
      <c r="BX103" s="972"/>
      <c r="BY103" s="972"/>
      <c r="BZ103" s="972"/>
      <c r="CA103" s="972"/>
      <c r="CB103" s="972"/>
      <c r="CC103" s="972"/>
      <c r="CD103" s="972"/>
      <c r="CE103" s="972"/>
      <c r="CF103" s="972"/>
      <c r="CG103" s="972"/>
      <c r="CH103" s="972"/>
      <c r="CI103" s="972"/>
      <c r="CJ103" s="972"/>
      <c r="CK103" s="972"/>
      <c r="CL103" s="972"/>
      <c r="CM103" s="972"/>
      <c r="CN103" s="972"/>
      <c r="CO103" s="972"/>
      <c r="CP103" s="972"/>
      <c r="CQ103" s="972"/>
      <c r="CR103" s="972"/>
      <c r="CS103" s="972"/>
      <c r="CT103" s="972"/>
      <c r="CU103" s="972"/>
      <c r="CV103" s="972"/>
      <c r="CW103" s="972"/>
      <c r="CX103" s="972"/>
      <c r="CY103" s="972"/>
      <c r="CZ103" s="972"/>
      <c r="DA103" s="972"/>
      <c r="DB103" s="972"/>
      <c r="DC103" s="972"/>
      <c r="DD103" s="972"/>
      <c r="DE103" s="972"/>
      <c r="DF103" s="972"/>
      <c r="DG103" s="972"/>
      <c r="DH103" s="972"/>
      <c r="DI103" s="972"/>
      <c r="DJ103" s="972"/>
      <c r="DK103" s="972"/>
      <c r="DL103" s="972"/>
      <c r="DM103" s="972"/>
      <c r="DN103" s="972"/>
      <c r="DO103" s="972"/>
      <c r="DP103" s="972"/>
      <c r="DQ103" s="972"/>
      <c r="DR103" s="972"/>
      <c r="DS103" s="972"/>
      <c r="DT103" s="972"/>
      <c r="DU103" s="972"/>
      <c r="DV103" s="972"/>
      <c r="DW103" s="972"/>
      <c r="DX103" s="972"/>
      <c r="DY103" s="972"/>
      <c r="DZ103" s="97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73" t="s">
        <v>394</v>
      </c>
      <c r="BR104" s="973"/>
      <c r="BS104" s="973"/>
      <c r="BT104" s="973"/>
      <c r="BU104" s="973"/>
      <c r="BV104" s="973"/>
      <c r="BW104" s="973"/>
      <c r="BX104" s="973"/>
      <c r="BY104" s="973"/>
      <c r="BZ104" s="973"/>
      <c r="CA104" s="973"/>
      <c r="CB104" s="973"/>
      <c r="CC104" s="973"/>
      <c r="CD104" s="973"/>
      <c r="CE104" s="973"/>
      <c r="CF104" s="973"/>
      <c r="CG104" s="973"/>
      <c r="CH104" s="973"/>
      <c r="CI104" s="973"/>
      <c r="CJ104" s="973"/>
      <c r="CK104" s="973"/>
      <c r="CL104" s="973"/>
      <c r="CM104" s="973"/>
      <c r="CN104" s="973"/>
      <c r="CO104" s="973"/>
      <c r="CP104" s="973"/>
      <c r="CQ104" s="973"/>
      <c r="CR104" s="973"/>
      <c r="CS104" s="973"/>
      <c r="CT104" s="973"/>
      <c r="CU104" s="973"/>
      <c r="CV104" s="973"/>
      <c r="CW104" s="973"/>
      <c r="CX104" s="973"/>
      <c r="CY104" s="973"/>
      <c r="CZ104" s="973"/>
      <c r="DA104" s="973"/>
      <c r="DB104" s="973"/>
      <c r="DC104" s="973"/>
      <c r="DD104" s="973"/>
      <c r="DE104" s="973"/>
      <c r="DF104" s="973"/>
      <c r="DG104" s="973"/>
      <c r="DH104" s="973"/>
      <c r="DI104" s="973"/>
      <c r="DJ104" s="973"/>
      <c r="DK104" s="973"/>
      <c r="DL104" s="973"/>
      <c r="DM104" s="973"/>
      <c r="DN104" s="973"/>
      <c r="DO104" s="973"/>
      <c r="DP104" s="973"/>
      <c r="DQ104" s="973"/>
      <c r="DR104" s="973"/>
      <c r="DS104" s="973"/>
      <c r="DT104" s="973"/>
      <c r="DU104" s="973"/>
      <c r="DV104" s="973"/>
      <c r="DW104" s="973"/>
      <c r="DX104" s="973"/>
      <c r="DY104" s="973"/>
      <c r="DZ104" s="97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74" t="s">
        <v>397</v>
      </c>
      <c r="B108" s="975"/>
      <c r="C108" s="975"/>
      <c r="D108" s="975"/>
      <c r="E108" s="975"/>
      <c r="F108" s="975"/>
      <c r="G108" s="975"/>
      <c r="H108" s="975"/>
      <c r="I108" s="975"/>
      <c r="J108" s="975"/>
      <c r="K108" s="975"/>
      <c r="L108" s="975"/>
      <c r="M108" s="975"/>
      <c r="N108" s="975"/>
      <c r="O108" s="975"/>
      <c r="P108" s="975"/>
      <c r="Q108" s="975"/>
      <c r="R108" s="975"/>
      <c r="S108" s="975"/>
      <c r="T108" s="975"/>
      <c r="U108" s="975"/>
      <c r="V108" s="975"/>
      <c r="W108" s="975"/>
      <c r="X108" s="975"/>
      <c r="Y108" s="975"/>
      <c r="Z108" s="975"/>
      <c r="AA108" s="975"/>
      <c r="AB108" s="975"/>
      <c r="AC108" s="975"/>
      <c r="AD108" s="975"/>
      <c r="AE108" s="975"/>
      <c r="AF108" s="975"/>
      <c r="AG108" s="975"/>
      <c r="AH108" s="975"/>
      <c r="AI108" s="975"/>
      <c r="AJ108" s="975"/>
      <c r="AK108" s="975"/>
      <c r="AL108" s="975"/>
      <c r="AM108" s="975"/>
      <c r="AN108" s="975"/>
      <c r="AO108" s="975"/>
      <c r="AP108" s="975"/>
      <c r="AQ108" s="975"/>
      <c r="AR108" s="975"/>
      <c r="AS108" s="975"/>
      <c r="AT108" s="976"/>
      <c r="AU108" s="974" t="s">
        <v>398</v>
      </c>
      <c r="AV108" s="975"/>
      <c r="AW108" s="975"/>
      <c r="AX108" s="975"/>
      <c r="AY108" s="975"/>
      <c r="AZ108" s="975"/>
      <c r="BA108" s="975"/>
      <c r="BB108" s="975"/>
      <c r="BC108" s="975"/>
      <c r="BD108" s="975"/>
      <c r="BE108" s="975"/>
      <c r="BF108" s="975"/>
      <c r="BG108" s="975"/>
      <c r="BH108" s="975"/>
      <c r="BI108" s="975"/>
      <c r="BJ108" s="975"/>
      <c r="BK108" s="975"/>
      <c r="BL108" s="975"/>
      <c r="BM108" s="975"/>
      <c r="BN108" s="975"/>
      <c r="BO108" s="975"/>
      <c r="BP108" s="975"/>
      <c r="BQ108" s="975"/>
      <c r="BR108" s="975"/>
      <c r="BS108" s="975"/>
      <c r="BT108" s="975"/>
      <c r="BU108" s="975"/>
      <c r="BV108" s="975"/>
      <c r="BW108" s="975"/>
      <c r="BX108" s="975"/>
      <c r="BY108" s="975"/>
      <c r="BZ108" s="975"/>
      <c r="CA108" s="975"/>
      <c r="CB108" s="975"/>
      <c r="CC108" s="975"/>
      <c r="CD108" s="975"/>
      <c r="CE108" s="975"/>
      <c r="CF108" s="975"/>
      <c r="CG108" s="975"/>
      <c r="CH108" s="975"/>
      <c r="CI108" s="975"/>
      <c r="CJ108" s="975"/>
      <c r="CK108" s="975"/>
      <c r="CL108" s="975"/>
      <c r="CM108" s="975"/>
      <c r="CN108" s="975"/>
      <c r="CO108" s="975"/>
      <c r="CP108" s="975"/>
      <c r="CQ108" s="975"/>
      <c r="CR108" s="975"/>
      <c r="CS108" s="975"/>
      <c r="CT108" s="975"/>
      <c r="CU108" s="975"/>
      <c r="CV108" s="975"/>
      <c r="CW108" s="975"/>
      <c r="CX108" s="975"/>
      <c r="CY108" s="975"/>
      <c r="CZ108" s="975"/>
      <c r="DA108" s="975"/>
      <c r="DB108" s="975"/>
      <c r="DC108" s="975"/>
      <c r="DD108" s="975"/>
      <c r="DE108" s="975"/>
      <c r="DF108" s="975"/>
      <c r="DG108" s="975"/>
      <c r="DH108" s="975"/>
      <c r="DI108" s="975"/>
      <c r="DJ108" s="975"/>
      <c r="DK108" s="975"/>
      <c r="DL108" s="975"/>
      <c r="DM108" s="975"/>
      <c r="DN108" s="975"/>
      <c r="DO108" s="975"/>
      <c r="DP108" s="975"/>
      <c r="DQ108" s="975"/>
      <c r="DR108" s="975"/>
      <c r="DS108" s="975"/>
      <c r="DT108" s="975"/>
      <c r="DU108" s="975"/>
      <c r="DV108" s="975"/>
      <c r="DW108" s="975"/>
      <c r="DX108" s="975"/>
      <c r="DY108" s="975"/>
      <c r="DZ108" s="976"/>
    </row>
    <row r="109" spans="1:131" s="197" customFormat="1" ht="26.25" customHeight="1">
      <c r="A109" s="927" t="s">
        <v>399</v>
      </c>
      <c r="B109" s="928"/>
      <c r="C109" s="928"/>
      <c r="D109" s="928"/>
      <c r="E109" s="928"/>
      <c r="F109" s="928"/>
      <c r="G109" s="928"/>
      <c r="H109" s="928"/>
      <c r="I109" s="928"/>
      <c r="J109" s="928"/>
      <c r="K109" s="928"/>
      <c r="L109" s="928"/>
      <c r="M109" s="928"/>
      <c r="N109" s="928"/>
      <c r="O109" s="928"/>
      <c r="P109" s="928"/>
      <c r="Q109" s="928"/>
      <c r="R109" s="928"/>
      <c r="S109" s="928"/>
      <c r="T109" s="928"/>
      <c r="U109" s="928"/>
      <c r="V109" s="928"/>
      <c r="W109" s="928"/>
      <c r="X109" s="928"/>
      <c r="Y109" s="928"/>
      <c r="Z109" s="929"/>
      <c r="AA109" s="930" t="s">
        <v>400</v>
      </c>
      <c r="AB109" s="928"/>
      <c r="AC109" s="928"/>
      <c r="AD109" s="928"/>
      <c r="AE109" s="929"/>
      <c r="AF109" s="930" t="s">
        <v>285</v>
      </c>
      <c r="AG109" s="928"/>
      <c r="AH109" s="928"/>
      <c r="AI109" s="928"/>
      <c r="AJ109" s="929"/>
      <c r="AK109" s="930" t="s">
        <v>284</v>
      </c>
      <c r="AL109" s="928"/>
      <c r="AM109" s="928"/>
      <c r="AN109" s="928"/>
      <c r="AO109" s="929"/>
      <c r="AP109" s="930" t="s">
        <v>401</v>
      </c>
      <c r="AQ109" s="928"/>
      <c r="AR109" s="928"/>
      <c r="AS109" s="928"/>
      <c r="AT109" s="958"/>
      <c r="AU109" s="927" t="s">
        <v>399</v>
      </c>
      <c r="AV109" s="928"/>
      <c r="AW109" s="928"/>
      <c r="AX109" s="928"/>
      <c r="AY109" s="928"/>
      <c r="AZ109" s="928"/>
      <c r="BA109" s="928"/>
      <c r="BB109" s="928"/>
      <c r="BC109" s="928"/>
      <c r="BD109" s="928"/>
      <c r="BE109" s="928"/>
      <c r="BF109" s="928"/>
      <c r="BG109" s="928"/>
      <c r="BH109" s="928"/>
      <c r="BI109" s="928"/>
      <c r="BJ109" s="928"/>
      <c r="BK109" s="928"/>
      <c r="BL109" s="928"/>
      <c r="BM109" s="928"/>
      <c r="BN109" s="928"/>
      <c r="BO109" s="928"/>
      <c r="BP109" s="929"/>
      <c r="BQ109" s="930" t="s">
        <v>400</v>
      </c>
      <c r="BR109" s="928"/>
      <c r="BS109" s="928"/>
      <c r="BT109" s="928"/>
      <c r="BU109" s="929"/>
      <c r="BV109" s="930" t="s">
        <v>285</v>
      </c>
      <c r="BW109" s="928"/>
      <c r="BX109" s="928"/>
      <c r="BY109" s="928"/>
      <c r="BZ109" s="929"/>
      <c r="CA109" s="930" t="s">
        <v>284</v>
      </c>
      <c r="CB109" s="928"/>
      <c r="CC109" s="928"/>
      <c r="CD109" s="928"/>
      <c r="CE109" s="929"/>
      <c r="CF109" s="967" t="s">
        <v>401</v>
      </c>
      <c r="CG109" s="967"/>
      <c r="CH109" s="967"/>
      <c r="CI109" s="967"/>
      <c r="CJ109" s="967"/>
      <c r="CK109" s="930" t="s">
        <v>402</v>
      </c>
      <c r="CL109" s="928"/>
      <c r="CM109" s="928"/>
      <c r="CN109" s="928"/>
      <c r="CO109" s="928"/>
      <c r="CP109" s="928"/>
      <c r="CQ109" s="928"/>
      <c r="CR109" s="928"/>
      <c r="CS109" s="928"/>
      <c r="CT109" s="928"/>
      <c r="CU109" s="928"/>
      <c r="CV109" s="928"/>
      <c r="CW109" s="928"/>
      <c r="CX109" s="928"/>
      <c r="CY109" s="928"/>
      <c r="CZ109" s="928"/>
      <c r="DA109" s="928"/>
      <c r="DB109" s="928"/>
      <c r="DC109" s="928"/>
      <c r="DD109" s="928"/>
      <c r="DE109" s="928"/>
      <c r="DF109" s="929"/>
      <c r="DG109" s="930" t="s">
        <v>400</v>
      </c>
      <c r="DH109" s="928"/>
      <c r="DI109" s="928"/>
      <c r="DJ109" s="928"/>
      <c r="DK109" s="929"/>
      <c r="DL109" s="930" t="s">
        <v>285</v>
      </c>
      <c r="DM109" s="928"/>
      <c r="DN109" s="928"/>
      <c r="DO109" s="928"/>
      <c r="DP109" s="929"/>
      <c r="DQ109" s="930" t="s">
        <v>284</v>
      </c>
      <c r="DR109" s="928"/>
      <c r="DS109" s="928"/>
      <c r="DT109" s="928"/>
      <c r="DU109" s="929"/>
      <c r="DV109" s="930" t="s">
        <v>401</v>
      </c>
      <c r="DW109" s="928"/>
      <c r="DX109" s="928"/>
      <c r="DY109" s="928"/>
      <c r="DZ109" s="958"/>
    </row>
    <row r="110" spans="1:131" s="197" customFormat="1" ht="26.25" customHeight="1">
      <c r="A110" s="809" t="s">
        <v>403</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912">
        <v>1549638</v>
      </c>
      <c r="AB110" s="913"/>
      <c r="AC110" s="913"/>
      <c r="AD110" s="913"/>
      <c r="AE110" s="914"/>
      <c r="AF110" s="915">
        <v>1509621</v>
      </c>
      <c r="AG110" s="913"/>
      <c r="AH110" s="913"/>
      <c r="AI110" s="913"/>
      <c r="AJ110" s="914"/>
      <c r="AK110" s="915">
        <v>1327478</v>
      </c>
      <c r="AL110" s="913"/>
      <c r="AM110" s="913"/>
      <c r="AN110" s="913"/>
      <c r="AO110" s="914"/>
      <c r="AP110" s="916">
        <v>10.7</v>
      </c>
      <c r="AQ110" s="917"/>
      <c r="AR110" s="917"/>
      <c r="AS110" s="917"/>
      <c r="AT110" s="918"/>
      <c r="AU110" s="959" t="s">
        <v>61</v>
      </c>
      <c r="AV110" s="960"/>
      <c r="AW110" s="960"/>
      <c r="AX110" s="960"/>
      <c r="AY110" s="961"/>
      <c r="AZ110" s="865" t="s">
        <v>404</v>
      </c>
      <c r="BA110" s="810"/>
      <c r="BB110" s="810"/>
      <c r="BC110" s="810"/>
      <c r="BD110" s="810"/>
      <c r="BE110" s="810"/>
      <c r="BF110" s="810"/>
      <c r="BG110" s="810"/>
      <c r="BH110" s="810"/>
      <c r="BI110" s="810"/>
      <c r="BJ110" s="810"/>
      <c r="BK110" s="810"/>
      <c r="BL110" s="810"/>
      <c r="BM110" s="810"/>
      <c r="BN110" s="810"/>
      <c r="BO110" s="810"/>
      <c r="BP110" s="811"/>
      <c r="BQ110" s="845">
        <v>16053171</v>
      </c>
      <c r="BR110" s="846"/>
      <c r="BS110" s="846"/>
      <c r="BT110" s="846"/>
      <c r="BU110" s="846"/>
      <c r="BV110" s="846">
        <v>16342288</v>
      </c>
      <c r="BW110" s="846"/>
      <c r="BX110" s="846"/>
      <c r="BY110" s="846"/>
      <c r="BZ110" s="846"/>
      <c r="CA110" s="846">
        <v>17342676</v>
      </c>
      <c r="CB110" s="846"/>
      <c r="CC110" s="846"/>
      <c r="CD110" s="846"/>
      <c r="CE110" s="846"/>
      <c r="CF110" s="907">
        <v>139.30000000000001</v>
      </c>
      <c r="CG110" s="908"/>
      <c r="CH110" s="908"/>
      <c r="CI110" s="908"/>
      <c r="CJ110" s="908"/>
      <c r="CK110" s="954" t="s">
        <v>405</v>
      </c>
      <c r="CL110" s="840"/>
      <c r="CM110" s="909" t="s">
        <v>406</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845" t="s">
        <v>109</v>
      </c>
      <c r="DH110" s="846"/>
      <c r="DI110" s="846"/>
      <c r="DJ110" s="846"/>
      <c r="DK110" s="846"/>
      <c r="DL110" s="846" t="s">
        <v>109</v>
      </c>
      <c r="DM110" s="846"/>
      <c r="DN110" s="846"/>
      <c r="DO110" s="846"/>
      <c r="DP110" s="846"/>
      <c r="DQ110" s="846" t="s">
        <v>109</v>
      </c>
      <c r="DR110" s="846"/>
      <c r="DS110" s="846"/>
      <c r="DT110" s="846"/>
      <c r="DU110" s="846"/>
      <c r="DV110" s="850" t="s">
        <v>109</v>
      </c>
      <c r="DW110" s="850"/>
      <c r="DX110" s="850"/>
      <c r="DY110" s="850"/>
      <c r="DZ110" s="851"/>
    </row>
    <row r="111" spans="1:131" s="197" customFormat="1" ht="26.25" customHeight="1">
      <c r="A111" s="821" t="s">
        <v>407</v>
      </c>
      <c r="B111" s="822"/>
      <c r="C111" s="822"/>
      <c r="D111" s="822"/>
      <c r="E111" s="822"/>
      <c r="F111" s="822"/>
      <c r="G111" s="822"/>
      <c r="H111" s="822"/>
      <c r="I111" s="822"/>
      <c r="J111" s="822"/>
      <c r="K111" s="822"/>
      <c r="L111" s="822"/>
      <c r="M111" s="822"/>
      <c r="N111" s="822"/>
      <c r="O111" s="822"/>
      <c r="P111" s="822"/>
      <c r="Q111" s="822"/>
      <c r="R111" s="822"/>
      <c r="S111" s="822"/>
      <c r="T111" s="822"/>
      <c r="U111" s="822"/>
      <c r="V111" s="822"/>
      <c r="W111" s="822"/>
      <c r="X111" s="822"/>
      <c r="Y111" s="822"/>
      <c r="Z111" s="968"/>
      <c r="AA111" s="947" t="s">
        <v>408</v>
      </c>
      <c r="AB111" s="948"/>
      <c r="AC111" s="948"/>
      <c r="AD111" s="948"/>
      <c r="AE111" s="949"/>
      <c r="AF111" s="950" t="s">
        <v>408</v>
      </c>
      <c r="AG111" s="948"/>
      <c r="AH111" s="948"/>
      <c r="AI111" s="948"/>
      <c r="AJ111" s="949"/>
      <c r="AK111" s="950" t="s">
        <v>408</v>
      </c>
      <c r="AL111" s="948"/>
      <c r="AM111" s="948"/>
      <c r="AN111" s="948"/>
      <c r="AO111" s="949"/>
      <c r="AP111" s="951" t="s">
        <v>408</v>
      </c>
      <c r="AQ111" s="952"/>
      <c r="AR111" s="952"/>
      <c r="AS111" s="952"/>
      <c r="AT111" s="953"/>
      <c r="AU111" s="962"/>
      <c r="AV111" s="963"/>
      <c r="AW111" s="963"/>
      <c r="AX111" s="963"/>
      <c r="AY111" s="964"/>
      <c r="AZ111" s="776" t="s">
        <v>409</v>
      </c>
      <c r="BA111" s="777"/>
      <c r="BB111" s="777"/>
      <c r="BC111" s="777"/>
      <c r="BD111" s="777"/>
      <c r="BE111" s="777"/>
      <c r="BF111" s="777"/>
      <c r="BG111" s="777"/>
      <c r="BH111" s="777"/>
      <c r="BI111" s="777"/>
      <c r="BJ111" s="777"/>
      <c r="BK111" s="777"/>
      <c r="BL111" s="777"/>
      <c r="BM111" s="777"/>
      <c r="BN111" s="777"/>
      <c r="BO111" s="777"/>
      <c r="BP111" s="778"/>
      <c r="BQ111" s="779">
        <v>5329575</v>
      </c>
      <c r="BR111" s="780"/>
      <c r="BS111" s="780"/>
      <c r="BT111" s="780"/>
      <c r="BU111" s="780"/>
      <c r="BV111" s="780">
        <v>4835034</v>
      </c>
      <c r="BW111" s="780"/>
      <c r="BX111" s="780"/>
      <c r="BY111" s="780"/>
      <c r="BZ111" s="780"/>
      <c r="CA111" s="780">
        <v>3944486</v>
      </c>
      <c r="CB111" s="780"/>
      <c r="CC111" s="780"/>
      <c r="CD111" s="780"/>
      <c r="CE111" s="780"/>
      <c r="CF111" s="894">
        <v>31.7</v>
      </c>
      <c r="CG111" s="895"/>
      <c r="CH111" s="895"/>
      <c r="CI111" s="895"/>
      <c r="CJ111" s="895"/>
      <c r="CK111" s="955"/>
      <c r="CL111" s="842"/>
      <c r="CM111" s="852" t="s">
        <v>410</v>
      </c>
      <c r="CN111" s="853"/>
      <c r="CO111" s="853"/>
      <c r="CP111" s="853"/>
      <c r="CQ111" s="853"/>
      <c r="CR111" s="853"/>
      <c r="CS111" s="853"/>
      <c r="CT111" s="853"/>
      <c r="CU111" s="853"/>
      <c r="CV111" s="853"/>
      <c r="CW111" s="853"/>
      <c r="CX111" s="853"/>
      <c r="CY111" s="853"/>
      <c r="CZ111" s="853"/>
      <c r="DA111" s="853"/>
      <c r="DB111" s="853"/>
      <c r="DC111" s="853"/>
      <c r="DD111" s="853"/>
      <c r="DE111" s="853"/>
      <c r="DF111" s="854"/>
      <c r="DG111" s="779" t="s">
        <v>408</v>
      </c>
      <c r="DH111" s="780"/>
      <c r="DI111" s="780"/>
      <c r="DJ111" s="780"/>
      <c r="DK111" s="780"/>
      <c r="DL111" s="780" t="s">
        <v>408</v>
      </c>
      <c r="DM111" s="780"/>
      <c r="DN111" s="780"/>
      <c r="DO111" s="780"/>
      <c r="DP111" s="780"/>
      <c r="DQ111" s="780" t="s">
        <v>408</v>
      </c>
      <c r="DR111" s="780"/>
      <c r="DS111" s="780"/>
      <c r="DT111" s="780"/>
      <c r="DU111" s="780"/>
      <c r="DV111" s="872" t="s">
        <v>408</v>
      </c>
      <c r="DW111" s="872"/>
      <c r="DX111" s="872"/>
      <c r="DY111" s="872"/>
      <c r="DZ111" s="873"/>
    </row>
    <row r="112" spans="1:131" s="197" customFormat="1" ht="26.25" customHeight="1">
      <c r="A112" s="941" t="s">
        <v>411</v>
      </c>
      <c r="B112" s="942"/>
      <c r="C112" s="777" t="s">
        <v>412</v>
      </c>
      <c r="D112" s="777"/>
      <c r="E112" s="777"/>
      <c r="F112" s="777"/>
      <c r="G112" s="777"/>
      <c r="H112" s="777"/>
      <c r="I112" s="777"/>
      <c r="J112" s="777"/>
      <c r="K112" s="777"/>
      <c r="L112" s="777"/>
      <c r="M112" s="777"/>
      <c r="N112" s="777"/>
      <c r="O112" s="777"/>
      <c r="P112" s="777"/>
      <c r="Q112" s="777"/>
      <c r="R112" s="777"/>
      <c r="S112" s="777"/>
      <c r="T112" s="777"/>
      <c r="U112" s="777"/>
      <c r="V112" s="777"/>
      <c r="W112" s="777"/>
      <c r="X112" s="777"/>
      <c r="Y112" s="777"/>
      <c r="Z112" s="778"/>
      <c r="AA112" s="826" t="s">
        <v>413</v>
      </c>
      <c r="AB112" s="771"/>
      <c r="AC112" s="771"/>
      <c r="AD112" s="771"/>
      <c r="AE112" s="772"/>
      <c r="AF112" s="770" t="s">
        <v>413</v>
      </c>
      <c r="AG112" s="771"/>
      <c r="AH112" s="771"/>
      <c r="AI112" s="771"/>
      <c r="AJ112" s="772"/>
      <c r="AK112" s="770" t="s">
        <v>413</v>
      </c>
      <c r="AL112" s="771"/>
      <c r="AM112" s="771"/>
      <c r="AN112" s="771"/>
      <c r="AO112" s="772"/>
      <c r="AP112" s="773" t="s">
        <v>413</v>
      </c>
      <c r="AQ112" s="774"/>
      <c r="AR112" s="774"/>
      <c r="AS112" s="774"/>
      <c r="AT112" s="775"/>
      <c r="AU112" s="962"/>
      <c r="AV112" s="963"/>
      <c r="AW112" s="963"/>
      <c r="AX112" s="963"/>
      <c r="AY112" s="964"/>
      <c r="AZ112" s="776" t="s">
        <v>414</v>
      </c>
      <c r="BA112" s="777"/>
      <c r="BB112" s="777"/>
      <c r="BC112" s="777"/>
      <c r="BD112" s="777"/>
      <c r="BE112" s="777"/>
      <c r="BF112" s="777"/>
      <c r="BG112" s="777"/>
      <c r="BH112" s="777"/>
      <c r="BI112" s="777"/>
      <c r="BJ112" s="777"/>
      <c r="BK112" s="777"/>
      <c r="BL112" s="777"/>
      <c r="BM112" s="777"/>
      <c r="BN112" s="777"/>
      <c r="BO112" s="777"/>
      <c r="BP112" s="778"/>
      <c r="BQ112" s="779">
        <v>4585456</v>
      </c>
      <c r="BR112" s="780"/>
      <c r="BS112" s="780"/>
      <c r="BT112" s="780"/>
      <c r="BU112" s="780"/>
      <c r="BV112" s="780">
        <v>4340406</v>
      </c>
      <c r="BW112" s="780"/>
      <c r="BX112" s="780"/>
      <c r="BY112" s="780"/>
      <c r="BZ112" s="780"/>
      <c r="CA112" s="780">
        <v>4129270</v>
      </c>
      <c r="CB112" s="780"/>
      <c r="CC112" s="780"/>
      <c r="CD112" s="780"/>
      <c r="CE112" s="780"/>
      <c r="CF112" s="894">
        <v>33.200000000000003</v>
      </c>
      <c r="CG112" s="895"/>
      <c r="CH112" s="895"/>
      <c r="CI112" s="895"/>
      <c r="CJ112" s="895"/>
      <c r="CK112" s="955"/>
      <c r="CL112" s="842"/>
      <c r="CM112" s="852" t="s">
        <v>415</v>
      </c>
      <c r="CN112" s="853"/>
      <c r="CO112" s="853"/>
      <c r="CP112" s="853"/>
      <c r="CQ112" s="853"/>
      <c r="CR112" s="853"/>
      <c r="CS112" s="853"/>
      <c r="CT112" s="853"/>
      <c r="CU112" s="853"/>
      <c r="CV112" s="853"/>
      <c r="CW112" s="853"/>
      <c r="CX112" s="853"/>
      <c r="CY112" s="853"/>
      <c r="CZ112" s="853"/>
      <c r="DA112" s="853"/>
      <c r="DB112" s="853"/>
      <c r="DC112" s="853"/>
      <c r="DD112" s="853"/>
      <c r="DE112" s="853"/>
      <c r="DF112" s="854"/>
      <c r="DG112" s="779" t="s">
        <v>413</v>
      </c>
      <c r="DH112" s="780"/>
      <c r="DI112" s="780"/>
      <c r="DJ112" s="780"/>
      <c r="DK112" s="780"/>
      <c r="DL112" s="780" t="s">
        <v>413</v>
      </c>
      <c r="DM112" s="780"/>
      <c r="DN112" s="780"/>
      <c r="DO112" s="780"/>
      <c r="DP112" s="780"/>
      <c r="DQ112" s="780" t="s">
        <v>413</v>
      </c>
      <c r="DR112" s="780"/>
      <c r="DS112" s="780"/>
      <c r="DT112" s="780"/>
      <c r="DU112" s="780"/>
      <c r="DV112" s="872" t="s">
        <v>413</v>
      </c>
      <c r="DW112" s="872"/>
      <c r="DX112" s="872"/>
      <c r="DY112" s="872"/>
      <c r="DZ112" s="873"/>
    </row>
    <row r="113" spans="1:130" s="197" customFormat="1" ht="26.25" customHeight="1">
      <c r="A113" s="943"/>
      <c r="B113" s="944"/>
      <c r="C113" s="777" t="s">
        <v>416</v>
      </c>
      <c r="D113" s="777"/>
      <c r="E113" s="777"/>
      <c r="F113" s="777"/>
      <c r="G113" s="777"/>
      <c r="H113" s="777"/>
      <c r="I113" s="777"/>
      <c r="J113" s="777"/>
      <c r="K113" s="777"/>
      <c r="L113" s="777"/>
      <c r="M113" s="777"/>
      <c r="N113" s="777"/>
      <c r="O113" s="777"/>
      <c r="P113" s="777"/>
      <c r="Q113" s="777"/>
      <c r="R113" s="777"/>
      <c r="S113" s="777"/>
      <c r="T113" s="777"/>
      <c r="U113" s="777"/>
      <c r="V113" s="777"/>
      <c r="W113" s="777"/>
      <c r="X113" s="777"/>
      <c r="Y113" s="777"/>
      <c r="Z113" s="778"/>
      <c r="AA113" s="947">
        <v>373550</v>
      </c>
      <c r="AB113" s="948"/>
      <c r="AC113" s="948"/>
      <c r="AD113" s="948"/>
      <c r="AE113" s="949"/>
      <c r="AF113" s="950">
        <v>375906</v>
      </c>
      <c r="AG113" s="948"/>
      <c r="AH113" s="948"/>
      <c r="AI113" s="948"/>
      <c r="AJ113" s="949"/>
      <c r="AK113" s="950">
        <v>380257</v>
      </c>
      <c r="AL113" s="948"/>
      <c r="AM113" s="948"/>
      <c r="AN113" s="948"/>
      <c r="AO113" s="949"/>
      <c r="AP113" s="951">
        <v>3.1</v>
      </c>
      <c r="AQ113" s="952"/>
      <c r="AR113" s="952"/>
      <c r="AS113" s="952"/>
      <c r="AT113" s="953"/>
      <c r="AU113" s="962"/>
      <c r="AV113" s="963"/>
      <c r="AW113" s="963"/>
      <c r="AX113" s="963"/>
      <c r="AY113" s="964"/>
      <c r="AZ113" s="776" t="s">
        <v>417</v>
      </c>
      <c r="BA113" s="777"/>
      <c r="BB113" s="777"/>
      <c r="BC113" s="777"/>
      <c r="BD113" s="777"/>
      <c r="BE113" s="777"/>
      <c r="BF113" s="777"/>
      <c r="BG113" s="777"/>
      <c r="BH113" s="777"/>
      <c r="BI113" s="777"/>
      <c r="BJ113" s="777"/>
      <c r="BK113" s="777"/>
      <c r="BL113" s="777"/>
      <c r="BM113" s="777"/>
      <c r="BN113" s="777"/>
      <c r="BO113" s="777"/>
      <c r="BP113" s="778"/>
      <c r="BQ113" s="779">
        <v>466000</v>
      </c>
      <c r="BR113" s="780"/>
      <c r="BS113" s="780"/>
      <c r="BT113" s="780"/>
      <c r="BU113" s="780"/>
      <c r="BV113" s="780">
        <v>368344</v>
      </c>
      <c r="BW113" s="780"/>
      <c r="BX113" s="780"/>
      <c r="BY113" s="780"/>
      <c r="BZ113" s="780"/>
      <c r="CA113" s="780">
        <v>269536</v>
      </c>
      <c r="CB113" s="780"/>
      <c r="CC113" s="780"/>
      <c r="CD113" s="780"/>
      <c r="CE113" s="780"/>
      <c r="CF113" s="894">
        <v>2.2000000000000002</v>
      </c>
      <c r="CG113" s="895"/>
      <c r="CH113" s="895"/>
      <c r="CI113" s="895"/>
      <c r="CJ113" s="895"/>
      <c r="CK113" s="955"/>
      <c r="CL113" s="842"/>
      <c r="CM113" s="852" t="s">
        <v>418</v>
      </c>
      <c r="CN113" s="853"/>
      <c r="CO113" s="853"/>
      <c r="CP113" s="853"/>
      <c r="CQ113" s="853"/>
      <c r="CR113" s="853"/>
      <c r="CS113" s="853"/>
      <c r="CT113" s="853"/>
      <c r="CU113" s="853"/>
      <c r="CV113" s="853"/>
      <c r="CW113" s="853"/>
      <c r="CX113" s="853"/>
      <c r="CY113" s="853"/>
      <c r="CZ113" s="853"/>
      <c r="DA113" s="853"/>
      <c r="DB113" s="853"/>
      <c r="DC113" s="853"/>
      <c r="DD113" s="853"/>
      <c r="DE113" s="853"/>
      <c r="DF113" s="854"/>
      <c r="DG113" s="826" t="s">
        <v>413</v>
      </c>
      <c r="DH113" s="771"/>
      <c r="DI113" s="771"/>
      <c r="DJ113" s="771"/>
      <c r="DK113" s="772"/>
      <c r="DL113" s="770" t="s">
        <v>413</v>
      </c>
      <c r="DM113" s="771"/>
      <c r="DN113" s="771"/>
      <c r="DO113" s="771"/>
      <c r="DP113" s="772"/>
      <c r="DQ113" s="770" t="s">
        <v>413</v>
      </c>
      <c r="DR113" s="771"/>
      <c r="DS113" s="771"/>
      <c r="DT113" s="771"/>
      <c r="DU113" s="772"/>
      <c r="DV113" s="773" t="s">
        <v>413</v>
      </c>
      <c r="DW113" s="774"/>
      <c r="DX113" s="774"/>
      <c r="DY113" s="774"/>
      <c r="DZ113" s="775"/>
    </row>
    <row r="114" spans="1:130" s="197" customFormat="1" ht="26.25" customHeight="1">
      <c r="A114" s="943"/>
      <c r="B114" s="944"/>
      <c r="C114" s="777" t="s">
        <v>419</v>
      </c>
      <c r="D114" s="777"/>
      <c r="E114" s="777"/>
      <c r="F114" s="777"/>
      <c r="G114" s="777"/>
      <c r="H114" s="777"/>
      <c r="I114" s="777"/>
      <c r="J114" s="777"/>
      <c r="K114" s="777"/>
      <c r="L114" s="777"/>
      <c r="M114" s="777"/>
      <c r="N114" s="777"/>
      <c r="O114" s="777"/>
      <c r="P114" s="777"/>
      <c r="Q114" s="777"/>
      <c r="R114" s="777"/>
      <c r="S114" s="777"/>
      <c r="T114" s="777"/>
      <c r="U114" s="777"/>
      <c r="V114" s="777"/>
      <c r="W114" s="777"/>
      <c r="X114" s="777"/>
      <c r="Y114" s="777"/>
      <c r="Z114" s="778"/>
      <c r="AA114" s="826">
        <v>76765</v>
      </c>
      <c r="AB114" s="771"/>
      <c r="AC114" s="771"/>
      <c r="AD114" s="771"/>
      <c r="AE114" s="772"/>
      <c r="AF114" s="770">
        <v>68407</v>
      </c>
      <c r="AG114" s="771"/>
      <c r="AH114" s="771"/>
      <c r="AI114" s="771"/>
      <c r="AJ114" s="772"/>
      <c r="AK114" s="770">
        <v>72372</v>
      </c>
      <c r="AL114" s="771"/>
      <c r="AM114" s="771"/>
      <c r="AN114" s="771"/>
      <c r="AO114" s="772"/>
      <c r="AP114" s="773">
        <v>0.6</v>
      </c>
      <c r="AQ114" s="774"/>
      <c r="AR114" s="774"/>
      <c r="AS114" s="774"/>
      <c r="AT114" s="775"/>
      <c r="AU114" s="962"/>
      <c r="AV114" s="963"/>
      <c r="AW114" s="963"/>
      <c r="AX114" s="963"/>
      <c r="AY114" s="964"/>
      <c r="AZ114" s="776" t="s">
        <v>420</v>
      </c>
      <c r="BA114" s="777"/>
      <c r="BB114" s="777"/>
      <c r="BC114" s="777"/>
      <c r="BD114" s="777"/>
      <c r="BE114" s="777"/>
      <c r="BF114" s="777"/>
      <c r="BG114" s="777"/>
      <c r="BH114" s="777"/>
      <c r="BI114" s="777"/>
      <c r="BJ114" s="777"/>
      <c r="BK114" s="777"/>
      <c r="BL114" s="777"/>
      <c r="BM114" s="777"/>
      <c r="BN114" s="777"/>
      <c r="BO114" s="777"/>
      <c r="BP114" s="778"/>
      <c r="BQ114" s="779">
        <v>3100420</v>
      </c>
      <c r="BR114" s="780"/>
      <c r="BS114" s="780"/>
      <c r="BT114" s="780"/>
      <c r="BU114" s="780"/>
      <c r="BV114" s="780">
        <v>2802670</v>
      </c>
      <c r="BW114" s="780"/>
      <c r="BX114" s="780"/>
      <c r="BY114" s="780"/>
      <c r="BZ114" s="780"/>
      <c r="CA114" s="780">
        <v>2676310</v>
      </c>
      <c r="CB114" s="780"/>
      <c r="CC114" s="780"/>
      <c r="CD114" s="780"/>
      <c r="CE114" s="780"/>
      <c r="CF114" s="894">
        <v>21.5</v>
      </c>
      <c r="CG114" s="895"/>
      <c r="CH114" s="895"/>
      <c r="CI114" s="895"/>
      <c r="CJ114" s="895"/>
      <c r="CK114" s="955"/>
      <c r="CL114" s="842"/>
      <c r="CM114" s="852" t="s">
        <v>421</v>
      </c>
      <c r="CN114" s="853"/>
      <c r="CO114" s="853"/>
      <c r="CP114" s="853"/>
      <c r="CQ114" s="853"/>
      <c r="CR114" s="853"/>
      <c r="CS114" s="853"/>
      <c r="CT114" s="853"/>
      <c r="CU114" s="853"/>
      <c r="CV114" s="853"/>
      <c r="CW114" s="853"/>
      <c r="CX114" s="853"/>
      <c r="CY114" s="853"/>
      <c r="CZ114" s="853"/>
      <c r="DA114" s="853"/>
      <c r="DB114" s="853"/>
      <c r="DC114" s="853"/>
      <c r="DD114" s="853"/>
      <c r="DE114" s="853"/>
      <c r="DF114" s="854"/>
      <c r="DG114" s="826" t="s">
        <v>413</v>
      </c>
      <c r="DH114" s="771"/>
      <c r="DI114" s="771"/>
      <c r="DJ114" s="771"/>
      <c r="DK114" s="772"/>
      <c r="DL114" s="770" t="s">
        <v>413</v>
      </c>
      <c r="DM114" s="771"/>
      <c r="DN114" s="771"/>
      <c r="DO114" s="771"/>
      <c r="DP114" s="772"/>
      <c r="DQ114" s="770" t="s">
        <v>413</v>
      </c>
      <c r="DR114" s="771"/>
      <c r="DS114" s="771"/>
      <c r="DT114" s="771"/>
      <c r="DU114" s="772"/>
      <c r="DV114" s="773" t="s">
        <v>413</v>
      </c>
      <c r="DW114" s="774"/>
      <c r="DX114" s="774"/>
      <c r="DY114" s="774"/>
      <c r="DZ114" s="775"/>
    </row>
    <row r="115" spans="1:130" s="197" customFormat="1" ht="26.25" customHeight="1">
      <c r="A115" s="943"/>
      <c r="B115" s="944"/>
      <c r="C115" s="777" t="s">
        <v>422</v>
      </c>
      <c r="D115" s="777"/>
      <c r="E115" s="777"/>
      <c r="F115" s="777"/>
      <c r="G115" s="777"/>
      <c r="H115" s="777"/>
      <c r="I115" s="777"/>
      <c r="J115" s="777"/>
      <c r="K115" s="777"/>
      <c r="L115" s="777"/>
      <c r="M115" s="777"/>
      <c r="N115" s="777"/>
      <c r="O115" s="777"/>
      <c r="P115" s="777"/>
      <c r="Q115" s="777"/>
      <c r="R115" s="777"/>
      <c r="S115" s="777"/>
      <c r="T115" s="777"/>
      <c r="U115" s="777"/>
      <c r="V115" s="777"/>
      <c r="W115" s="777"/>
      <c r="X115" s="777"/>
      <c r="Y115" s="777"/>
      <c r="Z115" s="778"/>
      <c r="AA115" s="947">
        <v>678485</v>
      </c>
      <c r="AB115" s="948"/>
      <c r="AC115" s="948"/>
      <c r="AD115" s="948"/>
      <c r="AE115" s="949"/>
      <c r="AF115" s="950">
        <v>504223</v>
      </c>
      <c r="AG115" s="948"/>
      <c r="AH115" s="948"/>
      <c r="AI115" s="948"/>
      <c r="AJ115" s="949"/>
      <c r="AK115" s="950">
        <v>897276</v>
      </c>
      <c r="AL115" s="948"/>
      <c r="AM115" s="948"/>
      <c r="AN115" s="948"/>
      <c r="AO115" s="949"/>
      <c r="AP115" s="951">
        <v>7.2</v>
      </c>
      <c r="AQ115" s="952"/>
      <c r="AR115" s="952"/>
      <c r="AS115" s="952"/>
      <c r="AT115" s="953"/>
      <c r="AU115" s="962"/>
      <c r="AV115" s="963"/>
      <c r="AW115" s="963"/>
      <c r="AX115" s="963"/>
      <c r="AY115" s="964"/>
      <c r="AZ115" s="776" t="s">
        <v>423</v>
      </c>
      <c r="BA115" s="777"/>
      <c r="BB115" s="777"/>
      <c r="BC115" s="777"/>
      <c r="BD115" s="777"/>
      <c r="BE115" s="777"/>
      <c r="BF115" s="777"/>
      <c r="BG115" s="777"/>
      <c r="BH115" s="777"/>
      <c r="BI115" s="777"/>
      <c r="BJ115" s="777"/>
      <c r="BK115" s="777"/>
      <c r="BL115" s="777"/>
      <c r="BM115" s="777"/>
      <c r="BN115" s="777"/>
      <c r="BO115" s="777"/>
      <c r="BP115" s="778"/>
      <c r="BQ115" s="779" t="s">
        <v>413</v>
      </c>
      <c r="BR115" s="780"/>
      <c r="BS115" s="780"/>
      <c r="BT115" s="780"/>
      <c r="BU115" s="780"/>
      <c r="BV115" s="780">
        <v>1171</v>
      </c>
      <c r="BW115" s="780"/>
      <c r="BX115" s="780"/>
      <c r="BY115" s="780"/>
      <c r="BZ115" s="780"/>
      <c r="CA115" s="780" t="s">
        <v>413</v>
      </c>
      <c r="CB115" s="780"/>
      <c r="CC115" s="780"/>
      <c r="CD115" s="780"/>
      <c r="CE115" s="780"/>
      <c r="CF115" s="894" t="s">
        <v>413</v>
      </c>
      <c r="CG115" s="895"/>
      <c r="CH115" s="895"/>
      <c r="CI115" s="895"/>
      <c r="CJ115" s="895"/>
      <c r="CK115" s="955"/>
      <c r="CL115" s="842"/>
      <c r="CM115" s="776" t="s">
        <v>424</v>
      </c>
      <c r="CN115" s="957"/>
      <c r="CO115" s="957"/>
      <c r="CP115" s="957"/>
      <c r="CQ115" s="957"/>
      <c r="CR115" s="957"/>
      <c r="CS115" s="957"/>
      <c r="CT115" s="957"/>
      <c r="CU115" s="957"/>
      <c r="CV115" s="957"/>
      <c r="CW115" s="957"/>
      <c r="CX115" s="957"/>
      <c r="CY115" s="957"/>
      <c r="CZ115" s="957"/>
      <c r="DA115" s="957"/>
      <c r="DB115" s="957"/>
      <c r="DC115" s="957"/>
      <c r="DD115" s="957"/>
      <c r="DE115" s="957"/>
      <c r="DF115" s="778"/>
      <c r="DG115" s="826">
        <v>5252245</v>
      </c>
      <c r="DH115" s="771"/>
      <c r="DI115" s="771"/>
      <c r="DJ115" s="771"/>
      <c r="DK115" s="772"/>
      <c r="DL115" s="770">
        <v>4769874</v>
      </c>
      <c r="DM115" s="771"/>
      <c r="DN115" s="771"/>
      <c r="DO115" s="771"/>
      <c r="DP115" s="772"/>
      <c r="DQ115" s="770">
        <v>3891496</v>
      </c>
      <c r="DR115" s="771"/>
      <c r="DS115" s="771"/>
      <c r="DT115" s="771"/>
      <c r="DU115" s="772"/>
      <c r="DV115" s="773">
        <v>31.3</v>
      </c>
      <c r="DW115" s="774"/>
      <c r="DX115" s="774"/>
      <c r="DY115" s="774"/>
      <c r="DZ115" s="775"/>
    </row>
    <row r="116" spans="1:130" s="197" customFormat="1" ht="26.25" customHeight="1">
      <c r="A116" s="945"/>
      <c r="B116" s="946"/>
      <c r="C116" s="892" t="s">
        <v>425</v>
      </c>
      <c r="D116" s="892"/>
      <c r="E116" s="892"/>
      <c r="F116" s="892"/>
      <c r="G116" s="892"/>
      <c r="H116" s="892"/>
      <c r="I116" s="892"/>
      <c r="J116" s="892"/>
      <c r="K116" s="892"/>
      <c r="L116" s="892"/>
      <c r="M116" s="892"/>
      <c r="N116" s="892"/>
      <c r="O116" s="892"/>
      <c r="P116" s="892"/>
      <c r="Q116" s="892"/>
      <c r="R116" s="892"/>
      <c r="S116" s="892"/>
      <c r="T116" s="892"/>
      <c r="U116" s="892"/>
      <c r="V116" s="892"/>
      <c r="W116" s="892"/>
      <c r="X116" s="892"/>
      <c r="Y116" s="892"/>
      <c r="Z116" s="893"/>
      <c r="AA116" s="826" t="s">
        <v>413</v>
      </c>
      <c r="AB116" s="771"/>
      <c r="AC116" s="771"/>
      <c r="AD116" s="771"/>
      <c r="AE116" s="772"/>
      <c r="AF116" s="770" t="s">
        <v>413</v>
      </c>
      <c r="AG116" s="771"/>
      <c r="AH116" s="771"/>
      <c r="AI116" s="771"/>
      <c r="AJ116" s="772"/>
      <c r="AK116" s="770" t="s">
        <v>413</v>
      </c>
      <c r="AL116" s="771"/>
      <c r="AM116" s="771"/>
      <c r="AN116" s="771"/>
      <c r="AO116" s="772"/>
      <c r="AP116" s="773" t="s">
        <v>413</v>
      </c>
      <c r="AQ116" s="774"/>
      <c r="AR116" s="774"/>
      <c r="AS116" s="774"/>
      <c r="AT116" s="775"/>
      <c r="AU116" s="962"/>
      <c r="AV116" s="963"/>
      <c r="AW116" s="963"/>
      <c r="AX116" s="963"/>
      <c r="AY116" s="964"/>
      <c r="AZ116" s="776" t="s">
        <v>426</v>
      </c>
      <c r="BA116" s="777"/>
      <c r="BB116" s="777"/>
      <c r="BC116" s="777"/>
      <c r="BD116" s="777"/>
      <c r="BE116" s="777"/>
      <c r="BF116" s="777"/>
      <c r="BG116" s="777"/>
      <c r="BH116" s="777"/>
      <c r="BI116" s="777"/>
      <c r="BJ116" s="777"/>
      <c r="BK116" s="777"/>
      <c r="BL116" s="777"/>
      <c r="BM116" s="777"/>
      <c r="BN116" s="777"/>
      <c r="BO116" s="777"/>
      <c r="BP116" s="778"/>
      <c r="BQ116" s="779" t="s">
        <v>413</v>
      </c>
      <c r="BR116" s="780"/>
      <c r="BS116" s="780"/>
      <c r="BT116" s="780"/>
      <c r="BU116" s="780"/>
      <c r="BV116" s="780" t="s">
        <v>413</v>
      </c>
      <c r="BW116" s="780"/>
      <c r="BX116" s="780"/>
      <c r="BY116" s="780"/>
      <c r="BZ116" s="780"/>
      <c r="CA116" s="780" t="s">
        <v>413</v>
      </c>
      <c r="CB116" s="780"/>
      <c r="CC116" s="780"/>
      <c r="CD116" s="780"/>
      <c r="CE116" s="780"/>
      <c r="CF116" s="894" t="s">
        <v>413</v>
      </c>
      <c r="CG116" s="895"/>
      <c r="CH116" s="895"/>
      <c r="CI116" s="895"/>
      <c r="CJ116" s="895"/>
      <c r="CK116" s="955"/>
      <c r="CL116" s="842"/>
      <c r="CM116" s="852" t="s">
        <v>427</v>
      </c>
      <c r="CN116" s="853"/>
      <c r="CO116" s="853"/>
      <c r="CP116" s="853"/>
      <c r="CQ116" s="853"/>
      <c r="CR116" s="853"/>
      <c r="CS116" s="853"/>
      <c r="CT116" s="853"/>
      <c r="CU116" s="853"/>
      <c r="CV116" s="853"/>
      <c r="CW116" s="853"/>
      <c r="CX116" s="853"/>
      <c r="CY116" s="853"/>
      <c r="CZ116" s="853"/>
      <c r="DA116" s="853"/>
      <c r="DB116" s="853"/>
      <c r="DC116" s="853"/>
      <c r="DD116" s="853"/>
      <c r="DE116" s="853"/>
      <c r="DF116" s="854"/>
      <c r="DG116" s="826">
        <v>77330</v>
      </c>
      <c r="DH116" s="771"/>
      <c r="DI116" s="771"/>
      <c r="DJ116" s="771"/>
      <c r="DK116" s="772"/>
      <c r="DL116" s="770">
        <v>65160</v>
      </c>
      <c r="DM116" s="771"/>
      <c r="DN116" s="771"/>
      <c r="DO116" s="771"/>
      <c r="DP116" s="772"/>
      <c r="DQ116" s="770">
        <v>52990</v>
      </c>
      <c r="DR116" s="771"/>
      <c r="DS116" s="771"/>
      <c r="DT116" s="771"/>
      <c r="DU116" s="772"/>
      <c r="DV116" s="773">
        <v>0.4</v>
      </c>
      <c r="DW116" s="774"/>
      <c r="DX116" s="774"/>
      <c r="DY116" s="774"/>
      <c r="DZ116" s="775"/>
    </row>
    <row r="117" spans="1:130" s="197" customFormat="1" ht="26.25" customHeight="1">
      <c r="A117" s="927" t="s">
        <v>168</v>
      </c>
      <c r="B117" s="928"/>
      <c r="C117" s="928"/>
      <c r="D117" s="928"/>
      <c r="E117" s="928"/>
      <c r="F117" s="928"/>
      <c r="G117" s="928"/>
      <c r="H117" s="928"/>
      <c r="I117" s="928"/>
      <c r="J117" s="928"/>
      <c r="K117" s="928"/>
      <c r="L117" s="928"/>
      <c r="M117" s="928"/>
      <c r="N117" s="928"/>
      <c r="O117" s="928"/>
      <c r="P117" s="928"/>
      <c r="Q117" s="928"/>
      <c r="R117" s="928"/>
      <c r="S117" s="928"/>
      <c r="T117" s="928"/>
      <c r="U117" s="928"/>
      <c r="V117" s="928"/>
      <c r="W117" s="928"/>
      <c r="X117" s="928"/>
      <c r="Y117" s="883" t="s">
        <v>428</v>
      </c>
      <c r="Z117" s="929"/>
      <c r="AA117" s="934">
        <v>2678438</v>
      </c>
      <c r="AB117" s="935"/>
      <c r="AC117" s="935"/>
      <c r="AD117" s="935"/>
      <c r="AE117" s="936"/>
      <c r="AF117" s="937">
        <v>2458157</v>
      </c>
      <c r="AG117" s="935"/>
      <c r="AH117" s="935"/>
      <c r="AI117" s="935"/>
      <c r="AJ117" s="936"/>
      <c r="AK117" s="937">
        <v>2677383</v>
      </c>
      <c r="AL117" s="935"/>
      <c r="AM117" s="935"/>
      <c r="AN117" s="935"/>
      <c r="AO117" s="936"/>
      <c r="AP117" s="938"/>
      <c r="AQ117" s="939"/>
      <c r="AR117" s="939"/>
      <c r="AS117" s="939"/>
      <c r="AT117" s="940"/>
      <c r="AU117" s="962"/>
      <c r="AV117" s="963"/>
      <c r="AW117" s="963"/>
      <c r="AX117" s="963"/>
      <c r="AY117" s="964"/>
      <c r="AZ117" s="891" t="s">
        <v>429</v>
      </c>
      <c r="BA117" s="892"/>
      <c r="BB117" s="892"/>
      <c r="BC117" s="892"/>
      <c r="BD117" s="892"/>
      <c r="BE117" s="892"/>
      <c r="BF117" s="892"/>
      <c r="BG117" s="892"/>
      <c r="BH117" s="892"/>
      <c r="BI117" s="892"/>
      <c r="BJ117" s="892"/>
      <c r="BK117" s="892"/>
      <c r="BL117" s="892"/>
      <c r="BM117" s="892"/>
      <c r="BN117" s="892"/>
      <c r="BO117" s="892"/>
      <c r="BP117" s="893"/>
      <c r="BQ117" s="903" t="s">
        <v>109</v>
      </c>
      <c r="BR117" s="904"/>
      <c r="BS117" s="904"/>
      <c r="BT117" s="904"/>
      <c r="BU117" s="904"/>
      <c r="BV117" s="904" t="s">
        <v>109</v>
      </c>
      <c r="BW117" s="904"/>
      <c r="BX117" s="904"/>
      <c r="BY117" s="904"/>
      <c r="BZ117" s="904"/>
      <c r="CA117" s="904" t="s">
        <v>109</v>
      </c>
      <c r="CB117" s="904"/>
      <c r="CC117" s="904"/>
      <c r="CD117" s="904"/>
      <c r="CE117" s="904"/>
      <c r="CF117" s="894" t="s">
        <v>109</v>
      </c>
      <c r="CG117" s="895"/>
      <c r="CH117" s="895"/>
      <c r="CI117" s="895"/>
      <c r="CJ117" s="895"/>
      <c r="CK117" s="955"/>
      <c r="CL117" s="842"/>
      <c r="CM117" s="852" t="s">
        <v>430</v>
      </c>
      <c r="CN117" s="853"/>
      <c r="CO117" s="853"/>
      <c r="CP117" s="853"/>
      <c r="CQ117" s="853"/>
      <c r="CR117" s="853"/>
      <c r="CS117" s="853"/>
      <c r="CT117" s="853"/>
      <c r="CU117" s="853"/>
      <c r="CV117" s="853"/>
      <c r="CW117" s="853"/>
      <c r="CX117" s="853"/>
      <c r="CY117" s="853"/>
      <c r="CZ117" s="853"/>
      <c r="DA117" s="853"/>
      <c r="DB117" s="853"/>
      <c r="DC117" s="853"/>
      <c r="DD117" s="853"/>
      <c r="DE117" s="853"/>
      <c r="DF117" s="854"/>
      <c r="DG117" s="826" t="s">
        <v>109</v>
      </c>
      <c r="DH117" s="771"/>
      <c r="DI117" s="771"/>
      <c r="DJ117" s="771"/>
      <c r="DK117" s="772"/>
      <c r="DL117" s="770" t="s">
        <v>109</v>
      </c>
      <c r="DM117" s="771"/>
      <c r="DN117" s="771"/>
      <c r="DO117" s="771"/>
      <c r="DP117" s="772"/>
      <c r="DQ117" s="770" t="s">
        <v>109</v>
      </c>
      <c r="DR117" s="771"/>
      <c r="DS117" s="771"/>
      <c r="DT117" s="771"/>
      <c r="DU117" s="772"/>
      <c r="DV117" s="773" t="s">
        <v>109</v>
      </c>
      <c r="DW117" s="774"/>
      <c r="DX117" s="774"/>
      <c r="DY117" s="774"/>
      <c r="DZ117" s="775"/>
    </row>
    <row r="118" spans="1:130" s="197" customFormat="1" ht="26.25" customHeight="1">
      <c r="A118" s="927" t="s">
        <v>402</v>
      </c>
      <c r="B118" s="928"/>
      <c r="C118" s="928"/>
      <c r="D118" s="928"/>
      <c r="E118" s="928"/>
      <c r="F118" s="928"/>
      <c r="G118" s="928"/>
      <c r="H118" s="928"/>
      <c r="I118" s="928"/>
      <c r="J118" s="928"/>
      <c r="K118" s="928"/>
      <c r="L118" s="928"/>
      <c r="M118" s="928"/>
      <c r="N118" s="928"/>
      <c r="O118" s="928"/>
      <c r="P118" s="928"/>
      <c r="Q118" s="928"/>
      <c r="R118" s="928"/>
      <c r="S118" s="928"/>
      <c r="T118" s="928"/>
      <c r="U118" s="928"/>
      <c r="V118" s="928"/>
      <c r="W118" s="928"/>
      <c r="X118" s="928"/>
      <c r="Y118" s="928"/>
      <c r="Z118" s="929"/>
      <c r="AA118" s="930" t="s">
        <v>400</v>
      </c>
      <c r="AB118" s="928"/>
      <c r="AC118" s="928"/>
      <c r="AD118" s="928"/>
      <c r="AE118" s="929"/>
      <c r="AF118" s="930" t="s">
        <v>285</v>
      </c>
      <c r="AG118" s="928"/>
      <c r="AH118" s="928"/>
      <c r="AI118" s="928"/>
      <c r="AJ118" s="929"/>
      <c r="AK118" s="930" t="s">
        <v>284</v>
      </c>
      <c r="AL118" s="928"/>
      <c r="AM118" s="928"/>
      <c r="AN118" s="928"/>
      <c r="AO118" s="929"/>
      <c r="AP118" s="931" t="s">
        <v>401</v>
      </c>
      <c r="AQ118" s="932"/>
      <c r="AR118" s="932"/>
      <c r="AS118" s="932"/>
      <c r="AT118" s="933"/>
      <c r="AU118" s="965"/>
      <c r="AV118" s="966"/>
      <c r="AW118" s="966"/>
      <c r="AX118" s="966"/>
      <c r="AY118" s="966"/>
      <c r="AZ118" s="228" t="s">
        <v>168</v>
      </c>
      <c r="BA118" s="228"/>
      <c r="BB118" s="228"/>
      <c r="BC118" s="228"/>
      <c r="BD118" s="228"/>
      <c r="BE118" s="228"/>
      <c r="BF118" s="228"/>
      <c r="BG118" s="228"/>
      <c r="BH118" s="228"/>
      <c r="BI118" s="228"/>
      <c r="BJ118" s="228"/>
      <c r="BK118" s="228"/>
      <c r="BL118" s="228"/>
      <c r="BM118" s="228"/>
      <c r="BN118" s="228"/>
      <c r="BO118" s="883" t="s">
        <v>431</v>
      </c>
      <c r="BP118" s="884"/>
      <c r="BQ118" s="903">
        <v>29534622</v>
      </c>
      <c r="BR118" s="904"/>
      <c r="BS118" s="904"/>
      <c r="BT118" s="904"/>
      <c r="BU118" s="904"/>
      <c r="BV118" s="904">
        <v>28689913</v>
      </c>
      <c r="BW118" s="904"/>
      <c r="BX118" s="904"/>
      <c r="BY118" s="904"/>
      <c r="BZ118" s="904"/>
      <c r="CA118" s="904">
        <v>28362278</v>
      </c>
      <c r="CB118" s="904"/>
      <c r="CC118" s="904"/>
      <c r="CD118" s="904"/>
      <c r="CE118" s="904"/>
      <c r="CF118" s="798"/>
      <c r="CG118" s="799"/>
      <c r="CH118" s="799"/>
      <c r="CI118" s="799"/>
      <c r="CJ118" s="887"/>
      <c r="CK118" s="955"/>
      <c r="CL118" s="842"/>
      <c r="CM118" s="852" t="s">
        <v>432</v>
      </c>
      <c r="CN118" s="853"/>
      <c r="CO118" s="853"/>
      <c r="CP118" s="853"/>
      <c r="CQ118" s="853"/>
      <c r="CR118" s="853"/>
      <c r="CS118" s="853"/>
      <c r="CT118" s="853"/>
      <c r="CU118" s="853"/>
      <c r="CV118" s="853"/>
      <c r="CW118" s="853"/>
      <c r="CX118" s="853"/>
      <c r="CY118" s="853"/>
      <c r="CZ118" s="853"/>
      <c r="DA118" s="853"/>
      <c r="DB118" s="853"/>
      <c r="DC118" s="853"/>
      <c r="DD118" s="853"/>
      <c r="DE118" s="853"/>
      <c r="DF118" s="854"/>
      <c r="DG118" s="826" t="s">
        <v>109</v>
      </c>
      <c r="DH118" s="771"/>
      <c r="DI118" s="771"/>
      <c r="DJ118" s="771"/>
      <c r="DK118" s="772"/>
      <c r="DL118" s="770" t="s">
        <v>109</v>
      </c>
      <c r="DM118" s="771"/>
      <c r="DN118" s="771"/>
      <c r="DO118" s="771"/>
      <c r="DP118" s="772"/>
      <c r="DQ118" s="770" t="s">
        <v>109</v>
      </c>
      <c r="DR118" s="771"/>
      <c r="DS118" s="771"/>
      <c r="DT118" s="771"/>
      <c r="DU118" s="772"/>
      <c r="DV118" s="773" t="s">
        <v>109</v>
      </c>
      <c r="DW118" s="774"/>
      <c r="DX118" s="774"/>
      <c r="DY118" s="774"/>
      <c r="DZ118" s="775"/>
    </row>
    <row r="119" spans="1:130" s="197" customFormat="1" ht="26.25" customHeight="1">
      <c r="A119" s="839" t="s">
        <v>405</v>
      </c>
      <c r="B119" s="840"/>
      <c r="C119" s="909" t="s">
        <v>406</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109</v>
      </c>
      <c r="AB119" s="913"/>
      <c r="AC119" s="913"/>
      <c r="AD119" s="913"/>
      <c r="AE119" s="914"/>
      <c r="AF119" s="915" t="s">
        <v>109</v>
      </c>
      <c r="AG119" s="913"/>
      <c r="AH119" s="913"/>
      <c r="AI119" s="913"/>
      <c r="AJ119" s="914"/>
      <c r="AK119" s="915" t="s">
        <v>109</v>
      </c>
      <c r="AL119" s="913"/>
      <c r="AM119" s="913"/>
      <c r="AN119" s="913"/>
      <c r="AO119" s="914"/>
      <c r="AP119" s="916" t="s">
        <v>109</v>
      </c>
      <c r="AQ119" s="917"/>
      <c r="AR119" s="917"/>
      <c r="AS119" s="917"/>
      <c r="AT119" s="918"/>
      <c r="AU119" s="919" t="s">
        <v>433</v>
      </c>
      <c r="AV119" s="920"/>
      <c r="AW119" s="920"/>
      <c r="AX119" s="920"/>
      <c r="AY119" s="921"/>
      <c r="AZ119" s="865" t="s">
        <v>434</v>
      </c>
      <c r="BA119" s="810"/>
      <c r="BB119" s="810"/>
      <c r="BC119" s="810"/>
      <c r="BD119" s="810"/>
      <c r="BE119" s="810"/>
      <c r="BF119" s="810"/>
      <c r="BG119" s="810"/>
      <c r="BH119" s="810"/>
      <c r="BI119" s="810"/>
      <c r="BJ119" s="810"/>
      <c r="BK119" s="810"/>
      <c r="BL119" s="810"/>
      <c r="BM119" s="810"/>
      <c r="BN119" s="810"/>
      <c r="BO119" s="810"/>
      <c r="BP119" s="811"/>
      <c r="BQ119" s="845">
        <v>3876068</v>
      </c>
      <c r="BR119" s="846"/>
      <c r="BS119" s="846"/>
      <c r="BT119" s="846"/>
      <c r="BU119" s="846"/>
      <c r="BV119" s="846">
        <v>4230260</v>
      </c>
      <c r="BW119" s="846"/>
      <c r="BX119" s="846"/>
      <c r="BY119" s="846"/>
      <c r="BZ119" s="846"/>
      <c r="CA119" s="846">
        <v>4951281</v>
      </c>
      <c r="CB119" s="846"/>
      <c r="CC119" s="846"/>
      <c r="CD119" s="846"/>
      <c r="CE119" s="846"/>
      <c r="CF119" s="907">
        <v>39.799999999999997</v>
      </c>
      <c r="CG119" s="908"/>
      <c r="CH119" s="908"/>
      <c r="CI119" s="908"/>
      <c r="CJ119" s="908"/>
      <c r="CK119" s="956"/>
      <c r="CL119" s="844"/>
      <c r="CM119" s="874" t="s">
        <v>435</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52" t="s">
        <v>109</v>
      </c>
      <c r="DH119" s="753"/>
      <c r="DI119" s="753"/>
      <c r="DJ119" s="753"/>
      <c r="DK119" s="754"/>
      <c r="DL119" s="755" t="s">
        <v>109</v>
      </c>
      <c r="DM119" s="753"/>
      <c r="DN119" s="753"/>
      <c r="DO119" s="753"/>
      <c r="DP119" s="754"/>
      <c r="DQ119" s="755" t="s">
        <v>109</v>
      </c>
      <c r="DR119" s="753"/>
      <c r="DS119" s="753"/>
      <c r="DT119" s="753"/>
      <c r="DU119" s="754"/>
      <c r="DV119" s="856" t="s">
        <v>109</v>
      </c>
      <c r="DW119" s="857"/>
      <c r="DX119" s="857"/>
      <c r="DY119" s="857"/>
      <c r="DZ119" s="858"/>
    </row>
    <row r="120" spans="1:130" s="197" customFormat="1" ht="26.25" customHeight="1">
      <c r="A120" s="841"/>
      <c r="B120" s="842"/>
      <c r="C120" s="852" t="s">
        <v>410</v>
      </c>
      <c r="D120" s="853"/>
      <c r="E120" s="853"/>
      <c r="F120" s="853"/>
      <c r="G120" s="853"/>
      <c r="H120" s="853"/>
      <c r="I120" s="853"/>
      <c r="J120" s="853"/>
      <c r="K120" s="853"/>
      <c r="L120" s="853"/>
      <c r="M120" s="853"/>
      <c r="N120" s="853"/>
      <c r="O120" s="853"/>
      <c r="P120" s="853"/>
      <c r="Q120" s="853"/>
      <c r="R120" s="853"/>
      <c r="S120" s="853"/>
      <c r="T120" s="853"/>
      <c r="U120" s="853"/>
      <c r="V120" s="853"/>
      <c r="W120" s="853"/>
      <c r="X120" s="853"/>
      <c r="Y120" s="853"/>
      <c r="Z120" s="854"/>
      <c r="AA120" s="826" t="s">
        <v>109</v>
      </c>
      <c r="AB120" s="771"/>
      <c r="AC120" s="771"/>
      <c r="AD120" s="771"/>
      <c r="AE120" s="772"/>
      <c r="AF120" s="770" t="s">
        <v>109</v>
      </c>
      <c r="AG120" s="771"/>
      <c r="AH120" s="771"/>
      <c r="AI120" s="771"/>
      <c r="AJ120" s="772"/>
      <c r="AK120" s="770" t="s">
        <v>109</v>
      </c>
      <c r="AL120" s="771"/>
      <c r="AM120" s="771"/>
      <c r="AN120" s="771"/>
      <c r="AO120" s="772"/>
      <c r="AP120" s="773" t="s">
        <v>109</v>
      </c>
      <c r="AQ120" s="774"/>
      <c r="AR120" s="774"/>
      <c r="AS120" s="774"/>
      <c r="AT120" s="775"/>
      <c r="AU120" s="922"/>
      <c r="AV120" s="923"/>
      <c r="AW120" s="923"/>
      <c r="AX120" s="923"/>
      <c r="AY120" s="924"/>
      <c r="AZ120" s="776" t="s">
        <v>436</v>
      </c>
      <c r="BA120" s="777"/>
      <c r="BB120" s="777"/>
      <c r="BC120" s="777"/>
      <c r="BD120" s="777"/>
      <c r="BE120" s="777"/>
      <c r="BF120" s="777"/>
      <c r="BG120" s="777"/>
      <c r="BH120" s="777"/>
      <c r="BI120" s="777"/>
      <c r="BJ120" s="777"/>
      <c r="BK120" s="777"/>
      <c r="BL120" s="777"/>
      <c r="BM120" s="777"/>
      <c r="BN120" s="777"/>
      <c r="BO120" s="777"/>
      <c r="BP120" s="778"/>
      <c r="BQ120" s="779">
        <v>6664670</v>
      </c>
      <c r="BR120" s="780"/>
      <c r="BS120" s="780"/>
      <c r="BT120" s="780"/>
      <c r="BU120" s="780"/>
      <c r="BV120" s="780">
        <v>6431134</v>
      </c>
      <c r="BW120" s="780"/>
      <c r="BX120" s="780"/>
      <c r="BY120" s="780"/>
      <c r="BZ120" s="780"/>
      <c r="CA120" s="780">
        <v>5737318</v>
      </c>
      <c r="CB120" s="780"/>
      <c r="CC120" s="780"/>
      <c r="CD120" s="780"/>
      <c r="CE120" s="780"/>
      <c r="CF120" s="894">
        <v>46.1</v>
      </c>
      <c r="CG120" s="895"/>
      <c r="CH120" s="895"/>
      <c r="CI120" s="895"/>
      <c r="CJ120" s="895"/>
      <c r="CK120" s="896" t="s">
        <v>437</v>
      </c>
      <c r="CL120" s="859"/>
      <c r="CM120" s="859"/>
      <c r="CN120" s="859"/>
      <c r="CO120" s="860"/>
      <c r="CP120" s="900" t="s">
        <v>438</v>
      </c>
      <c r="CQ120" s="901"/>
      <c r="CR120" s="901"/>
      <c r="CS120" s="901"/>
      <c r="CT120" s="901"/>
      <c r="CU120" s="901"/>
      <c r="CV120" s="901"/>
      <c r="CW120" s="901"/>
      <c r="CX120" s="901"/>
      <c r="CY120" s="901"/>
      <c r="CZ120" s="901"/>
      <c r="DA120" s="901"/>
      <c r="DB120" s="901"/>
      <c r="DC120" s="901"/>
      <c r="DD120" s="901"/>
      <c r="DE120" s="901"/>
      <c r="DF120" s="902"/>
      <c r="DG120" s="845">
        <v>4360299</v>
      </c>
      <c r="DH120" s="846"/>
      <c r="DI120" s="846"/>
      <c r="DJ120" s="846"/>
      <c r="DK120" s="846"/>
      <c r="DL120" s="846">
        <v>4184124</v>
      </c>
      <c r="DM120" s="846"/>
      <c r="DN120" s="846"/>
      <c r="DO120" s="846"/>
      <c r="DP120" s="846"/>
      <c r="DQ120" s="846">
        <v>3998411</v>
      </c>
      <c r="DR120" s="846"/>
      <c r="DS120" s="846"/>
      <c r="DT120" s="846"/>
      <c r="DU120" s="846"/>
      <c r="DV120" s="850">
        <v>32.1</v>
      </c>
      <c r="DW120" s="850"/>
      <c r="DX120" s="850"/>
      <c r="DY120" s="850"/>
      <c r="DZ120" s="851"/>
    </row>
    <row r="121" spans="1:130" s="197" customFormat="1" ht="26.25" customHeight="1">
      <c r="A121" s="841"/>
      <c r="B121" s="842"/>
      <c r="C121" s="888" t="s">
        <v>439</v>
      </c>
      <c r="D121" s="889"/>
      <c r="E121" s="889"/>
      <c r="F121" s="889"/>
      <c r="G121" s="889"/>
      <c r="H121" s="889"/>
      <c r="I121" s="889"/>
      <c r="J121" s="889"/>
      <c r="K121" s="889"/>
      <c r="L121" s="889"/>
      <c r="M121" s="889"/>
      <c r="N121" s="889"/>
      <c r="O121" s="889"/>
      <c r="P121" s="889"/>
      <c r="Q121" s="889"/>
      <c r="R121" s="889"/>
      <c r="S121" s="889"/>
      <c r="T121" s="889"/>
      <c r="U121" s="889"/>
      <c r="V121" s="889"/>
      <c r="W121" s="889"/>
      <c r="X121" s="889"/>
      <c r="Y121" s="889"/>
      <c r="Z121" s="890"/>
      <c r="AA121" s="826" t="s">
        <v>109</v>
      </c>
      <c r="AB121" s="771"/>
      <c r="AC121" s="771"/>
      <c r="AD121" s="771"/>
      <c r="AE121" s="772"/>
      <c r="AF121" s="770" t="s">
        <v>109</v>
      </c>
      <c r="AG121" s="771"/>
      <c r="AH121" s="771"/>
      <c r="AI121" s="771"/>
      <c r="AJ121" s="772"/>
      <c r="AK121" s="770" t="s">
        <v>109</v>
      </c>
      <c r="AL121" s="771"/>
      <c r="AM121" s="771"/>
      <c r="AN121" s="771"/>
      <c r="AO121" s="772"/>
      <c r="AP121" s="773" t="s">
        <v>109</v>
      </c>
      <c r="AQ121" s="774"/>
      <c r="AR121" s="774"/>
      <c r="AS121" s="774"/>
      <c r="AT121" s="775"/>
      <c r="AU121" s="922"/>
      <c r="AV121" s="923"/>
      <c r="AW121" s="923"/>
      <c r="AX121" s="923"/>
      <c r="AY121" s="924"/>
      <c r="AZ121" s="891" t="s">
        <v>440</v>
      </c>
      <c r="BA121" s="892"/>
      <c r="BB121" s="892"/>
      <c r="BC121" s="892"/>
      <c r="BD121" s="892"/>
      <c r="BE121" s="892"/>
      <c r="BF121" s="892"/>
      <c r="BG121" s="892"/>
      <c r="BH121" s="892"/>
      <c r="BI121" s="892"/>
      <c r="BJ121" s="892"/>
      <c r="BK121" s="892"/>
      <c r="BL121" s="892"/>
      <c r="BM121" s="892"/>
      <c r="BN121" s="892"/>
      <c r="BO121" s="892"/>
      <c r="BP121" s="893"/>
      <c r="BQ121" s="903">
        <v>16584869</v>
      </c>
      <c r="BR121" s="904"/>
      <c r="BS121" s="904"/>
      <c r="BT121" s="904"/>
      <c r="BU121" s="904"/>
      <c r="BV121" s="904">
        <v>16629188</v>
      </c>
      <c r="BW121" s="904"/>
      <c r="BX121" s="904"/>
      <c r="BY121" s="904"/>
      <c r="BZ121" s="904"/>
      <c r="CA121" s="904">
        <v>16648472</v>
      </c>
      <c r="CB121" s="904"/>
      <c r="CC121" s="904"/>
      <c r="CD121" s="904"/>
      <c r="CE121" s="904"/>
      <c r="CF121" s="905">
        <v>133.69999999999999</v>
      </c>
      <c r="CG121" s="906"/>
      <c r="CH121" s="906"/>
      <c r="CI121" s="906"/>
      <c r="CJ121" s="906"/>
      <c r="CK121" s="897"/>
      <c r="CL121" s="861"/>
      <c r="CM121" s="861"/>
      <c r="CN121" s="861"/>
      <c r="CO121" s="862"/>
      <c r="CP121" s="847" t="s">
        <v>441</v>
      </c>
      <c r="CQ121" s="848"/>
      <c r="CR121" s="848"/>
      <c r="CS121" s="848"/>
      <c r="CT121" s="848"/>
      <c r="CU121" s="848"/>
      <c r="CV121" s="848"/>
      <c r="CW121" s="848"/>
      <c r="CX121" s="848"/>
      <c r="CY121" s="848"/>
      <c r="CZ121" s="848"/>
      <c r="DA121" s="848"/>
      <c r="DB121" s="848"/>
      <c r="DC121" s="848"/>
      <c r="DD121" s="848"/>
      <c r="DE121" s="848"/>
      <c r="DF121" s="849"/>
      <c r="DG121" s="779">
        <v>225157</v>
      </c>
      <c r="DH121" s="780"/>
      <c r="DI121" s="780"/>
      <c r="DJ121" s="780"/>
      <c r="DK121" s="780"/>
      <c r="DL121" s="780">
        <v>156282</v>
      </c>
      <c r="DM121" s="780"/>
      <c r="DN121" s="780"/>
      <c r="DO121" s="780"/>
      <c r="DP121" s="780"/>
      <c r="DQ121" s="780">
        <v>130859</v>
      </c>
      <c r="DR121" s="780"/>
      <c r="DS121" s="780"/>
      <c r="DT121" s="780"/>
      <c r="DU121" s="780"/>
      <c r="DV121" s="872">
        <v>1.1000000000000001</v>
      </c>
      <c r="DW121" s="872"/>
      <c r="DX121" s="872"/>
      <c r="DY121" s="872"/>
      <c r="DZ121" s="873"/>
    </row>
    <row r="122" spans="1:130" s="197" customFormat="1" ht="26.25" customHeight="1">
      <c r="A122" s="841"/>
      <c r="B122" s="842"/>
      <c r="C122" s="852" t="s">
        <v>421</v>
      </c>
      <c r="D122" s="853"/>
      <c r="E122" s="853"/>
      <c r="F122" s="853"/>
      <c r="G122" s="853"/>
      <c r="H122" s="853"/>
      <c r="I122" s="853"/>
      <c r="J122" s="853"/>
      <c r="K122" s="853"/>
      <c r="L122" s="853"/>
      <c r="M122" s="853"/>
      <c r="N122" s="853"/>
      <c r="O122" s="853"/>
      <c r="P122" s="853"/>
      <c r="Q122" s="853"/>
      <c r="R122" s="853"/>
      <c r="S122" s="853"/>
      <c r="T122" s="853"/>
      <c r="U122" s="853"/>
      <c r="V122" s="853"/>
      <c r="W122" s="853"/>
      <c r="X122" s="853"/>
      <c r="Y122" s="853"/>
      <c r="Z122" s="854"/>
      <c r="AA122" s="826" t="s">
        <v>109</v>
      </c>
      <c r="AB122" s="771"/>
      <c r="AC122" s="771"/>
      <c r="AD122" s="771"/>
      <c r="AE122" s="772"/>
      <c r="AF122" s="770" t="s">
        <v>109</v>
      </c>
      <c r="AG122" s="771"/>
      <c r="AH122" s="771"/>
      <c r="AI122" s="771"/>
      <c r="AJ122" s="772"/>
      <c r="AK122" s="770" t="s">
        <v>109</v>
      </c>
      <c r="AL122" s="771"/>
      <c r="AM122" s="771"/>
      <c r="AN122" s="771"/>
      <c r="AO122" s="772"/>
      <c r="AP122" s="773" t="s">
        <v>109</v>
      </c>
      <c r="AQ122" s="774"/>
      <c r="AR122" s="774"/>
      <c r="AS122" s="774"/>
      <c r="AT122" s="775"/>
      <c r="AU122" s="925"/>
      <c r="AV122" s="926"/>
      <c r="AW122" s="926"/>
      <c r="AX122" s="926"/>
      <c r="AY122" s="926"/>
      <c r="AZ122" s="228" t="s">
        <v>168</v>
      </c>
      <c r="BA122" s="228"/>
      <c r="BB122" s="228"/>
      <c r="BC122" s="228"/>
      <c r="BD122" s="228"/>
      <c r="BE122" s="228"/>
      <c r="BF122" s="228"/>
      <c r="BG122" s="228"/>
      <c r="BH122" s="228"/>
      <c r="BI122" s="228"/>
      <c r="BJ122" s="228"/>
      <c r="BK122" s="228"/>
      <c r="BL122" s="228"/>
      <c r="BM122" s="228"/>
      <c r="BN122" s="228"/>
      <c r="BO122" s="883" t="s">
        <v>442</v>
      </c>
      <c r="BP122" s="884"/>
      <c r="BQ122" s="885">
        <v>27125607</v>
      </c>
      <c r="BR122" s="886"/>
      <c r="BS122" s="886"/>
      <c r="BT122" s="886"/>
      <c r="BU122" s="886"/>
      <c r="BV122" s="886">
        <v>27290582</v>
      </c>
      <c r="BW122" s="886"/>
      <c r="BX122" s="886"/>
      <c r="BY122" s="886"/>
      <c r="BZ122" s="886"/>
      <c r="CA122" s="886">
        <v>27337071</v>
      </c>
      <c r="CB122" s="886"/>
      <c r="CC122" s="886"/>
      <c r="CD122" s="886"/>
      <c r="CE122" s="886"/>
      <c r="CF122" s="798"/>
      <c r="CG122" s="799"/>
      <c r="CH122" s="799"/>
      <c r="CI122" s="799"/>
      <c r="CJ122" s="887"/>
      <c r="CK122" s="897"/>
      <c r="CL122" s="861"/>
      <c r="CM122" s="861"/>
      <c r="CN122" s="861"/>
      <c r="CO122" s="862"/>
      <c r="CP122" s="847" t="s">
        <v>443</v>
      </c>
      <c r="CQ122" s="848"/>
      <c r="CR122" s="848"/>
      <c r="CS122" s="848"/>
      <c r="CT122" s="848"/>
      <c r="CU122" s="848"/>
      <c r="CV122" s="848"/>
      <c r="CW122" s="848"/>
      <c r="CX122" s="848"/>
      <c r="CY122" s="848"/>
      <c r="CZ122" s="848"/>
      <c r="DA122" s="848"/>
      <c r="DB122" s="848"/>
      <c r="DC122" s="848"/>
      <c r="DD122" s="848"/>
      <c r="DE122" s="848"/>
      <c r="DF122" s="849"/>
      <c r="DG122" s="779" t="s">
        <v>109</v>
      </c>
      <c r="DH122" s="780"/>
      <c r="DI122" s="780"/>
      <c r="DJ122" s="780"/>
      <c r="DK122" s="780"/>
      <c r="DL122" s="780" t="s">
        <v>109</v>
      </c>
      <c r="DM122" s="780"/>
      <c r="DN122" s="780"/>
      <c r="DO122" s="780"/>
      <c r="DP122" s="780"/>
      <c r="DQ122" s="780" t="s">
        <v>109</v>
      </c>
      <c r="DR122" s="780"/>
      <c r="DS122" s="780"/>
      <c r="DT122" s="780"/>
      <c r="DU122" s="780"/>
      <c r="DV122" s="872" t="s">
        <v>109</v>
      </c>
      <c r="DW122" s="872"/>
      <c r="DX122" s="872"/>
      <c r="DY122" s="872"/>
      <c r="DZ122" s="873"/>
    </row>
    <row r="123" spans="1:130" s="197" customFormat="1" ht="26.25" customHeight="1" thickBot="1">
      <c r="A123" s="841"/>
      <c r="B123" s="842"/>
      <c r="C123" s="852" t="s">
        <v>427</v>
      </c>
      <c r="D123" s="853"/>
      <c r="E123" s="853"/>
      <c r="F123" s="853"/>
      <c r="G123" s="853"/>
      <c r="H123" s="853"/>
      <c r="I123" s="853"/>
      <c r="J123" s="853"/>
      <c r="K123" s="853"/>
      <c r="L123" s="853"/>
      <c r="M123" s="853"/>
      <c r="N123" s="853"/>
      <c r="O123" s="853"/>
      <c r="P123" s="853"/>
      <c r="Q123" s="853"/>
      <c r="R123" s="853"/>
      <c r="S123" s="853"/>
      <c r="T123" s="853"/>
      <c r="U123" s="853"/>
      <c r="V123" s="853"/>
      <c r="W123" s="853"/>
      <c r="X123" s="853"/>
      <c r="Y123" s="853"/>
      <c r="Z123" s="854"/>
      <c r="AA123" s="826">
        <v>11056</v>
      </c>
      <c r="AB123" s="771"/>
      <c r="AC123" s="771"/>
      <c r="AD123" s="771"/>
      <c r="AE123" s="772"/>
      <c r="AF123" s="770">
        <v>11005</v>
      </c>
      <c r="AG123" s="771"/>
      <c r="AH123" s="771"/>
      <c r="AI123" s="771"/>
      <c r="AJ123" s="772"/>
      <c r="AK123" s="770">
        <v>10954</v>
      </c>
      <c r="AL123" s="771"/>
      <c r="AM123" s="771"/>
      <c r="AN123" s="771"/>
      <c r="AO123" s="772"/>
      <c r="AP123" s="773">
        <v>0.1</v>
      </c>
      <c r="AQ123" s="774"/>
      <c r="AR123" s="774"/>
      <c r="AS123" s="774"/>
      <c r="AT123" s="775"/>
      <c r="AU123" s="880" t="s">
        <v>444</v>
      </c>
      <c r="AV123" s="881"/>
      <c r="AW123" s="881"/>
      <c r="AX123" s="881"/>
      <c r="AY123" s="881"/>
      <c r="AZ123" s="881"/>
      <c r="BA123" s="881"/>
      <c r="BB123" s="881"/>
      <c r="BC123" s="881"/>
      <c r="BD123" s="881"/>
      <c r="BE123" s="881"/>
      <c r="BF123" s="881"/>
      <c r="BG123" s="881"/>
      <c r="BH123" s="881"/>
      <c r="BI123" s="881"/>
      <c r="BJ123" s="881"/>
      <c r="BK123" s="881"/>
      <c r="BL123" s="881"/>
      <c r="BM123" s="881"/>
      <c r="BN123" s="881"/>
      <c r="BO123" s="881"/>
      <c r="BP123" s="882"/>
      <c r="BQ123" s="877">
        <v>19.399999999999999</v>
      </c>
      <c r="BR123" s="878"/>
      <c r="BS123" s="878"/>
      <c r="BT123" s="878"/>
      <c r="BU123" s="878"/>
      <c r="BV123" s="878">
        <v>11.5</v>
      </c>
      <c r="BW123" s="878"/>
      <c r="BX123" s="878"/>
      <c r="BY123" s="878"/>
      <c r="BZ123" s="878"/>
      <c r="CA123" s="878">
        <v>8.1999999999999993</v>
      </c>
      <c r="CB123" s="878"/>
      <c r="CC123" s="878"/>
      <c r="CD123" s="878"/>
      <c r="CE123" s="878"/>
      <c r="CF123" s="785"/>
      <c r="CG123" s="786"/>
      <c r="CH123" s="786"/>
      <c r="CI123" s="786"/>
      <c r="CJ123" s="879"/>
      <c r="CK123" s="897"/>
      <c r="CL123" s="861"/>
      <c r="CM123" s="861"/>
      <c r="CN123" s="861"/>
      <c r="CO123" s="862"/>
      <c r="CP123" s="847" t="s">
        <v>445</v>
      </c>
      <c r="CQ123" s="848"/>
      <c r="CR123" s="848"/>
      <c r="CS123" s="848"/>
      <c r="CT123" s="848"/>
      <c r="CU123" s="848"/>
      <c r="CV123" s="848"/>
      <c r="CW123" s="848"/>
      <c r="CX123" s="848"/>
      <c r="CY123" s="848"/>
      <c r="CZ123" s="848"/>
      <c r="DA123" s="848"/>
      <c r="DB123" s="848"/>
      <c r="DC123" s="848"/>
      <c r="DD123" s="848"/>
      <c r="DE123" s="848"/>
      <c r="DF123" s="849"/>
      <c r="DG123" s="826" t="s">
        <v>446</v>
      </c>
      <c r="DH123" s="771"/>
      <c r="DI123" s="771"/>
      <c r="DJ123" s="771"/>
      <c r="DK123" s="772"/>
      <c r="DL123" s="770" t="s">
        <v>446</v>
      </c>
      <c r="DM123" s="771"/>
      <c r="DN123" s="771"/>
      <c r="DO123" s="771"/>
      <c r="DP123" s="772"/>
      <c r="DQ123" s="770" t="s">
        <v>446</v>
      </c>
      <c r="DR123" s="771"/>
      <c r="DS123" s="771"/>
      <c r="DT123" s="771"/>
      <c r="DU123" s="772"/>
      <c r="DV123" s="773" t="s">
        <v>446</v>
      </c>
      <c r="DW123" s="774"/>
      <c r="DX123" s="774"/>
      <c r="DY123" s="774"/>
      <c r="DZ123" s="775"/>
    </row>
    <row r="124" spans="1:130" s="197" customFormat="1" ht="26.25" customHeight="1">
      <c r="A124" s="841"/>
      <c r="B124" s="842"/>
      <c r="C124" s="852" t="s">
        <v>430</v>
      </c>
      <c r="D124" s="853"/>
      <c r="E124" s="853"/>
      <c r="F124" s="853"/>
      <c r="G124" s="853"/>
      <c r="H124" s="853"/>
      <c r="I124" s="853"/>
      <c r="J124" s="853"/>
      <c r="K124" s="853"/>
      <c r="L124" s="853"/>
      <c r="M124" s="853"/>
      <c r="N124" s="853"/>
      <c r="O124" s="853"/>
      <c r="P124" s="853"/>
      <c r="Q124" s="853"/>
      <c r="R124" s="853"/>
      <c r="S124" s="853"/>
      <c r="T124" s="853"/>
      <c r="U124" s="853"/>
      <c r="V124" s="853"/>
      <c r="W124" s="853"/>
      <c r="X124" s="853"/>
      <c r="Y124" s="853"/>
      <c r="Z124" s="854"/>
      <c r="AA124" s="826">
        <v>655222</v>
      </c>
      <c r="AB124" s="771"/>
      <c r="AC124" s="771"/>
      <c r="AD124" s="771"/>
      <c r="AE124" s="772"/>
      <c r="AF124" s="770">
        <v>482372</v>
      </c>
      <c r="AG124" s="771"/>
      <c r="AH124" s="771"/>
      <c r="AI124" s="771"/>
      <c r="AJ124" s="772"/>
      <c r="AK124" s="770">
        <v>878379</v>
      </c>
      <c r="AL124" s="771"/>
      <c r="AM124" s="771"/>
      <c r="AN124" s="771"/>
      <c r="AO124" s="772"/>
      <c r="AP124" s="773">
        <v>7.1</v>
      </c>
      <c r="AQ124" s="774"/>
      <c r="AR124" s="774"/>
      <c r="AS124" s="774"/>
      <c r="AT124" s="77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98"/>
      <c r="CL124" s="898"/>
      <c r="CM124" s="898"/>
      <c r="CN124" s="898"/>
      <c r="CO124" s="899"/>
      <c r="CP124" s="847" t="s">
        <v>447</v>
      </c>
      <c r="CQ124" s="848"/>
      <c r="CR124" s="848"/>
      <c r="CS124" s="848"/>
      <c r="CT124" s="848"/>
      <c r="CU124" s="848"/>
      <c r="CV124" s="848"/>
      <c r="CW124" s="848"/>
      <c r="CX124" s="848"/>
      <c r="CY124" s="848"/>
      <c r="CZ124" s="848"/>
      <c r="DA124" s="848"/>
      <c r="DB124" s="848"/>
      <c r="DC124" s="848"/>
      <c r="DD124" s="848"/>
      <c r="DE124" s="848"/>
      <c r="DF124" s="849"/>
      <c r="DG124" s="752" t="s">
        <v>446</v>
      </c>
      <c r="DH124" s="753"/>
      <c r="DI124" s="753"/>
      <c r="DJ124" s="753"/>
      <c r="DK124" s="754"/>
      <c r="DL124" s="755" t="s">
        <v>446</v>
      </c>
      <c r="DM124" s="753"/>
      <c r="DN124" s="753"/>
      <c r="DO124" s="753"/>
      <c r="DP124" s="754"/>
      <c r="DQ124" s="755" t="s">
        <v>446</v>
      </c>
      <c r="DR124" s="753"/>
      <c r="DS124" s="753"/>
      <c r="DT124" s="753"/>
      <c r="DU124" s="754"/>
      <c r="DV124" s="856" t="s">
        <v>446</v>
      </c>
      <c r="DW124" s="857"/>
      <c r="DX124" s="857"/>
      <c r="DY124" s="857"/>
      <c r="DZ124" s="858"/>
    </row>
    <row r="125" spans="1:130" s="197" customFormat="1" ht="26.25" customHeight="1" thickBot="1">
      <c r="A125" s="841"/>
      <c r="B125" s="842"/>
      <c r="C125" s="852" t="s">
        <v>432</v>
      </c>
      <c r="D125" s="853"/>
      <c r="E125" s="853"/>
      <c r="F125" s="853"/>
      <c r="G125" s="853"/>
      <c r="H125" s="853"/>
      <c r="I125" s="853"/>
      <c r="J125" s="853"/>
      <c r="K125" s="853"/>
      <c r="L125" s="853"/>
      <c r="M125" s="853"/>
      <c r="N125" s="853"/>
      <c r="O125" s="853"/>
      <c r="P125" s="853"/>
      <c r="Q125" s="853"/>
      <c r="R125" s="853"/>
      <c r="S125" s="853"/>
      <c r="T125" s="853"/>
      <c r="U125" s="853"/>
      <c r="V125" s="853"/>
      <c r="W125" s="853"/>
      <c r="X125" s="853"/>
      <c r="Y125" s="853"/>
      <c r="Z125" s="854"/>
      <c r="AA125" s="826" t="s">
        <v>446</v>
      </c>
      <c r="AB125" s="771"/>
      <c r="AC125" s="771"/>
      <c r="AD125" s="771"/>
      <c r="AE125" s="772"/>
      <c r="AF125" s="770" t="s">
        <v>446</v>
      </c>
      <c r="AG125" s="771"/>
      <c r="AH125" s="771"/>
      <c r="AI125" s="771"/>
      <c r="AJ125" s="772"/>
      <c r="AK125" s="770" t="s">
        <v>446</v>
      </c>
      <c r="AL125" s="771"/>
      <c r="AM125" s="771"/>
      <c r="AN125" s="771"/>
      <c r="AO125" s="772"/>
      <c r="AP125" s="773" t="s">
        <v>446</v>
      </c>
      <c r="AQ125" s="774"/>
      <c r="AR125" s="774"/>
      <c r="AS125" s="774"/>
      <c r="AT125" s="77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59" t="s">
        <v>448</v>
      </c>
      <c r="CL125" s="859"/>
      <c r="CM125" s="859"/>
      <c r="CN125" s="859"/>
      <c r="CO125" s="860"/>
      <c r="CP125" s="865" t="s">
        <v>449</v>
      </c>
      <c r="CQ125" s="810"/>
      <c r="CR125" s="810"/>
      <c r="CS125" s="810"/>
      <c r="CT125" s="810"/>
      <c r="CU125" s="810"/>
      <c r="CV125" s="810"/>
      <c r="CW125" s="810"/>
      <c r="CX125" s="810"/>
      <c r="CY125" s="810"/>
      <c r="CZ125" s="810"/>
      <c r="DA125" s="810"/>
      <c r="DB125" s="810"/>
      <c r="DC125" s="810"/>
      <c r="DD125" s="810"/>
      <c r="DE125" s="810"/>
      <c r="DF125" s="811"/>
      <c r="DG125" s="845" t="s">
        <v>446</v>
      </c>
      <c r="DH125" s="846"/>
      <c r="DI125" s="846"/>
      <c r="DJ125" s="846"/>
      <c r="DK125" s="846"/>
      <c r="DL125" s="846" t="s">
        <v>446</v>
      </c>
      <c r="DM125" s="846"/>
      <c r="DN125" s="846"/>
      <c r="DO125" s="846"/>
      <c r="DP125" s="846"/>
      <c r="DQ125" s="846" t="s">
        <v>446</v>
      </c>
      <c r="DR125" s="846"/>
      <c r="DS125" s="846"/>
      <c r="DT125" s="846"/>
      <c r="DU125" s="846"/>
      <c r="DV125" s="850" t="s">
        <v>446</v>
      </c>
      <c r="DW125" s="850"/>
      <c r="DX125" s="850"/>
      <c r="DY125" s="850"/>
      <c r="DZ125" s="851"/>
    </row>
    <row r="126" spans="1:130" s="197" customFormat="1" ht="26.25" customHeight="1">
      <c r="A126" s="841"/>
      <c r="B126" s="842"/>
      <c r="C126" s="852" t="s">
        <v>435</v>
      </c>
      <c r="D126" s="853"/>
      <c r="E126" s="853"/>
      <c r="F126" s="853"/>
      <c r="G126" s="853"/>
      <c r="H126" s="853"/>
      <c r="I126" s="853"/>
      <c r="J126" s="853"/>
      <c r="K126" s="853"/>
      <c r="L126" s="853"/>
      <c r="M126" s="853"/>
      <c r="N126" s="853"/>
      <c r="O126" s="853"/>
      <c r="P126" s="853"/>
      <c r="Q126" s="853"/>
      <c r="R126" s="853"/>
      <c r="S126" s="853"/>
      <c r="T126" s="853"/>
      <c r="U126" s="853"/>
      <c r="V126" s="853"/>
      <c r="W126" s="853"/>
      <c r="X126" s="853"/>
      <c r="Y126" s="853"/>
      <c r="Z126" s="854"/>
      <c r="AA126" s="826" t="s">
        <v>446</v>
      </c>
      <c r="AB126" s="771"/>
      <c r="AC126" s="771"/>
      <c r="AD126" s="771"/>
      <c r="AE126" s="772"/>
      <c r="AF126" s="770" t="s">
        <v>446</v>
      </c>
      <c r="AG126" s="771"/>
      <c r="AH126" s="771"/>
      <c r="AI126" s="771"/>
      <c r="AJ126" s="772"/>
      <c r="AK126" s="770" t="s">
        <v>446</v>
      </c>
      <c r="AL126" s="771"/>
      <c r="AM126" s="771"/>
      <c r="AN126" s="771"/>
      <c r="AO126" s="772"/>
      <c r="AP126" s="773" t="s">
        <v>446</v>
      </c>
      <c r="AQ126" s="774"/>
      <c r="AR126" s="774"/>
      <c r="AS126" s="774"/>
      <c r="AT126" s="775"/>
      <c r="AU126" s="233"/>
      <c r="AV126" s="233"/>
      <c r="AW126" s="233"/>
      <c r="AX126" s="855" t="s">
        <v>450</v>
      </c>
      <c r="AY126" s="767"/>
      <c r="AZ126" s="767"/>
      <c r="BA126" s="767"/>
      <c r="BB126" s="767"/>
      <c r="BC126" s="767"/>
      <c r="BD126" s="767"/>
      <c r="BE126" s="768"/>
      <c r="BF126" s="766" t="s">
        <v>451</v>
      </c>
      <c r="BG126" s="767"/>
      <c r="BH126" s="767"/>
      <c r="BI126" s="767"/>
      <c r="BJ126" s="767"/>
      <c r="BK126" s="767"/>
      <c r="BL126" s="768"/>
      <c r="BM126" s="766" t="s">
        <v>452</v>
      </c>
      <c r="BN126" s="767"/>
      <c r="BO126" s="767"/>
      <c r="BP126" s="767"/>
      <c r="BQ126" s="767"/>
      <c r="BR126" s="767"/>
      <c r="BS126" s="768"/>
      <c r="BT126" s="766" t="s">
        <v>453</v>
      </c>
      <c r="BU126" s="767"/>
      <c r="BV126" s="767"/>
      <c r="BW126" s="767"/>
      <c r="BX126" s="767"/>
      <c r="BY126" s="767"/>
      <c r="BZ126" s="769"/>
      <c r="CA126" s="233"/>
      <c r="CB126" s="233"/>
      <c r="CC126" s="233"/>
      <c r="CD126" s="234"/>
      <c r="CE126" s="234"/>
      <c r="CF126" s="234"/>
      <c r="CG126" s="231"/>
      <c r="CH126" s="231"/>
      <c r="CI126" s="231"/>
      <c r="CJ126" s="232"/>
      <c r="CK126" s="861"/>
      <c r="CL126" s="861"/>
      <c r="CM126" s="861"/>
      <c r="CN126" s="861"/>
      <c r="CO126" s="862"/>
      <c r="CP126" s="776" t="s">
        <v>454</v>
      </c>
      <c r="CQ126" s="777"/>
      <c r="CR126" s="777"/>
      <c r="CS126" s="777"/>
      <c r="CT126" s="777"/>
      <c r="CU126" s="777"/>
      <c r="CV126" s="777"/>
      <c r="CW126" s="777"/>
      <c r="CX126" s="777"/>
      <c r="CY126" s="777"/>
      <c r="CZ126" s="777"/>
      <c r="DA126" s="777"/>
      <c r="DB126" s="777"/>
      <c r="DC126" s="777"/>
      <c r="DD126" s="777"/>
      <c r="DE126" s="777"/>
      <c r="DF126" s="778"/>
      <c r="DG126" s="779" t="s">
        <v>446</v>
      </c>
      <c r="DH126" s="780"/>
      <c r="DI126" s="780"/>
      <c r="DJ126" s="780"/>
      <c r="DK126" s="780"/>
      <c r="DL126" s="780" t="s">
        <v>446</v>
      </c>
      <c r="DM126" s="780"/>
      <c r="DN126" s="780"/>
      <c r="DO126" s="780"/>
      <c r="DP126" s="780"/>
      <c r="DQ126" s="780" t="s">
        <v>446</v>
      </c>
      <c r="DR126" s="780"/>
      <c r="DS126" s="780"/>
      <c r="DT126" s="780"/>
      <c r="DU126" s="780"/>
      <c r="DV126" s="872" t="s">
        <v>446</v>
      </c>
      <c r="DW126" s="872"/>
      <c r="DX126" s="872"/>
      <c r="DY126" s="872"/>
      <c r="DZ126" s="873"/>
    </row>
    <row r="127" spans="1:130" s="197" customFormat="1" ht="26.25" customHeight="1" thickBot="1">
      <c r="A127" s="843"/>
      <c r="B127" s="844"/>
      <c r="C127" s="874" t="s">
        <v>455</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26">
        <v>12207</v>
      </c>
      <c r="AB127" s="771"/>
      <c r="AC127" s="771"/>
      <c r="AD127" s="771"/>
      <c r="AE127" s="772"/>
      <c r="AF127" s="770">
        <v>10846</v>
      </c>
      <c r="AG127" s="771"/>
      <c r="AH127" s="771"/>
      <c r="AI127" s="771"/>
      <c r="AJ127" s="772"/>
      <c r="AK127" s="770">
        <v>7943</v>
      </c>
      <c r="AL127" s="771"/>
      <c r="AM127" s="771"/>
      <c r="AN127" s="771"/>
      <c r="AO127" s="772"/>
      <c r="AP127" s="773">
        <v>0.1</v>
      </c>
      <c r="AQ127" s="774"/>
      <c r="AR127" s="774"/>
      <c r="AS127" s="774"/>
      <c r="AT127" s="775"/>
      <c r="AU127" s="233"/>
      <c r="AV127" s="233"/>
      <c r="AW127" s="233"/>
      <c r="AX127" s="809" t="s">
        <v>456</v>
      </c>
      <c r="AY127" s="810"/>
      <c r="AZ127" s="810"/>
      <c r="BA127" s="810"/>
      <c r="BB127" s="810"/>
      <c r="BC127" s="810"/>
      <c r="BD127" s="810"/>
      <c r="BE127" s="811"/>
      <c r="BF127" s="812" t="s">
        <v>446</v>
      </c>
      <c r="BG127" s="813"/>
      <c r="BH127" s="813"/>
      <c r="BI127" s="813"/>
      <c r="BJ127" s="813"/>
      <c r="BK127" s="813"/>
      <c r="BL127" s="814"/>
      <c r="BM127" s="812">
        <v>12.87</v>
      </c>
      <c r="BN127" s="813"/>
      <c r="BO127" s="813"/>
      <c r="BP127" s="813"/>
      <c r="BQ127" s="813"/>
      <c r="BR127" s="813"/>
      <c r="BS127" s="814"/>
      <c r="BT127" s="812">
        <v>20</v>
      </c>
      <c r="BU127" s="813"/>
      <c r="BV127" s="813"/>
      <c r="BW127" s="813"/>
      <c r="BX127" s="813"/>
      <c r="BY127" s="813"/>
      <c r="BZ127" s="866"/>
      <c r="CA127" s="234"/>
      <c r="CB127" s="234"/>
      <c r="CC127" s="234"/>
      <c r="CD127" s="234"/>
      <c r="CE127" s="234"/>
      <c r="CF127" s="234"/>
      <c r="CG127" s="231"/>
      <c r="CH127" s="231"/>
      <c r="CI127" s="231"/>
      <c r="CJ127" s="232"/>
      <c r="CK127" s="863"/>
      <c r="CL127" s="863"/>
      <c r="CM127" s="863"/>
      <c r="CN127" s="863"/>
      <c r="CO127" s="864"/>
      <c r="CP127" s="867" t="s">
        <v>457</v>
      </c>
      <c r="CQ127" s="807"/>
      <c r="CR127" s="807"/>
      <c r="CS127" s="807"/>
      <c r="CT127" s="807"/>
      <c r="CU127" s="807"/>
      <c r="CV127" s="807"/>
      <c r="CW127" s="807"/>
      <c r="CX127" s="807"/>
      <c r="CY127" s="807"/>
      <c r="CZ127" s="807"/>
      <c r="DA127" s="807"/>
      <c r="DB127" s="807"/>
      <c r="DC127" s="807"/>
      <c r="DD127" s="807"/>
      <c r="DE127" s="807"/>
      <c r="DF127" s="808"/>
      <c r="DG127" s="868" t="s">
        <v>458</v>
      </c>
      <c r="DH127" s="869"/>
      <c r="DI127" s="869"/>
      <c r="DJ127" s="869"/>
      <c r="DK127" s="869"/>
      <c r="DL127" s="869">
        <v>1171</v>
      </c>
      <c r="DM127" s="869"/>
      <c r="DN127" s="869"/>
      <c r="DO127" s="869"/>
      <c r="DP127" s="869"/>
      <c r="DQ127" s="869" t="s">
        <v>459</v>
      </c>
      <c r="DR127" s="869"/>
      <c r="DS127" s="869"/>
      <c r="DT127" s="869"/>
      <c r="DU127" s="869"/>
      <c r="DV127" s="870" t="s">
        <v>459</v>
      </c>
      <c r="DW127" s="870"/>
      <c r="DX127" s="870"/>
      <c r="DY127" s="870"/>
      <c r="DZ127" s="871"/>
    </row>
    <row r="128" spans="1:130" s="197" customFormat="1" ht="26.25" customHeight="1">
      <c r="A128" s="835" t="s">
        <v>460</v>
      </c>
      <c r="B128" s="836"/>
      <c r="C128" s="836"/>
      <c r="D128" s="836"/>
      <c r="E128" s="836"/>
      <c r="F128" s="836"/>
      <c r="G128" s="836"/>
      <c r="H128" s="836"/>
      <c r="I128" s="836"/>
      <c r="J128" s="836"/>
      <c r="K128" s="836"/>
      <c r="L128" s="836"/>
      <c r="M128" s="836"/>
      <c r="N128" s="836"/>
      <c r="O128" s="836"/>
      <c r="P128" s="836"/>
      <c r="Q128" s="836"/>
      <c r="R128" s="836"/>
      <c r="S128" s="836"/>
      <c r="T128" s="836"/>
      <c r="U128" s="836"/>
      <c r="V128" s="836"/>
      <c r="W128" s="837" t="s">
        <v>461</v>
      </c>
      <c r="X128" s="837"/>
      <c r="Y128" s="837"/>
      <c r="Z128" s="838"/>
      <c r="AA128" s="759">
        <v>669609</v>
      </c>
      <c r="AB128" s="760"/>
      <c r="AC128" s="760"/>
      <c r="AD128" s="760"/>
      <c r="AE128" s="761"/>
      <c r="AF128" s="762">
        <v>479585</v>
      </c>
      <c r="AG128" s="760"/>
      <c r="AH128" s="760"/>
      <c r="AI128" s="760"/>
      <c r="AJ128" s="761"/>
      <c r="AK128" s="762">
        <v>546628</v>
      </c>
      <c r="AL128" s="760"/>
      <c r="AM128" s="760"/>
      <c r="AN128" s="760"/>
      <c r="AO128" s="761"/>
      <c r="AP128" s="763"/>
      <c r="AQ128" s="764"/>
      <c r="AR128" s="764"/>
      <c r="AS128" s="764"/>
      <c r="AT128" s="765"/>
      <c r="AU128" s="235"/>
      <c r="AV128" s="235"/>
      <c r="AW128" s="235"/>
      <c r="AX128" s="815" t="s">
        <v>462</v>
      </c>
      <c r="AY128" s="777"/>
      <c r="AZ128" s="777"/>
      <c r="BA128" s="777"/>
      <c r="BB128" s="777"/>
      <c r="BC128" s="777"/>
      <c r="BD128" s="777"/>
      <c r="BE128" s="778"/>
      <c r="BF128" s="830" t="s">
        <v>446</v>
      </c>
      <c r="BG128" s="831"/>
      <c r="BH128" s="831"/>
      <c r="BI128" s="831"/>
      <c r="BJ128" s="831"/>
      <c r="BK128" s="831"/>
      <c r="BL128" s="832"/>
      <c r="BM128" s="830">
        <v>17.87</v>
      </c>
      <c r="BN128" s="831"/>
      <c r="BO128" s="831"/>
      <c r="BP128" s="831"/>
      <c r="BQ128" s="831"/>
      <c r="BR128" s="831"/>
      <c r="BS128" s="832"/>
      <c r="BT128" s="830">
        <v>30</v>
      </c>
      <c r="BU128" s="833"/>
      <c r="BV128" s="833"/>
      <c r="BW128" s="833"/>
      <c r="BX128" s="833"/>
      <c r="BY128" s="833"/>
      <c r="BZ128" s="83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21" t="s">
        <v>91</v>
      </c>
      <c r="B129" s="822"/>
      <c r="C129" s="822"/>
      <c r="D129" s="822"/>
      <c r="E129" s="822"/>
      <c r="F129" s="822"/>
      <c r="G129" s="822"/>
      <c r="H129" s="822"/>
      <c r="I129" s="822"/>
      <c r="J129" s="822"/>
      <c r="K129" s="822"/>
      <c r="L129" s="822"/>
      <c r="M129" s="822"/>
      <c r="N129" s="822"/>
      <c r="O129" s="822"/>
      <c r="P129" s="822"/>
      <c r="Q129" s="822"/>
      <c r="R129" s="822"/>
      <c r="S129" s="822"/>
      <c r="T129" s="822"/>
      <c r="U129" s="822"/>
      <c r="V129" s="822"/>
      <c r="W129" s="823" t="s">
        <v>463</v>
      </c>
      <c r="X129" s="824"/>
      <c r="Y129" s="824"/>
      <c r="Z129" s="825"/>
      <c r="AA129" s="826">
        <v>13778725</v>
      </c>
      <c r="AB129" s="771"/>
      <c r="AC129" s="771"/>
      <c r="AD129" s="771"/>
      <c r="AE129" s="772"/>
      <c r="AF129" s="770">
        <v>13630030</v>
      </c>
      <c r="AG129" s="771"/>
      <c r="AH129" s="771"/>
      <c r="AI129" s="771"/>
      <c r="AJ129" s="772"/>
      <c r="AK129" s="770">
        <v>13799947</v>
      </c>
      <c r="AL129" s="771"/>
      <c r="AM129" s="771"/>
      <c r="AN129" s="771"/>
      <c r="AO129" s="772"/>
      <c r="AP129" s="827"/>
      <c r="AQ129" s="828"/>
      <c r="AR129" s="828"/>
      <c r="AS129" s="828"/>
      <c r="AT129" s="829"/>
      <c r="AU129" s="235"/>
      <c r="AV129" s="235"/>
      <c r="AW129" s="235"/>
      <c r="AX129" s="815" t="s">
        <v>464</v>
      </c>
      <c r="AY129" s="777"/>
      <c r="AZ129" s="777"/>
      <c r="BA129" s="777"/>
      <c r="BB129" s="777"/>
      <c r="BC129" s="777"/>
      <c r="BD129" s="777"/>
      <c r="BE129" s="778"/>
      <c r="BF129" s="816">
        <v>5.0999999999999996</v>
      </c>
      <c r="BG129" s="817"/>
      <c r="BH129" s="817"/>
      <c r="BI129" s="817"/>
      <c r="BJ129" s="817"/>
      <c r="BK129" s="817"/>
      <c r="BL129" s="818"/>
      <c r="BM129" s="816">
        <v>25</v>
      </c>
      <c r="BN129" s="817"/>
      <c r="BO129" s="817"/>
      <c r="BP129" s="817"/>
      <c r="BQ129" s="817"/>
      <c r="BR129" s="817"/>
      <c r="BS129" s="818"/>
      <c r="BT129" s="816">
        <v>35</v>
      </c>
      <c r="BU129" s="819"/>
      <c r="BV129" s="819"/>
      <c r="BW129" s="819"/>
      <c r="BX129" s="819"/>
      <c r="BY129" s="819"/>
      <c r="BZ129" s="82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21" t="s">
        <v>465</v>
      </c>
      <c r="B130" s="822"/>
      <c r="C130" s="822"/>
      <c r="D130" s="822"/>
      <c r="E130" s="822"/>
      <c r="F130" s="822"/>
      <c r="G130" s="822"/>
      <c r="H130" s="822"/>
      <c r="I130" s="822"/>
      <c r="J130" s="822"/>
      <c r="K130" s="822"/>
      <c r="L130" s="822"/>
      <c r="M130" s="822"/>
      <c r="N130" s="822"/>
      <c r="O130" s="822"/>
      <c r="P130" s="822"/>
      <c r="Q130" s="822"/>
      <c r="R130" s="822"/>
      <c r="S130" s="822"/>
      <c r="T130" s="822"/>
      <c r="U130" s="822"/>
      <c r="V130" s="822"/>
      <c r="W130" s="823" t="s">
        <v>466</v>
      </c>
      <c r="X130" s="824"/>
      <c r="Y130" s="824"/>
      <c r="Z130" s="825"/>
      <c r="AA130" s="826">
        <v>1374467</v>
      </c>
      <c r="AB130" s="771"/>
      <c r="AC130" s="771"/>
      <c r="AD130" s="771"/>
      <c r="AE130" s="772"/>
      <c r="AF130" s="770">
        <v>1466920</v>
      </c>
      <c r="AG130" s="771"/>
      <c r="AH130" s="771"/>
      <c r="AI130" s="771"/>
      <c r="AJ130" s="772"/>
      <c r="AK130" s="770">
        <v>1349570</v>
      </c>
      <c r="AL130" s="771"/>
      <c r="AM130" s="771"/>
      <c r="AN130" s="771"/>
      <c r="AO130" s="772"/>
      <c r="AP130" s="827"/>
      <c r="AQ130" s="828"/>
      <c r="AR130" s="828"/>
      <c r="AS130" s="828"/>
      <c r="AT130" s="829"/>
      <c r="AU130" s="235"/>
      <c r="AV130" s="235"/>
      <c r="AW130" s="235"/>
      <c r="AX130" s="806" t="s">
        <v>467</v>
      </c>
      <c r="AY130" s="807"/>
      <c r="AZ130" s="807"/>
      <c r="BA130" s="807"/>
      <c r="BB130" s="807"/>
      <c r="BC130" s="807"/>
      <c r="BD130" s="807"/>
      <c r="BE130" s="808"/>
      <c r="BF130" s="741">
        <v>8.1999999999999993</v>
      </c>
      <c r="BG130" s="742"/>
      <c r="BH130" s="742"/>
      <c r="BI130" s="742"/>
      <c r="BJ130" s="742"/>
      <c r="BK130" s="742"/>
      <c r="BL130" s="743"/>
      <c r="BM130" s="741">
        <v>350</v>
      </c>
      <c r="BN130" s="742"/>
      <c r="BO130" s="742"/>
      <c r="BP130" s="742"/>
      <c r="BQ130" s="742"/>
      <c r="BR130" s="742"/>
      <c r="BS130" s="743"/>
      <c r="BT130" s="744"/>
      <c r="BU130" s="745"/>
      <c r="BV130" s="745"/>
      <c r="BW130" s="745"/>
      <c r="BX130" s="745"/>
      <c r="BY130" s="745"/>
      <c r="BZ130" s="746"/>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7"/>
      <c r="B131" s="748"/>
      <c r="C131" s="748"/>
      <c r="D131" s="748"/>
      <c r="E131" s="748"/>
      <c r="F131" s="748"/>
      <c r="G131" s="748"/>
      <c r="H131" s="748"/>
      <c r="I131" s="748"/>
      <c r="J131" s="748"/>
      <c r="K131" s="748"/>
      <c r="L131" s="748"/>
      <c r="M131" s="748"/>
      <c r="N131" s="748"/>
      <c r="O131" s="748"/>
      <c r="P131" s="748"/>
      <c r="Q131" s="748"/>
      <c r="R131" s="748"/>
      <c r="S131" s="748"/>
      <c r="T131" s="748"/>
      <c r="U131" s="748"/>
      <c r="V131" s="748"/>
      <c r="W131" s="749" t="s">
        <v>468</v>
      </c>
      <c r="X131" s="750"/>
      <c r="Y131" s="750"/>
      <c r="Z131" s="751"/>
      <c r="AA131" s="752">
        <v>12404258</v>
      </c>
      <c r="AB131" s="753"/>
      <c r="AC131" s="753"/>
      <c r="AD131" s="753"/>
      <c r="AE131" s="754"/>
      <c r="AF131" s="755">
        <v>12163110</v>
      </c>
      <c r="AG131" s="753"/>
      <c r="AH131" s="753"/>
      <c r="AI131" s="753"/>
      <c r="AJ131" s="754"/>
      <c r="AK131" s="755">
        <v>12450377</v>
      </c>
      <c r="AL131" s="753"/>
      <c r="AM131" s="753"/>
      <c r="AN131" s="753"/>
      <c r="AO131" s="754"/>
      <c r="AP131" s="756"/>
      <c r="AQ131" s="757"/>
      <c r="AR131" s="757"/>
      <c r="AS131" s="757"/>
      <c r="AT131" s="75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88" t="s">
        <v>469</v>
      </c>
      <c r="B132" s="789"/>
      <c r="C132" s="789"/>
      <c r="D132" s="789"/>
      <c r="E132" s="789"/>
      <c r="F132" s="789"/>
      <c r="G132" s="789"/>
      <c r="H132" s="789"/>
      <c r="I132" s="789"/>
      <c r="J132" s="789"/>
      <c r="K132" s="789"/>
      <c r="L132" s="789"/>
      <c r="M132" s="789"/>
      <c r="N132" s="789"/>
      <c r="O132" s="789"/>
      <c r="P132" s="789"/>
      <c r="Q132" s="789"/>
      <c r="R132" s="789"/>
      <c r="S132" s="789"/>
      <c r="T132" s="789"/>
      <c r="U132" s="789"/>
      <c r="V132" s="792" t="s">
        <v>470</v>
      </c>
      <c r="W132" s="792"/>
      <c r="X132" s="792"/>
      <c r="Y132" s="792"/>
      <c r="Z132" s="793"/>
      <c r="AA132" s="794">
        <v>5.1140664759999996</v>
      </c>
      <c r="AB132" s="795"/>
      <c r="AC132" s="795"/>
      <c r="AD132" s="795"/>
      <c r="AE132" s="796"/>
      <c r="AF132" s="797">
        <v>4.2065886109999999</v>
      </c>
      <c r="AG132" s="795"/>
      <c r="AH132" s="795"/>
      <c r="AI132" s="795"/>
      <c r="AJ132" s="796"/>
      <c r="AK132" s="797">
        <v>6.2743883179999997</v>
      </c>
      <c r="AL132" s="795"/>
      <c r="AM132" s="795"/>
      <c r="AN132" s="795"/>
      <c r="AO132" s="796"/>
      <c r="AP132" s="798"/>
      <c r="AQ132" s="799"/>
      <c r="AR132" s="799"/>
      <c r="AS132" s="799"/>
      <c r="AT132" s="80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90"/>
      <c r="B133" s="791"/>
      <c r="C133" s="791"/>
      <c r="D133" s="791"/>
      <c r="E133" s="791"/>
      <c r="F133" s="791"/>
      <c r="G133" s="791"/>
      <c r="H133" s="791"/>
      <c r="I133" s="791"/>
      <c r="J133" s="791"/>
      <c r="K133" s="791"/>
      <c r="L133" s="791"/>
      <c r="M133" s="791"/>
      <c r="N133" s="791"/>
      <c r="O133" s="791"/>
      <c r="P133" s="791"/>
      <c r="Q133" s="791"/>
      <c r="R133" s="791"/>
      <c r="S133" s="791"/>
      <c r="T133" s="791"/>
      <c r="U133" s="791"/>
      <c r="V133" s="801" t="s">
        <v>471</v>
      </c>
      <c r="W133" s="801"/>
      <c r="X133" s="801"/>
      <c r="Y133" s="801"/>
      <c r="Z133" s="802"/>
      <c r="AA133" s="803">
        <v>4.0999999999999996</v>
      </c>
      <c r="AB133" s="804"/>
      <c r="AC133" s="804"/>
      <c r="AD133" s="804"/>
      <c r="AE133" s="805"/>
      <c r="AF133" s="803">
        <v>4.5</v>
      </c>
      <c r="AG133" s="804"/>
      <c r="AH133" s="804"/>
      <c r="AI133" s="804"/>
      <c r="AJ133" s="805"/>
      <c r="AK133" s="803">
        <v>5.0999999999999996</v>
      </c>
      <c r="AL133" s="804"/>
      <c r="AM133" s="804"/>
      <c r="AN133" s="804"/>
      <c r="AO133" s="805"/>
      <c r="AP133" s="785"/>
      <c r="AQ133" s="786"/>
      <c r="AR133" s="786"/>
      <c r="AS133" s="786"/>
      <c r="AT133" s="78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DV69:DZ69"/>
    <mergeCell ref="CW67:DA67"/>
    <mergeCell ref="DB67:DF67"/>
    <mergeCell ref="DG67:DK67"/>
    <mergeCell ref="DL67:DP67"/>
    <mergeCell ref="DQ67:DU67"/>
    <mergeCell ref="DQ69:DU69"/>
    <mergeCell ref="DQ65:DU65"/>
    <mergeCell ref="DV65:DZ65"/>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DG70:DK70"/>
    <mergeCell ref="DL70:DP70"/>
    <mergeCell ref="DQ70:DU70"/>
    <mergeCell ref="AP70:AT70"/>
    <mergeCell ref="AU70:AY70"/>
    <mergeCell ref="AZ70:BD70"/>
    <mergeCell ref="BS70:CG70"/>
    <mergeCell ref="CH70:CL70"/>
    <mergeCell ref="CM70:CQ70"/>
    <mergeCell ref="DG69:DK69"/>
    <mergeCell ref="DL69:DP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AP74:AT74"/>
    <mergeCell ref="AU74:AY74"/>
    <mergeCell ref="AZ74:BD74"/>
    <mergeCell ref="BS74:CG74"/>
    <mergeCell ref="CH74:CL74"/>
    <mergeCell ref="CM74:CQ74"/>
    <mergeCell ref="B74:P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B73:P73"/>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BS88:CG88"/>
    <mergeCell ref="CH88:CL88"/>
    <mergeCell ref="CM88:CQ88"/>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AA111:AE111"/>
    <mergeCell ref="AF111:AJ111"/>
    <mergeCell ref="AK111:AO111"/>
    <mergeCell ref="AP111:AT111"/>
    <mergeCell ref="AZ110:BP110"/>
    <mergeCell ref="BQ110:BU110"/>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AF114:AJ114"/>
    <mergeCell ref="CA113:CE113"/>
    <mergeCell ref="CF113:CJ113"/>
    <mergeCell ref="CM113:DF113"/>
    <mergeCell ref="DG113:DK113"/>
    <mergeCell ref="CM110:DF110"/>
    <mergeCell ref="DG110:DK110"/>
    <mergeCell ref="DL110:DP110"/>
    <mergeCell ref="DQ110:DU110"/>
    <mergeCell ref="DV110:DZ110"/>
    <mergeCell ref="A111:Z111"/>
    <mergeCell ref="DL113:DP113"/>
    <mergeCell ref="DQ113:DU113"/>
    <mergeCell ref="DV113:DZ113"/>
    <mergeCell ref="C114:Z114"/>
    <mergeCell ref="AA114:AE114"/>
    <mergeCell ref="DQ116:DU116"/>
    <mergeCell ref="DV116:DZ116"/>
    <mergeCell ref="DV115:DZ115"/>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CA112:CE112"/>
    <mergeCell ref="CF112:CJ112"/>
    <mergeCell ref="CM112:DF112"/>
    <mergeCell ref="C116:Z116"/>
    <mergeCell ref="AA116:AE116"/>
    <mergeCell ref="AF116:AJ116"/>
    <mergeCell ref="AK116:AO116"/>
    <mergeCell ref="AP116:AT116"/>
    <mergeCell ref="AZ116:BP116"/>
    <mergeCell ref="DL117:DP117"/>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BQ116:BU116"/>
    <mergeCell ref="BV116:BZ116"/>
    <mergeCell ref="CA116:CE116"/>
    <mergeCell ref="CA115:CE115"/>
    <mergeCell ref="CF115:CJ115"/>
    <mergeCell ref="CM115:DF115"/>
    <mergeCell ref="DG115:DK115"/>
    <mergeCell ref="DL115:DP115"/>
    <mergeCell ref="DQ115:DU115"/>
    <mergeCell ref="CF116:CJ116"/>
    <mergeCell ref="CM116:DF116"/>
    <mergeCell ref="DG116:DK116"/>
    <mergeCell ref="DL116:DP116"/>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A112:B116"/>
    <mergeCell ref="C112:Z112"/>
    <mergeCell ref="AA112:AE112"/>
    <mergeCell ref="AF112:AJ112"/>
    <mergeCell ref="AK112:AO112"/>
    <mergeCell ref="AP112:AT112"/>
    <mergeCell ref="DG117:DK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C124:Z124"/>
    <mergeCell ref="AA124:AE124"/>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A119:B127"/>
    <mergeCell ref="DG125:DK125"/>
    <mergeCell ref="DL125:DP125"/>
    <mergeCell ref="AF124:AJ124"/>
    <mergeCell ref="AK124:AO124"/>
    <mergeCell ref="AP124:AT124"/>
    <mergeCell ref="CP124:DF124"/>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72:P72"/>
    <mergeCell ref="B71:P71"/>
    <mergeCell ref="B70:P70"/>
    <mergeCell ref="B69:P69"/>
    <mergeCell ref="B68:P6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BF126:BL126"/>
    <mergeCell ref="BM126:BS126"/>
    <mergeCell ref="BT126:BZ126"/>
    <mergeCell ref="AK114:AO114"/>
    <mergeCell ref="AP114:AT114"/>
    <mergeCell ref="AZ114:BP114"/>
    <mergeCell ref="BQ114:BU114"/>
    <mergeCell ref="BQ113:BU113"/>
    <mergeCell ref="BV113:BZ113"/>
    <mergeCell ref="AP88:AT88"/>
    <mergeCell ref="AU88:AY88"/>
    <mergeCell ref="AZ88:BD88"/>
    <mergeCell ref="AP86:AT86"/>
    <mergeCell ref="AU86:AY86"/>
    <mergeCell ref="BV112:BZ112"/>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opLeftCell="P1" zoomScale="80" zoomScaleNormal="80" zoomScaleSheetLayoutView="70" workbookViewId="0">
      <selection activeCell="AH72" sqref="AH72"/>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52" t="s">
        <v>474</v>
      </c>
      <c r="L7" s="254"/>
      <c r="M7" s="255" t="s">
        <v>475</v>
      </c>
      <c r="N7" s="256"/>
    </row>
    <row r="8" spans="1:16">
      <c r="A8" s="248"/>
      <c r="B8" s="244"/>
      <c r="C8" s="244"/>
      <c r="D8" s="244"/>
      <c r="E8" s="244"/>
      <c r="F8" s="244"/>
      <c r="G8" s="257"/>
      <c r="H8" s="258"/>
      <c r="I8" s="258"/>
      <c r="J8" s="259"/>
      <c r="K8" s="1153"/>
      <c r="L8" s="260" t="s">
        <v>476</v>
      </c>
      <c r="M8" s="261" t="s">
        <v>477</v>
      </c>
      <c r="N8" s="262" t="s">
        <v>478</v>
      </c>
    </row>
    <row r="9" spans="1:16">
      <c r="A9" s="248"/>
      <c r="B9" s="244"/>
      <c r="C9" s="244"/>
      <c r="D9" s="244"/>
      <c r="E9" s="244"/>
      <c r="F9" s="244"/>
      <c r="G9" s="1166" t="s">
        <v>479</v>
      </c>
      <c r="H9" s="1167"/>
      <c r="I9" s="1167"/>
      <c r="J9" s="1168"/>
      <c r="K9" s="263">
        <v>3689475</v>
      </c>
      <c r="L9" s="264">
        <v>50341</v>
      </c>
      <c r="M9" s="265">
        <v>72299</v>
      </c>
      <c r="N9" s="266">
        <v>-30.4</v>
      </c>
    </row>
    <row r="10" spans="1:16">
      <c r="A10" s="248"/>
      <c r="B10" s="244"/>
      <c r="C10" s="244"/>
      <c r="D10" s="244"/>
      <c r="E10" s="244"/>
      <c r="F10" s="244"/>
      <c r="G10" s="1166" t="s">
        <v>480</v>
      </c>
      <c r="H10" s="1167"/>
      <c r="I10" s="1167"/>
      <c r="J10" s="1168"/>
      <c r="K10" s="267">
        <v>472299</v>
      </c>
      <c r="L10" s="268">
        <v>6444</v>
      </c>
      <c r="M10" s="269">
        <v>5259</v>
      </c>
      <c r="N10" s="270">
        <v>22.5</v>
      </c>
    </row>
    <row r="11" spans="1:16" ht="13.5" customHeight="1">
      <c r="A11" s="248"/>
      <c r="B11" s="244"/>
      <c r="C11" s="244"/>
      <c r="D11" s="244"/>
      <c r="E11" s="244"/>
      <c r="F11" s="244"/>
      <c r="G11" s="1166" t="s">
        <v>481</v>
      </c>
      <c r="H11" s="1167"/>
      <c r="I11" s="1167"/>
      <c r="J11" s="1168"/>
      <c r="K11" s="267">
        <v>63830</v>
      </c>
      <c r="L11" s="268">
        <v>871</v>
      </c>
      <c r="M11" s="269">
        <v>5513</v>
      </c>
      <c r="N11" s="270">
        <v>-84.2</v>
      </c>
    </row>
    <row r="12" spans="1:16" ht="13.5" customHeight="1">
      <c r="A12" s="248"/>
      <c r="B12" s="244"/>
      <c r="C12" s="244"/>
      <c r="D12" s="244"/>
      <c r="E12" s="244"/>
      <c r="F12" s="244"/>
      <c r="G12" s="1166" t="s">
        <v>482</v>
      </c>
      <c r="H12" s="1167"/>
      <c r="I12" s="1167"/>
      <c r="J12" s="1168"/>
      <c r="K12" s="267">
        <v>207361</v>
      </c>
      <c r="L12" s="268">
        <v>2829</v>
      </c>
      <c r="M12" s="269">
        <v>1180</v>
      </c>
      <c r="N12" s="270">
        <v>139.69999999999999</v>
      </c>
    </row>
    <row r="13" spans="1:16" ht="13.5" customHeight="1">
      <c r="A13" s="248"/>
      <c r="B13" s="244"/>
      <c r="C13" s="244"/>
      <c r="D13" s="244"/>
      <c r="E13" s="244"/>
      <c r="F13" s="244"/>
      <c r="G13" s="1166" t="s">
        <v>483</v>
      </c>
      <c r="H13" s="1167"/>
      <c r="I13" s="1167"/>
      <c r="J13" s="1168"/>
      <c r="K13" s="267" t="s">
        <v>484</v>
      </c>
      <c r="L13" s="268" t="s">
        <v>484</v>
      </c>
      <c r="M13" s="269">
        <v>2</v>
      </c>
      <c r="N13" s="270" t="s">
        <v>484</v>
      </c>
    </row>
    <row r="14" spans="1:16" ht="13.5" customHeight="1">
      <c r="A14" s="248"/>
      <c r="B14" s="244"/>
      <c r="C14" s="244"/>
      <c r="D14" s="244"/>
      <c r="E14" s="244"/>
      <c r="F14" s="244"/>
      <c r="G14" s="1166" t="s">
        <v>485</v>
      </c>
      <c r="H14" s="1167"/>
      <c r="I14" s="1167"/>
      <c r="J14" s="1168"/>
      <c r="K14" s="267">
        <v>275251</v>
      </c>
      <c r="L14" s="268">
        <v>3756</v>
      </c>
      <c r="M14" s="269">
        <v>3170</v>
      </c>
      <c r="N14" s="270">
        <v>18.5</v>
      </c>
    </row>
    <row r="15" spans="1:16" ht="13.5" customHeight="1">
      <c r="A15" s="248"/>
      <c r="B15" s="244"/>
      <c r="C15" s="244"/>
      <c r="D15" s="244"/>
      <c r="E15" s="244"/>
      <c r="F15" s="244"/>
      <c r="G15" s="1166" t="s">
        <v>486</v>
      </c>
      <c r="H15" s="1167"/>
      <c r="I15" s="1167"/>
      <c r="J15" s="1168"/>
      <c r="K15" s="267">
        <v>42487</v>
      </c>
      <c r="L15" s="268">
        <v>580</v>
      </c>
      <c r="M15" s="269">
        <v>1822</v>
      </c>
      <c r="N15" s="270">
        <v>-68.2</v>
      </c>
    </row>
    <row r="16" spans="1:16">
      <c r="A16" s="248"/>
      <c r="B16" s="244"/>
      <c r="C16" s="244"/>
      <c r="D16" s="244"/>
      <c r="E16" s="244"/>
      <c r="F16" s="244"/>
      <c r="G16" s="1169" t="s">
        <v>487</v>
      </c>
      <c r="H16" s="1170"/>
      <c r="I16" s="1170"/>
      <c r="J16" s="1171"/>
      <c r="K16" s="268">
        <v>-280905</v>
      </c>
      <c r="L16" s="268">
        <v>-3833</v>
      </c>
      <c r="M16" s="269">
        <v>-7642</v>
      </c>
      <c r="N16" s="270">
        <v>-49.8</v>
      </c>
    </row>
    <row r="17" spans="1:16">
      <c r="A17" s="248"/>
      <c r="B17" s="244"/>
      <c r="C17" s="244"/>
      <c r="D17" s="244"/>
      <c r="E17" s="244"/>
      <c r="F17" s="244"/>
      <c r="G17" s="1169" t="s">
        <v>168</v>
      </c>
      <c r="H17" s="1170"/>
      <c r="I17" s="1170"/>
      <c r="J17" s="1171"/>
      <c r="K17" s="268">
        <v>4469798</v>
      </c>
      <c r="L17" s="268">
        <v>60989</v>
      </c>
      <c r="M17" s="269">
        <v>81603</v>
      </c>
      <c r="N17" s="270">
        <v>-25.3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63" t="s">
        <v>492</v>
      </c>
      <c r="H21" s="1164"/>
      <c r="I21" s="1164"/>
      <c r="J21" s="1165"/>
      <c r="K21" s="280">
        <v>6.13</v>
      </c>
      <c r="L21" s="281">
        <v>7.96</v>
      </c>
      <c r="M21" s="282">
        <v>-1.83</v>
      </c>
      <c r="N21" s="249"/>
      <c r="O21" s="283"/>
      <c r="P21" s="279"/>
    </row>
    <row r="22" spans="1:16" s="284" customFormat="1">
      <c r="A22" s="279"/>
      <c r="B22" s="249"/>
      <c r="C22" s="249"/>
      <c r="D22" s="249"/>
      <c r="E22" s="249"/>
      <c r="F22" s="249"/>
      <c r="G22" s="1163" t="s">
        <v>493</v>
      </c>
      <c r="H22" s="1164"/>
      <c r="I22" s="1164"/>
      <c r="J22" s="1165"/>
      <c r="K22" s="285">
        <v>102.2</v>
      </c>
      <c r="L22" s="286">
        <v>98.3</v>
      </c>
      <c r="M22" s="287">
        <v>3.9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52" t="s">
        <v>474</v>
      </c>
      <c r="L30" s="254"/>
      <c r="M30" s="255" t="s">
        <v>475</v>
      </c>
      <c r="N30" s="256"/>
    </row>
    <row r="31" spans="1:16">
      <c r="A31" s="248"/>
      <c r="B31" s="244"/>
      <c r="C31" s="244"/>
      <c r="D31" s="244"/>
      <c r="E31" s="244"/>
      <c r="F31" s="244"/>
      <c r="G31" s="257"/>
      <c r="H31" s="258"/>
      <c r="I31" s="258"/>
      <c r="J31" s="259"/>
      <c r="K31" s="1153"/>
      <c r="L31" s="260" t="s">
        <v>476</v>
      </c>
      <c r="M31" s="261" t="s">
        <v>477</v>
      </c>
      <c r="N31" s="262" t="s">
        <v>478</v>
      </c>
    </row>
    <row r="32" spans="1:16" ht="27" customHeight="1">
      <c r="A32" s="248"/>
      <c r="B32" s="244"/>
      <c r="C32" s="244"/>
      <c r="D32" s="244"/>
      <c r="E32" s="244"/>
      <c r="F32" s="244"/>
      <c r="G32" s="1154" t="s">
        <v>497</v>
      </c>
      <c r="H32" s="1155"/>
      <c r="I32" s="1155"/>
      <c r="J32" s="1156"/>
      <c r="K32" s="294">
        <v>1327478</v>
      </c>
      <c r="L32" s="294">
        <v>18113</v>
      </c>
      <c r="M32" s="295">
        <v>50969</v>
      </c>
      <c r="N32" s="296">
        <v>-64.5</v>
      </c>
    </row>
    <row r="33" spans="1:16" ht="13.5" customHeight="1">
      <c r="A33" s="248"/>
      <c r="B33" s="244"/>
      <c r="C33" s="244"/>
      <c r="D33" s="244"/>
      <c r="E33" s="244"/>
      <c r="F33" s="244"/>
      <c r="G33" s="1154" t="s">
        <v>498</v>
      </c>
      <c r="H33" s="1155"/>
      <c r="I33" s="1155"/>
      <c r="J33" s="1156"/>
      <c r="K33" s="294" t="s">
        <v>484</v>
      </c>
      <c r="L33" s="294" t="s">
        <v>484</v>
      </c>
      <c r="M33" s="295" t="s">
        <v>484</v>
      </c>
      <c r="N33" s="296" t="s">
        <v>484</v>
      </c>
    </row>
    <row r="34" spans="1:16" ht="27" customHeight="1">
      <c r="A34" s="248"/>
      <c r="B34" s="244"/>
      <c r="C34" s="244"/>
      <c r="D34" s="244"/>
      <c r="E34" s="244"/>
      <c r="F34" s="244"/>
      <c r="G34" s="1154" t="s">
        <v>499</v>
      </c>
      <c r="H34" s="1155"/>
      <c r="I34" s="1155"/>
      <c r="J34" s="1156"/>
      <c r="K34" s="294" t="s">
        <v>484</v>
      </c>
      <c r="L34" s="294" t="s">
        <v>484</v>
      </c>
      <c r="M34" s="295">
        <v>29</v>
      </c>
      <c r="N34" s="296" t="s">
        <v>484</v>
      </c>
    </row>
    <row r="35" spans="1:16" ht="27" customHeight="1">
      <c r="A35" s="248"/>
      <c r="B35" s="244"/>
      <c r="C35" s="244"/>
      <c r="D35" s="244"/>
      <c r="E35" s="244"/>
      <c r="F35" s="244"/>
      <c r="G35" s="1154" t="s">
        <v>500</v>
      </c>
      <c r="H35" s="1155"/>
      <c r="I35" s="1155"/>
      <c r="J35" s="1156"/>
      <c r="K35" s="294">
        <v>380257</v>
      </c>
      <c r="L35" s="294">
        <v>5188</v>
      </c>
      <c r="M35" s="295">
        <v>14294</v>
      </c>
      <c r="N35" s="296">
        <v>-63.7</v>
      </c>
    </row>
    <row r="36" spans="1:16" ht="27" customHeight="1">
      <c r="A36" s="248"/>
      <c r="B36" s="244"/>
      <c r="C36" s="244"/>
      <c r="D36" s="244"/>
      <c r="E36" s="244"/>
      <c r="F36" s="244"/>
      <c r="G36" s="1154" t="s">
        <v>501</v>
      </c>
      <c r="H36" s="1155"/>
      <c r="I36" s="1155"/>
      <c r="J36" s="1156"/>
      <c r="K36" s="294">
        <v>72372</v>
      </c>
      <c r="L36" s="294">
        <v>987</v>
      </c>
      <c r="M36" s="295">
        <v>1493</v>
      </c>
      <c r="N36" s="296">
        <v>-33.9</v>
      </c>
    </row>
    <row r="37" spans="1:16" ht="13.5" customHeight="1">
      <c r="A37" s="248"/>
      <c r="B37" s="244"/>
      <c r="C37" s="244"/>
      <c r="D37" s="244"/>
      <c r="E37" s="244"/>
      <c r="F37" s="244"/>
      <c r="G37" s="1154" t="s">
        <v>502</v>
      </c>
      <c r="H37" s="1155"/>
      <c r="I37" s="1155"/>
      <c r="J37" s="1156"/>
      <c r="K37" s="294">
        <v>897276</v>
      </c>
      <c r="L37" s="294">
        <v>12243</v>
      </c>
      <c r="M37" s="295">
        <v>1584</v>
      </c>
      <c r="N37" s="296">
        <v>672.9</v>
      </c>
    </row>
    <row r="38" spans="1:16" ht="27" customHeight="1">
      <c r="A38" s="248"/>
      <c r="B38" s="244"/>
      <c r="C38" s="244"/>
      <c r="D38" s="244"/>
      <c r="E38" s="244"/>
      <c r="F38" s="244"/>
      <c r="G38" s="1157" t="s">
        <v>503</v>
      </c>
      <c r="H38" s="1158"/>
      <c r="I38" s="1158"/>
      <c r="J38" s="1159"/>
      <c r="K38" s="297" t="s">
        <v>484</v>
      </c>
      <c r="L38" s="297" t="s">
        <v>484</v>
      </c>
      <c r="M38" s="298">
        <v>4</v>
      </c>
      <c r="N38" s="299" t="s">
        <v>484</v>
      </c>
      <c r="O38" s="293"/>
    </row>
    <row r="39" spans="1:16">
      <c r="A39" s="248"/>
      <c r="B39" s="244"/>
      <c r="C39" s="244"/>
      <c r="D39" s="244"/>
      <c r="E39" s="244"/>
      <c r="F39" s="244"/>
      <c r="G39" s="1157" t="s">
        <v>504</v>
      </c>
      <c r="H39" s="1158"/>
      <c r="I39" s="1158"/>
      <c r="J39" s="1159"/>
      <c r="K39" s="300">
        <v>-546628</v>
      </c>
      <c r="L39" s="300">
        <v>-7459</v>
      </c>
      <c r="M39" s="301">
        <v>-4432</v>
      </c>
      <c r="N39" s="302">
        <v>68.3</v>
      </c>
      <c r="O39" s="293"/>
    </row>
    <row r="40" spans="1:16" ht="27" customHeight="1">
      <c r="A40" s="248"/>
      <c r="B40" s="244"/>
      <c r="C40" s="244"/>
      <c r="D40" s="244"/>
      <c r="E40" s="244"/>
      <c r="F40" s="244"/>
      <c r="G40" s="1154" t="s">
        <v>505</v>
      </c>
      <c r="H40" s="1155"/>
      <c r="I40" s="1155"/>
      <c r="J40" s="1156"/>
      <c r="K40" s="300">
        <v>-1349570</v>
      </c>
      <c r="L40" s="300">
        <v>-18414</v>
      </c>
      <c r="M40" s="301">
        <v>-44638</v>
      </c>
      <c r="N40" s="302">
        <v>-58.7</v>
      </c>
      <c r="O40" s="293"/>
    </row>
    <row r="41" spans="1:16">
      <c r="A41" s="248"/>
      <c r="B41" s="244"/>
      <c r="C41" s="244"/>
      <c r="D41" s="244"/>
      <c r="E41" s="244"/>
      <c r="F41" s="244"/>
      <c r="G41" s="1160" t="s">
        <v>279</v>
      </c>
      <c r="H41" s="1161"/>
      <c r="I41" s="1161"/>
      <c r="J41" s="1162"/>
      <c r="K41" s="294">
        <v>781185</v>
      </c>
      <c r="L41" s="300">
        <v>10659</v>
      </c>
      <c r="M41" s="301">
        <v>19303</v>
      </c>
      <c r="N41" s="302">
        <v>-44.8</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47" t="s">
        <v>474</v>
      </c>
      <c r="J49" s="1149" t="s">
        <v>509</v>
      </c>
      <c r="K49" s="1150"/>
      <c r="L49" s="1150"/>
      <c r="M49" s="1150"/>
      <c r="N49" s="1151"/>
    </row>
    <row r="50" spans="1:14">
      <c r="A50" s="248"/>
      <c r="B50" s="244"/>
      <c r="C50" s="244"/>
      <c r="D50" s="244"/>
      <c r="E50" s="244"/>
      <c r="F50" s="244"/>
      <c r="G50" s="312"/>
      <c r="H50" s="313"/>
      <c r="I50" s="1148"/>
      <c r="J50" s="314" t="s">
        <v>510</v>
      </c>
      <c r="K50" s="315" t="s">
        <v>511</v>
      </c>
      <c r="L50" s="316" t="s">
        <v>512</v>
      </c>
      <c r="M50" s="317" t="s">
        <v>513</v>
      </c>
      <c r="N50" s="318" t="s">
        <v>514</v>
      </c>
    </row>
    <row r="51" spans="1:14">
      <c r="A51" s="248"/>
      <c r="B51" s="244"/>
      <c r="C51" s="244"/>
      <c r="D51" s="244"/>
      <c r="E51" s="244"/>
      <c r="F51" s="244"/>
      <c r="G51" s="310" t="s">
        <v>515</v>
      </c>
      <c r="H51" s="311"/>
      <c r="I51" s="319">
        <v>1375909</v>
      </c>
      <c r="J51" s="320">
        <v>19940</v>
      </c>
      <c r="K51" s="321">
        <v>-46.2</v>
      </c>
      <c r="L51" s="322">
        <v>47569</v>
      </c>
      <c r="M51" s="323">
        <v>18.3</v>
      </c>
      <c r="N51" s="324">
        <v>-64.5</v>
      </c>
    </row>
    <row r="52" spans="1:14">
      <c r="A52" s="248"/>
      <c r="B52" s="244"/>
      <c r="C52" s="244"/>
      <c r="D52" s="244"/>
      <c r="E52" s="244"/>
      <c r="F52" s="244"/>
      <c r="G52" s="325"/>
      <c r="H52" s="326" t="s">
        <v>516</v>
      </c>
      <c r="I52" s="327">
        <v>969381</v>
      </c>
      <c r="J52" s="328">
        <v>14048</v>
      </c>
      <c r="K52" s="329">
        <v>-35</v>
      </c>
      <c r="L52" s="330">
        <v>26255</v>
      </c>
      <c r="M52" s="331">
        <v>12.4</v>
      </c>
      <c r="N52" s="332">
        <v>-47.4</v>
      </c>
    </row>
    <row r="53" spans="1:14">
      <c r="A53" s="248"/>
      <c r="B53" s="244"/>
      <c r="C53" s="244"/>
      <c r="D53" s="244"/>
      <c r="E53" s="244"/>
      <c r="F53" s="244"/>
      <c r="G53" s="310" t="s">
        <v>517</v>
      </c>
      <c r="H53" s="311"/>
      <c r="I53" s="319">
        <v>1991402</v>
      </c>
      <c r="J53" s="320">
        <v>27566</v>
      </c>
      <c r="K53" s="321">
        <v>38.200000000000003</v>
      </c>
      <c r="L53" s="322">
        <v>50880</v>
      </c>
      <c r="M53" s="323">
        <v>7</v>
      </c>
      <c r="N53" s="324">
        <v>31.2</v>
      </c>
    </row>
    <row r="54" spans="1:14">
      <c r="A54" s="248"/>
      <c r="B54" s="244"/>
      <c r="C54" s="244"/>
      <c r="D54" s="244"/>
      <c r="E54" s="244"/>
      <c r="F54" s="244"/>
      <c r="G54" s="325"/>
      <c r="H54" s="326" t="s">
        <v>516</v>
      </c>
      <c r="I54" s="327">
        <v>1312186</v>
      </c>
      <c r="J54" s="328">
        <v>18164</v>
      </c>
      <c r="K54" s="329">
        <v>29.3</v>
      </c>
      <c r="L54" s="330">
        <v>26879</v>
      </c>
      <c r="M54" s="331">
        <v>2.4</v>
      </c>
      <c r="N54" s="332">
        <v>26.9</v>
      </c>
    </row>
    <row r="55" spans="1:14">
      <c r="A55" s="248"/>
      <c r="B55" s="244"/>
      <c r="C55" s="244"/>
      <c r="D55" s="244"/>
      <c r="E55" s="244"/>
      <c r="F55" s="244"/>
      <c r="G55" s="310" t="s">
        <v>518</v>
      </c>
      <c r="H55" s="311"/>
      <c r="I55" s="319">
        <v>3092695</v>
      </c>
      <c r="J55" s="320">
        <v>42806</v>
      </c>
      <c r="K55" s="321">
        <v>55.3</v>
      </c>
      <c r="L55" s="322">
        <v>63956</v>
      </c>
      <c r="M55" s="323">
        <v>25.7</v>
      </c>
      <c r="N55" s="324">
        <v>29.6</v>
      </c>
    </row>
    <row r="56" spans="1:14">
      <c r="A56" s="248"/>
      <c r="B56" s="244"/>
      <c r="C56" s="244"/>
      <c r="D56" s="244"/>
      <c r="E56" s="244"/>
      <c r="F56" s="244"/>
      <c r="G56" s="325"/>
      <c r="H56" s="326" t="s">
        <v>516</v>
      </c>
      <c r="I56" s="327">
        <v>1644369</v>
      </c>
      <c r="J56" s="328">
        <v>22760</v>
      </c>
      <c r="K56" s="329">
        <v>25.3</v>
      </c>
      <c r="L56" s="330">
        <v>29239</v>
      </c>
      <c r="M56" s="331">
        <v>8.8000000000000007</v>
      </c>
      <c r="N56" s="332">
        <v>16.5</v>
      </c>
    </row>
    <row r="57" spans="1:14">
      <c r="A57" s="248"/>
      <c r="B57" s="244"/>
      <c r="C57" s="244"/>
      <c r="D57" s="244"/>
      <c r="E57" s="244"/>
      <c r="F57" s="244"/>
      <c r="G57" s="310" t="s">
        <v>519</v>
      </c>
      <c r="H57" s="311"/>
      <c r="I57" s="319">
        <v>2121338</v>
      </c>
      <c r="J57" s="320">
        <v>29334</v>
      </c>
      <c r="K57" s="321">
        <v>-31.5</v>
      </c>
      <c r="L57" s="322">
        <v>66255</v>
      </c>
      <c r="M57" s="323">
        <v>3.6</v>
      </c>
      <c r="N57" s="324">
        <v>-35.1</v>
      </c>
    </row>
    <row r="58" spans="1:14">
      <c r="A58" s="248"/>
      <c r="B58" s="244"/>
      <c r="C58" s="244"/>
      <c r="D58" s="244"/>
      <c r="E58" s="244"/>
      <c r="F58" s="244"/>
      <c r="G58" s="325"/>
      <c r="H58" s="326" t="s">
        <v>516</v>
      </c>
      <c r="I58" s="327">
        <v>1627490</v>
      </c>
      <c r="J58" s="328">
        <v>22505</v>
      </c>
      <c r="K58" s="329">
        <v>-1.1000000000000001</v>
      </c>
      <c r="L58" s="330">
        <v>31822</v>
      </c>
      <c r="M58" s="331">
        <v>8.8000000000000007</v>
      </c>
      <c r="N58" s="332">
        <v>-9.9</v>
      </c>
    </row>
    <row r="59" spans="1:14">
      <c r="A59" s="248"/>
      <c r="B59" s="244"/>
      <c r="C59" s="244"/>
      <c r="D59" s="244"/>
      <c r="E59" s="244"/>
      <c r="F59" s="244"/>
      <c r="G59" s="310" t="s">
        <v>520</v>
      </c>
      <c r="H59" s="311"/>
      <c r="I59" s="319">
        <v>2724015</v>
      </c>
      <c r="J59" s="320">
        <v>37168</v>
      </c>
      <c r="K59" s="321">
        <v>26.7</v>
      </c>
      <c r="L59" s="322">
        <v>92247</v>
      </c>
      <c r="M59" s="323">
        <v>39.200000000000003</v>
      </c>
      <c r="N59" s="324">
        <v>-12.5</v>
      </c>
    </row>
    <row r="60" spans="1:14">
      <c r="A60" s="248"/>
      <c r="B60" s="244"/>
      <c r="C60" s="244"/>
      <c r="D60" s="244"/>
      <c r="E60" s="244"/>
      <c r="F60" s="244"/>
      <c r="G60" s="325"/>
      <c r="H60" s="326" t="s">
        <v>516</v>
      </c>
      <c r="I60" s="333">
        <v>2314524</v>
      </c>
      <c r="J60" s="328">
        <v>31581</v>
      </c>
      <c r="K60" s="329">
        <v>40.299999999999997</v>
      </c>
      <c r="L60" s="330">
        <v>37204</v>
      </c>
      <c r="M60" s="331">
        <v>16.899999999999999</v>
      </c>
      <c r="N60" s="332">
        <v>23.4</v>
      </c>
    </row>
    <row r="61" spans="1:14">
      <c r="A61" s="248"/>
      <c r="B61" s="244"/>
      <c r="C61" s="244"/>
      <c r="D61" s="244"/>
      <c r="E61" s="244"/>
      <c r="F61" s="244"/>
      <c r="G61" s="310" t="s">
        <v>521</v>
      </c>
      <c r="H61" s="334"/>
      <c r="I61" s="335">
        <v>2261072</v>
      </c>
      <c r="J61" s="336">
        <v>31363</v>
      </c>
      <c r="K61" s="337">
        <v>8.5</v>
      </c>
      <c r="L61" s="338">
        <v>64181</v>
      </c>
      <c r="M61" s="339">
        <v>18.8</v>
      </c>
      <c r="N61" s="324">
        <v>-10.3</v>
      </c>
    </row>
    <row r="62" spans="1:14">
      <c r="A62" s="248"/>
      <c r="B62" s="244"/>
      <c r="C62" s="244"/>
      <c r="D62" s="244"/>
      <c r="E62" s="244"/>
      <c r="F62" s="244"/>
      <c r="G62" s="325"/>
      <c r="H62" s="326" t="s">
        <v>516</v>
      </c>
      <c r="I62" s="327">
        <v>1573590</v>
      </c>
      <c r="J62" s="328">
        <v>21812</v>
      </c>
      <c r="K62" s="329">
        <v>11.8</v>
      </c>
      <c r="L62" s="330">
        <v>30280</v>
      </c>
      <c r="M62" s="331">
        <v>9.9</v>
      </c>
      <c r="N62" s="332">
        <v>1.9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72" t="s">
        <v>3</v>
      </c>
      <c r="D47" s="1172"/>
      <c r="E47" s="1173"/>
      <c r="F47" s="11">
        <v>15.38</v>
      </c>
      <c r="G47" s="12">
        <v>14.68</v>
      </c>
      <c r="H47" s="12">
        <v>14.46</v>
      </c>
      <c r="I47" s="12">
        <v>14.65</v>
      </c>
      <c r="J47" s="13">
        <v>14.5</v>
      </c>
    </row>
    <row r="48" spans="2:10" ht="57.75" customHeight="1">
      <c r="B48" s="14"/>
      <c r="C48" s="1174" t="s">
        <v>4</v>
      </c>
      <c r="D48" s="1174"/>
      <c r="E48" s="1175"/>
      <c r="F48" s="15">
        <v>8.1</v>
      </c>
      <c r="G48" s="16">
        <v>7.51</v>
      </c>
      <c r="H48" s="16">
        <v>9.17</v>
      </c>
      <c r="I48" s="16">
        <v>7.99</v>
      </c>
      <c r="J48" s="17">
        <v>7.56</v>
      </c>
    </row>
    <row r="49" spans="2:10" ht="57.75" customHeight="1" thickBot="1">
      <c r="B49" s="18"/>
      <c r="C49" s="1176" t="s">
        <v>5</v>
      </c>
      <c r="D49" s="1176"/>
      <c r="E49" s="1177"/>
      <c r="F49" s="19">
        <v>6.24</v>
      </c>
      <c r="G49" s="20" t="s">
        <v>528</v>
      </c>
      <c r="H49" s="20">
        <v>1.81</v>
      </c>
      <c r="I49" s="20" t="s">
        <v>529</v>
      </c>
      <c r="J49" s="21" t="s">
        <v>530</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4" t="s">
        <v>531</v>
      </c>
      <c r="D34" s="1184"/>
      <c r="E34" s="1185"/>
      <c r="F34" s="32">
        <v>9.81</v>
      </c>
      <c r="G34" s="33">
        <v>9.2100000000000009</v>
      </c>
      <c r="H34" s="33">
        <v>9.6300000000000008</v>
      </c>
      <c r="I34" s="33">
        <v>9.49</v>
      </c>
      <c r="J34" s="34">
        <v>9.3000000000000007</v>
      </c>
      <c r="K34" s="22"/>
      <c r="L34" s="22"/>
      <c r="M34" s="22"/>
      <c r="N34" s="22"/>
      <c r="O34" s="22"/>
      <c r="P34" s="22"/>
    </row>
    <row r="35" spans="1:16" ht="39" customHeight="1">
      <c r="A35" s="22"/>
      <c r="B35" s="35"/>
      <c r="C35" s="1178" t="s">
        <v>532</v>
      </c>
      <c r="D35" s="1179"/>
      <c r="E35" s="1180"/>
      <c r="F35" s="36">
        <v>8.01</v>
      </c>
      <c r="G35" s="37">
        <v>7.4</v>
      </c>
      <c r="H35" s="37">
        <v>8.98</v>
      </c>
      <c r="I35" s="37">
        <v>7.91</v>
      </c>
      <c r="J35" s="38">
        <v>7.51</v>
      </c>
      <c r="K35" s="22"/>
      <c r="L35" s="22"/>
      <c r="M35" s="22"/>
      <c r="N35" s="22"/>
      <c r="O35" s="22"/>
      <c r="P35" s="22"/>
    </row>
    <row r="36" spans="1:16" ht="39" customHeight="1">
      <c r="A36" s="22"/>
      <c r="B36" s="35"/>
      <c r="C36" s="1178" t="s">
        <v>533</v>
      </c>
      <c r="D36" s="1179"/>
      <c r="E36" s="1180"/>
      <c r="F36" s="36">
        <v>5.05</v>
      </c>
      <c r="G36" s="37">
        <v>6.07</v>
      </c>
      <c r="H36" s="37">
        <v>6.01</v>
      </c>
      <c r="I36" s="37">
        <v>6.7</v>
      </c>
      <c r="J36" s="38">
        <v>6.54</v>
      </c>
      <c r="K36" s="22"/>
      <c r="L36" s="22"/>
      <c r="M36" s="22"/>
      <c r="N36" s="22"/>
      <c r="O36" s="22"/>
      <c r="P36" s="22"/>
    </row>
    <row r="37" spans="1:16" ht="39" customHeight="1">
      <c r="A37" s="22"/>
      <c r="B37" s="35"/>
      <c r="C37" s="1178" t="s">
        <v>534</v>
      </c>
      <c r="D37" s="1179"/>
      <c r="E37" s="1180"/>
      <c r="F37" s="36">
        <v>0.62</v>
      </c>
      <c r="G37" s="37">
        <v>0.49</v>
      </c>
      <c r="H37" s="37">
        <v>1.3</v>
      </c>
      <c r="I37" s="37">
        <v>1.66</v>
      </c>
      <c r="J37" s="38">
        <v>1.49</v>
      </c>
      <c r="K37" s="22"/>
      <c r="L37" s="22"/>
      <c r="M37" s="22"/>
      <c r="N37" s="22"/>
      <c r="O37" s="22"/>
      <c r="P37" s="22"/>
    </row>
    <row r="38" spans="1:16" ht="39" customHeight="1">
      <c r="A38" s="22"/>
      <c r="B38" s="35"/>
      <c r="C38" s="1178" t="s">
        <v>535</v>
      </c>
      <c r="D38" s="1179"/>
      <c r="E38" s="1180"/>
      <c r="F38" s="36">
        <v>1.97</v>
      </c>
      <c r="G38" s="37">
        <v>1.23</v>
      </c>
      <c r="H38" s="37">
        <v>1.41</v>
      </c>
      <c r="I38" s="37">
        <v>1.63</v>
      </c>
      <c r="J38" s="38">
        <v>0.77</v>
      </c>
      <c r="K38" s="22"/>
      <c r="L38" s="22"/>
      <c r="M38" s="22"/>
      <c r="N38" s="22"/>
      <c r="O38" s="22"/>
      <c r="P38" s="22"/>
    </row>
    <row r="39" spans="1:16" ht="39" customHeight="1">
      <c r="A39" s="22"/>
      <c r="B39" s="35"/>
      <c r="C39" s="1178" t="s">
        <v>536</v>
      </c>
      <c r="D39" s="1179"/>
      <c r="E39" s="1180"/>
      <c r="F39" s="36">
        <v>0.09</v>
      </c>
      <c r="G39" s="37">
        <v>0.04</v>
      </c>
      <c r="H39" s="37">
        <v>0.04</v>
      </c>
      <c r="I39" s="37">
        <v>0</v>
      </c>
      <c r="J39" s="38">
        <v>0.08</v>
      </c>
      <c r="K39" s="22"/>
      <c r="L39" s="22"/>
      <c r="M39" s="22"/>
      <c r="N39" s="22"/>
      <c r="O39" s="22"/>
      <c r="P39" s="22"/>
    </row>
    <row r="40" spans="1:16" ht="39" customHeight="1">
      <c r="A40" s="22"/>
      <c r="B40" s="35"/>
      <c r="C40" s="1178" t="s">
        <v>537</v>
      </c>
      <c r="D40" s="1179"/>
      <c r="E40" s="1180"/>
      <c r="F40" s="36">
        <v>0.03</v>
      </c>
      <c r="G40" s="37">
        <v>0.04</v>
      </c>
      <c r="H40" s="37">
        <v>0.05</v>
      </c>
      <c r="I40" s="37">
        <v>0.05</v>
      </c>
      <c r="J40" s="38">
        <v>0.04</v>
      </c>
      <c r="K40" s="22"/>
      <c r="L40" s="22"/>
      <c r="M40" s="22"/>
      <c r="N40" s="22"/>
      <c r="O40" s="22"/>
      <c r="P40" s="22"/>
    </row>
    <row r="41" spans="1:16" ht="39" customHeight="1">
      <c r="A41" s="22"/>
      <c r="B41" s="35"/>
      <c r="C41" s="1178" t="s">
        <v>538</v>
      </c>
      <c r="D41" s="1179"/>
      <c r="E41" s="1180"/>
      <c r="F41" s="36" t="s">
        <v>484</v>
      </c>
      <c r="G41" s="37" t="s">
        <v>484</v>
      </c>
      <c r="H41" s="37" t="s">
        <v>484</v>
      </c>
      <c r="I41" s="37">
        <v>0.01</v>
      </c>
      <c r="J41" s="38">
        <v>0.03</v>
      </c>
      <c r="K41" s="22"/>
      <c r="L41" s="22"/>
      <c r="M41" s="22"/>
      <c r="N41" s="22"/>
      <c r="O41" s="22"/>
      <c r="P41" s="22"/>
    </row>
    <row r="42" spans="1:16" ht="39" customHeight="1">
      <c r="A42" s="22"/>
      <c r="B42" s="39"/>
      <c r="C42" s="1178" t="s">
        <v>539</v>
      </c>
      <c r="D42" s="1179"/>
      <c r="E42" s="1180"/>
      <c r="F42" s="36" t="s">
        <v>484</v>
      </c>
      <c r="G42" s="37" t="s">
        <v>484</v>
      </c>
      <c r="H42" s="37" t="s">
        <v>484</v>
      </c>
      <c r="I42" s="37" t="s">
        <v>484</v>
      </c>
      <c r="J42" s="38" t="s">
        <v>484</v>
      </c>
      <c r="K42" s="22"/>
      <c r="L42" s="22"/>
      <c r="M42" s="22"/>
      <c r="N42" s="22"/>
      <c r="O42" s="22"/>
      <c r="P42" s="22"/>
    </row>
    <row r="43" spans="1:16" ht="39" customHeight="1" thickBot="1">
      <c r="A43" s="22"/>
      <c r="B43" s="40"/>
      <c r="C43" s="1181" t="s">
        <v>540</v>
      </c>
      <c r="D43" s="1182"/>
      <c r="E43" s="1183"/>
      <c r="F43" s="41">
        <v>0.09</v>
      </c>
      <c r="G43" s="42">
        <v>0.1</v>
      </c>
      <c r="H43" s="42">
        <v>0.18</v>
      </c>
      <c r="I43" s="42">
        <v>0.05</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F1"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4" t="s">
        <v>11</v>
      </c>
      <c r="C45" s="1195"/>
      <c r="D45" s="58"/>
      <c r="E45" s="1200" t="s">
        <v>12</v>
      </c>
      <c r="F45" s="1200"/>
      <c r="G45" s="1200"/>
      <c r="H45" s="1200"/>
      <c r="I45" s="1200"/>
      <c r="J45" s="1201"/>
      <c r="K45" s="59">
        <v>1780</v>
      </c>
      <c r="L45" s="60">
        <v>1595</v>
      </c>
      <c r="M45" s="60">
        <v>1550</v>
      </c>
      <c r="N45" s="60">
        <v>1510</v>
      </c>
      <c r="O45" s="61">
        <v>1327</v>
      </c>
      <c r="P45" s="48"/>
      <c r="Q45" s="48"/>
      <c r="R45" s="48"/>
      <c r="S45" s="48"/>
      <c r="T45" s="48"/>
      <c r="U45" s="48"/>
    </row>
    <row r="46" spans="1:21" ht="30.75" customHeight="1">
      <c r="A46" s="48"/>
      <c r="B46" s="1196"/>
      <c r="C46" s="1197"/>
      <c r="D46" s="62"/>
      <c r="E46" s="1188" t="s">
        <v>13</v>
      </c>
      <c r="F46" s="1188"/>
      <c r="G46" s="1188"/>
      <c r="H46" s="1188"/>
      <c r="I46" s="1188"/>
      <c r="J46" s="1189"/>
      <c r="K46" s="63" t="s">
        <v>484</v>
      </c>
      <c r="L46" s="64" t="s">
        <v>484</v>
      </c>
      <c r="M46" s="64" t="s">
        <v>484</v>
      </c>
      <c r="N46" s="64" t="s">
        <v>484</v>
      </c>
      <c r="O46" s="65" t="s">
        <v>484</v>
      </c>
      <c r="P46" s="48"/>
      <c r="Q46" s="48"/>
      <c r="R46" s="48"/>
      <c r="S46" s="48"/>
      <c r="T46" s="48"/>
      <c r="U46" s="48"/>
    </row>
    <row r="47" spans="1:21" ht="30.75" customHeight="1">
      <c r="A47" s="48"/>
      <c r="B47" s="1196"/>
      <c r="C47" s="1197"/>
      <c r="D47" s="62"/>
      <c r="E47" s="1188" t="s">
        <v>14</v>
      </c>
      <c r="F47" s="1188"/>
      <c r="G47" s="1188"/>
      <c r="H47" s="1188"/>
      <c r="I47" s="1188"/>
      <c r="J47" s="1189"/>
      <c r="K47" s="63" t="s">
        <v>484</v>
      </c>
      <c r="L47" s="64" t="s">
        <v>484</v>
      </c>
      <c r="M47" s="64" t="s">
        <v>484</v>
      </c>
      <c r="N47" s="64" t="s">
        <v>484</v>
      </c>
      <c r="O47" s="65" t="s">
        <v>484</v>
      </c>
      <c r="P47" s="48"/>
      <c r="Q47" s="48"/>
      <c r="R47" s="48"/>
      <c r="S47" s="48"/>
      <c r="T47" s="48"/>
      <c r="U47" s="48"/>
    </row>
    <row r="48" spans="1:21" ht="30.75" customHeight="1">
      <c r="A48" s="48"/>
      <c r="B48" s="1196"/>
      <c r="C48" s="1197"/>
      <c r="D48" s="62"/>
      <c r="E48" s="1188" t="s">
        <v>15</v>
      </c>
      <c r="F48" s="1188"/>
      <c r="G48" s="1188"/>
      <c r="H48" s="1188"/>
      <c r="I48" s="1188"/>
      <c r="J48" s="1189"/>
      <c r="K48" s="63">
        <v>410</v>
      </c>
      <c r="L48" s="64">
        <v>390</v>
      </c>
      <c r="M48" s="64">
        <v>374</v>
      </c>
      <c r="N48" s="64">
        <v>376</v>
      </c>
      <c r="O48" s="65">
        <v>380</v>
      </c>
      <c r="P48" s="48"/>
      <c r="Q48" s="48"/>
      <c r="R48" s="48"/>
      <c r="S48" s="48"/>
      <c r="T48" s="48"/>
      <c r="U48" s="48"/>
    </row>
    <row r="49" spans="1:21" ht="30.75" customHeight="1">
      <c r="A49" s="48"/>
      <c r="B49" s="1196"/>
      <c r="C49" s="1197"/>
      <c r="D49" s="62"/>
      <c r="E49" s="1188" t="s">
        <v>16</v>
      </c>
      <c r="F49" s="1188"/>
      <c r="G49" s="1188"/>
      <c r="H49" s="1188"/>
      <c r="I49" s="1188"/>
      <c r="J49" s="1189"/>
      <c r="K49" s="63">
        <v>43</v>
      </c>
      <c r="L49" s="64">
        <v>55</v>
      </c>
      <c r="M49" s="64">
        <v>77</v>
      </c>
      <c r="N49" s="64">
        <v>68</v>
      </c>
      <c r="O49" s="65">
        <v>72</v>
      </c>
      <c r="P49" s="48"/>
      <c r="Q49" s="48"/>
      <c r="R49" s="48"/>
      <c r="S49" s="48"/>
      <c r="T49" s="48"/>
      <c r="U49" s="48"/>
    </row>
    <row r="50" spans="1:21" ht="30.75" customHeight="1">
      <c r="A50" s="48"/>
      <c r="B50" s="1196"/>
      <c r="C50" s="1197"/>
      <c r="D50" s="62"/>
      <c r="E50" s="1188" t="s">
        <v>17</v>
      </c>
      <c r="F50" s="1188"/>
      <c r="G50" s="1188"/>
      <c r="H50" s="1188"/>
      <c r="I50" s="1188"/>
      <c r="J50" s="1189"/>
      <c r="K50" s="63">
        <v>106</v>
      </c>
      <c r="L50" s="64">
        <v>431</v>
      </c>
      <c r="M50" s="64">
        <v>678</v>
      </c>
      <c r="N50" s="64">
        <v>504</v>
      </c>
      <c r="O50" s="65">
        <v>897</v>
      </c>
      <c r="P50" s="48"/>
      <c r="Q50" s="48"/>
      <c r="R50" s="48"/>
      <c r="S50" s="48"/>
      <c r="T50" s="48"/>
      <c r="U50" s="48"/>
    </row>
    <row r="51" spans="1:21" ht="30.75" customHeight="1">
      <c r="A51" s="48"/>
      <c r="B51" s="1198"/>
      <c r="C51" s="1199"/>
      <c r="D51" s="66"/>
      <c r="E51" s="1188" t="s">
        <v>18</v>
      </c>
      <c r="F51" s="1188"/>
      <c r="G51" s="1188"/>
      <c r="H51" s="1188"/>
      <c r="I51" s="1188"/>
      <c r="J51" s="1189"/>
      <c r="K51" s="63" t="s">
        <v>484</v>
      </c>
      <c r="L51" s="64" t="s">
        <v>484</v>
      </c>
      <c r="M51" s="64" t="s">
        <v>484</v>
      </c>
      <c r="N51" s="64" t="s">
        <v>484</v>
      </c>
      <c r="O51" s="65" t="s">
        <v>484</v>
      </c>
      <c r="P51" s="48"/>
      <c r="Q51" s="48"/>
      <c r="R51" s="48"/>
      <c r="S51" s="48"/>
      <c r="T51" s="48"/>
      <c r="U51" s="48"/>
    </row>
    <row r="52" spans="1:21" ht="30.75" customHeight="1">
      <c r="A52" s="48"/>
      <c r="B52" s="1186" t="s">
        <v>19</v>
      </c>
      <c r="C52" s="1187"/>
      <c r="D52" s="66"/>
      <c r="E52" s="1188" t="s">
        <v>20</v>
      </c>
      <c r="F52" s="1188"/>
      <c r="G52" s="1188"/>
      <c r="H52" s="1188"/>
      <c r="I52" s="1188"/>
      <c r="J52" s="1189"/>
      <c r="K52" s="63">
        <v>2000</v>
      </c>
      <c r="L52" s="64">
        <v>1922</v>
      </c>
      <c r="M52" s="64">
        <v>2045</v>
      </c>
      <c r="N52" s="64">
        <v>1947</v>
      </c>
      <c r="O52" s="65">
        <v>1898</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339</v>
      </c>
      <c r="L53" s="69">
        <v>549</v>
      </c>
      <c r="M53" s="69">
        <v>634</v>
      </c>
      <c r="N53" s="69">
        <v>511</v>
      </c>
      <c r="O53" s="70">
        <v>778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214" t="s">
        <v>24</v>
      </c>
      <c r="C41" s="1215"/>
      <c r="D41" s="81"/>
      <c r="E41" s="1216" t="s">
        <v>25</v>
      </c>
      <c r="F41" s="1216"/>
      <c r="G41" s="1216"/>
      <c r="H41" s="1217"/>
      <c r="I41" s="82">
        <v>15510</v>
      </c>
      <c r="J41" s="83">
        <v>15674</v>
      </c>
      <c r="K41" s="83">
        <v>16053</v>
      </c>
      <c r="L41" s="83">
        <v>16342</v>
      </c>
      <c r="M41" s="84">
        <v>17343</v>
      </c>
    </row>
    <row r="42" spans="2:13" ht="27.75" customHeight="1">
      <c r="B42" s="1204"/>
      <c r="C42" s="1205"/>
      <c r="D42" s="85"/>
      <c r="E42" s="1208" t="s">
        <v>26</v>
      </c>
      <c r="F42" s="1208"/>
      <c r="G42" s="1208"/>
      <c r="H42" s="1209"/>
      <c r="I42" s="86">
        <v>6411</v>
      </c>
      <c r="J42" s="87">
        <v>5997</v>
      </c>
      <c r="K42" s="87">
        <v>5330</v>
      </c>
      <c r="L42" s="87">
        <v>4835</v>
      </c>
      <c r="M42" s="88">
        <v>3944</v>
      </c>
    </row>
    <row r="43" spans="2:13" ht="27.75" customHeight="1">
      <c r="B43" s="1204"/>
      <c r="C43" s="1205"/>
      <c r="D43" s="85"/>
      <c r="E43" s="1208" t="s">
        <v>27</v>
      </c>
      <c r="F43" s="1208"/>
      <c r="G43" s="1208"/>
      <c r="H43" s="1209"/>
      <c r="I43" s="86">
        <v>4666</v>
      </c>
      <c r="J43" s="87">
        <v>4700</v>
      </c>
      <c r="K43" s="87">
        <v>4585</v>
      </c>
      <c r="L43" s="87">
        <v>4340</v>
      </c>
      <c r="M43" s="88">
        <v>4129</v>
      </c>
    </row>
    <row r="44" spans="2:13" ht="27.75" customHeight="1">
      <c r="B44" s="1204"/>
      <c r="C44" s="1205"/>
      <c r="D44" s="85"/>
      <c r="E44" s="1208" t="s">
        <v>28</v>
      </c>
      <c r="F44" s="1208"/>
      <c r="G44" s="1208"/>
      <c r="H44" s="1209"/>
      <c r="I44" s="86">
        <v>635</v>
      </c>
      <c r="J44" s="87">
        <v>563</v>
      </c>
      <c r="K44" s="87">
        <v>466</v>
      </c>
      <c r="L44" s="87">
        <v>368</v>
      </c>
      <c r="M44" s="88">
        <v>270</v>
      </c>
    </row>
    <row r="45" spans="2:13" ht="27.75" customHeight="1">
      <c r="B45" s="1204"/>
      <c r="C45" s="1205"/>
      <c r="D45" s="85"/>
      <c r="E45" s="1208" t="s">
        <v>29</v>
      </c>
      <c r="F45" s="1208"/>
      <c r="G45" s="1208"/>
      <c r="H45" s="1209"/>
      <c r="I45" s="86">
        <v>3510</v>
      </c>
      <c r="J45" s="87">
        <v>3424</v>
      </c>
      <c r="K45" s="87">
        <v>3100</v>
      </c>
      <c r="L45" s="87">
        <v>2803</v>
      </c>
      <c r="M45" s="88">
        <v>2676</v>
      </c>
    </row>
    <row r="46" spans="2:13" ht="27.75" customHeight="1">
      <c r="B46" s="1204"/>
      <c r="C46" s="1205"/>
      <c r="D46" s="85"/>
      <c r="E46" s="1208" t="s">
        <v>30</v>
      </c>
      <c r="F46" s="1208"/>
      <c r="G46" s="1208"/>
      <c r="H46" s="1209"/>
      <c r="I46" s="86" t="s">
        <v>484</v>
      </c>
      <c r="J46" s="87" t="s">
        <v>484</v>
      </c>
      <c r="K46" s="87" t="s">
        <v>484</v>
      </c>
      <c r="L46" s="87">
        <v>1</v>
      </c>
      <c r="M46" s="88" t="s">
        <v>484</v>
      </c>
    </row>
    <row r="47" spans="2:13" ht="27.75" customHeight="1">
      <c r="B47" s="1204"/>
      <c r="C47" s="1205"/>
      <c r="D47" s="85"/>
      <c r="E47" s="1208" t="s">
        <v>31</v>
      </c>
      <c r="F47" s="1208"/>
      <c r="G47" s="1208"/>
      <c r="H47" s="1209"/>
      <c r="I47" s="86" t="s">
        <v>484</v>
      </c>
      <c r="J47" s="87" t="s">
        <v>484</v>
      </c>
      <c r="K47" s="87" t="s">
        <v>484</v>
      </c>
      <c r="L47" s="87" t="s">
        <v>484</v>
      </c>
      <c r="M47" s="88" t="s">
        <v>484</v>
      </c>
    </row>
    <row r="48" spans="2:13" ht="27.75" customHeight="1">
      <c r="B48" s="1206"/>
      <c r="C48" s="1207"/>
      <c r="D48" s="85"/>
      <c r="E48" s="1208" t="s">
        <v>32</v>
      </c>
      <c r="F48" s="1208"/>
      <c r="G48" s="1208"/>
      <c r="H48" s="1209"/>
      <c r="I48" s="86" t="s">
        <v>484</v>
      </c>
      <c r="J48" s="87" t="s">
        <v>484</v>
      </c>
      <c r="K48" s="87" t="s">
        <v>484</v>
      </c>
      <c r="L48" s="87" t="s">
        <v>484</v>
      </c>
      <c r="M48" s="88" t="s">
        <v>484</v>
      </c>
    </row>
    <row r="49" spans="2:13" ht="27.75" customHeight="1">
      <c r="B49" s="1202" t="s">
        <v>33</v>
      </c>
      <c r="C49" s="1203"/>
      <c r="D49" s="89"/>
      <c r="E49" s="1208" t="s">
        <v>34</v>
      </c>
      <c r="F49" s="1208"/>
      <c r="G49" s="1208"/>
      <c r="H49" s="1209"/>
      <c r="I49" s="86">
        <v>4333</v>
      </c>
      <c r="J49" s="87">
        <v>3849</v>
      </c>
      <c r="K49" s="87">
        <v>3876</v>
      </c>
      <c r="L49" s="87">
        <v>4230</v>
      </c>
      <c r="M49" s="88">
        <v>4951</v>
      </c>
    </row>
    <row r="50" spans="2:13" ht="27.75" customHeight="1">
      <c r="B50" s="1204"/>
      <c r="C50" s="1205"/>
      <c r="D50" s="85"/>
      <c r="E50" s="1208" t="s">
        <v>35</v>
      </c>
      <c r="F50" s="1208"/>
      <c r="G50" s="1208"/>
      <c r="H50" s="1209"/>
      <c r="I50" s="86">
        <v>6761</v>
      </c>
      <c r="J50" s="87">
        <v>7086</v>
      </c>
      <c r="K50" s="87">
        <v>6665</v>
      </c>
      <c r="L50" s="87">
        <v>6431</v>
      </c>
      <c r="M50" s="88">
        <v>5737</v>
      </c>
    </row>
    <row r="51" spans="2:13" ht="27.75" customHeight="1">
      <c r="B51" s="1206"/>
      <c r="C51" s="1207"/>
      <c r="D51" s="85"/>
      <c r="E51" s="1208" t="s">
        <v>36</v>
      </c>
      <c r="F51" s="1208"/>
      <c r="G51" s="1208"/>
      <c r="H51" s="1209"/>
      <c r="I51" s="86">
        <v>15604</v>
      </c>
      <c r="J51" s="87">
        <v>16047</v>
      </c>
      <c r="K51" s="87">
        <v>16585</v>
      </c>
      <c r="L51" s="87">
        <v>16629</v>
      </c>
      <c r="M51" s="88">
        <v>16648</v>
      </c>
    </row>
    <row r="52" spans="2:13" ht="27.75" customHeight="1" thickBot="1">
      <c r="B52" s="1210" t="s">
        <v>37</v>
      </c>
      <c r="C52" s="1211"/>
      <c r="D52" s="90"/>
      <c r="E52" s="1212" t="s">
        <v>38</v>
      </c>
      <c r="F52" s="1212"/>
      <c r="G52" s="1212"/>
      <c r="H52" s="1213"/>
      <c r="I52" s="91">
        <v>4034</v>
      </c>
      <c r="J52" s="92">
        <v>3375</v>
      </c>
      <c r="K52" s="92">
        <v>2409</v>
      </c>
      <c r="L52" s="92">
        <v>1399</v>
      </c>
      <c r="M52" s="93">
        <v>1025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F64" zoomScaleNormal="100" zoomScaleSheetLayoutView="55" workbookViewId="0">
      <selection activeCell="G65" sqref="G65:O69"/>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561</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561</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562</v>
      </c>
      <c r="C41" s="246"/>
      <c r="D41" s="246"/>
      <c r="E41" s="246"/>
      <c r="F41" s="246"/>
      <c r="G41" s="246"/>
      <c r="H41" s="246"/>
      <c r="I41" s="246"/>
      <c r="J41" s="246"/>
      <c r="K41" s="246"/>
      <c r="L41" s="246"/>
      <c r="M41" s="246"/>
      <c r="N41" s="246"/>
      <c r="O41" s="246"/>
      <c r="P41" s="247"/>
    </row>
    <row r="42" spans="2:17">
      <c r="B42" s="248"/>
      <c r="C42" s="244"/>
      <c r="D42" s="244"/>
      <c r="E42" s="244"/>
      <c r="F42" s="244"/>
      <c r="G42" s="351" t="s">
        <v>563</v>
      </c>
      <c r="I42" s="352"/>
      <c r="J42" s="352"/>
      <c r="K42" s="352"/>
      <c r="L42" s="244"/>
      <c r="M42" s="244"/>
      <c r="N42" s="244"/>
      <c r="O42" s="244"/>
    </row>
    <row r="43" spans="2:17">
      <c r="B43" s="248"/>
      <c r="C43" s="244"/>
      <c r="D43" s="244"/>
      <c r="E43" s="244"/>
      <c r="F43" s="244"/>
      <c r="G43" s="1218"/>
      <c r="H43" s="1219"/>
      <c r="I43" s="1219"/>
      <c r="J43" s="1219"/>
      <c r="K43" s="1219"/>
      <c r="L43" s="1219"/>
      <c r="M43" s="1219"/>
      <c r="N43" s="1219"/>
      <c r="O43" s="1220"/>
    </row>
    <row r="44" spans="2:17">
      <c r="B44" s="248"/>
      <c r="C44" s="244"/>
      <c r="D44" s="244"/>
      <c r="E44" s="244"/>
      <c r="F44" s="244"/>
      <c r="G44" s="1221"/>
      <c r="H44" s="1222"/>
      <c r="I44" s="1222"/>
      <c r="J44" s="1222"/>
      <c r="K44" s="1222"/>
      <c r="L44" s="1222"/>
      <c r="M44" s="1222"/>
      <c r="N44" s="1222"/>
      <c r="O44" s="1223"/>
    </row>
    <row r="45" spans="2:17">
      <c r="B45" s="248"/>
      <c r="C45" s="244"/>
      <c r="D45" s="244"/>
      <c r="E45" s="244"/>
      <c r="F45" s="244"/>
      <c r="G45" s="1221"/>
      <c r="H45" s="1222"/>
      <c r="I45" s="1222"/>
      <c r="J45" s="1222"/>
      <c r="K45" s="1222"/>
      <c r="L45" s="1222"/>
      <c r="M45" s="1222"/>
      <c r="N45" s="1222"/>
      <c r="O45" s="1223"/>
    </row>
    <row r="46" spans="2:17">
      <c r="B46" s="248"/>
      <c r="C46" s="244"/>
      <c r="D46" s="244"/>
      <c r="E46" s="244"/>
      <c r="F46" s="244"/>
      <c r="G46" s="1221"/>
      <c r="H46" s="1222"/>
      <c r="I46" s="1222"/>
      <c r="J46" s="1222"/>
      <c r="K46" s="1222"/>
      <c r="L46" s="1222"/>
      <c r="M46" s="1222"/>
      <c r="N46" s="1222"/>
      <c r="O46" s="1223"/>
    </row>
    <row r="47" spans="2:17">
      <c r="B47" s="248"/>
      <c r="C47" s="244"/>
      <c r="D47" s="244"/>
      <c r="E47" s="244"/>
      <c r="F47" s="244"/>
      <c r="G47" s="1224"/>
      <c r="H47" s="1225"/>
      <c r="I47" s="1225"/>
      <c r="J47" s="1225"/>
      <c r="K47" s="1225"/>
      <c r="L47" s="1225"/>
      <c r="M47" s="1225"/>
      <c r="N47" s="1225"/>
      <c r="O47" s="1226"/>
    </row>
    <row r="48" spans="2:17">
      <c r="B48" s="248"/>
      <c r="C48" s="244"/>
      <c r="D48" s="244"/>
      <c r="E48" s="244"/>
      <c r="F48" s="244"/>
      <c r="G48" s="244"/>
      <c r="H48" s="353"/>
      <c r="I48" s="353"/>
      <c r="J48" s="353"/>
    </row>
    <row r="49" spans="1:17">
      <c r="B49" s="248"/>
      <c r="C49" s="244"/>
      <c r="D49" s="244"/>
      <c r="E49" s="244"/>
      <c r="F49" s="244"/>
      <c r="G49" s="243" t="s">
        <v>564</v>
      </c>
    </row>
    <row r="50" spans="1:17">
      <c r="B50" s="248"/>
      <c r="C50" s="244"/>
      <c r="D50" s="244"/>
      <c r="E50" s="244"/>
      <c r="F50" s="244"/>
      <c r="G50" s="1227"/>
      <c r="H50" s="1228"/>
      <c r="I50" s="1228"/>
      <c r="J50" s="1229"/>
      <c r="K50" s="354" t="s">
        <v>523</v>
      </c>
      <c r="L50" s="354" t="s">
        <v>524</v>
      </c>
      <c r="M50" s="354" t="s">
        <v>525</v>
      </c>
      <c r="N50" s="354" t="s">
        <v>526</v>
      </c>
      <c r="O50" s="354" t="s">
        <v>527</v>
      </c>
    </row>
    <row r="51" spans="1:17">
      <c r="B51" s="248"/>
      <c r="C51" s="244"/>
      <c r="D51" s="244"/>
      <c r="E51" s="244"/>
      <c r="F51" s="244"/>
      <c r="G51" s="1230" t="s">
        <v>565</v>
      </c>
      <c r="H51" s="1231"/>
      <c r="I51" s="1236" t="s">
        <v>566</v>
      </c>
      <c r="J51" s="1236"/>
      <c r="K51" s="1238"/>
      <c r="L51" s="1238"/>
      <c r="M51" s="1238"/>
      <c r="N51" s="1238"/>
      <c r="O51" s="1238"/>
    </row>
    <row r="52" spans="1:17">
      <c r="B52" s="248"/>
      <c r="C52" s="244"/>
      <c r="D52" s="244"/>
      <c r="E52" s="244"/>
      <c r="F52" s="244"/>
      <c r="G52" s="1232"/>
      <c r="H52" s="1233"/>
      <c r="I52" s="1237"/>
      <c r="J52" s="1237"/>
      <c r="K52" s="1239"/>
      <c r="L52" s="1239"/>
      <c r="M52" s="1239"/>
      <c r="N52" s="1239"/>
      <c r="O52" s="1239"/>
    </row>
    <row r="53" spans="1:17">
      <c r="A53" s="355"/>
      <c r="B53" s="248"/>
      <c r="C53" s="244"/>
      <c r="D53" s="244"/>
      <c r="E53" s="244"/>
      <c r="F53" s="244"/>
      <c r="G53" s="1232"/>
      <c r="H53" s="1233"/>
      <c r="I53" s="1240" t="s">
        <v>567</v>
      </c>
      <c r="J53" s="1240"/>
      <c r="K53" s="1247"/>
      <c r="L53" s="1247"/>
      <c r="M53" s="1247"/>
      <c r="N53" s="1247"/>
      <c r="O53" s="1247"/>
    </row>
    <row r="54" spans="1:17">
      <c r="A54" s="355"/>
      <c r="B54" s="248"/>
      <c r="C54" s="244"/>
      <c r="D54" s="244"/>
      <c r="E54" s="244"/>
      <c r="F54" s="244"/>
      <c r="G54" s="1234"/>
      <c r="H54" s="1235"/>
      <c r="I54" s="1240"/>
      <c r="J54" s="1240"/>
      <c r="K54" s="1248"/>
      <c r="L54" s="1248"/>
      <c r="M54" s="1248"/>
      <c r="N54" s="1248"/>
      <c r="O54" s="1248"/>
    </row>
    <row r="55" spans="1:17">
      <c r="A55" s="355"/>
      <c r="B55" s="248"/>
      <c r="C55" s="244"/>
      <c r="D55" s="244"/>
      <c r="E55" s="244"/>
      <c r="F55" s="244"/>
      <c r="G55" s="1241" t="s">
        <v>568</v>
      </c>
      <c r="H55" s="1242"/>
      <c r="I55" s="1240" t="s">
        <v>566</v>
      </c>
      <c r="J55" s="1240"/>
      <c r="K55" s="1238"/>
      <c r="L55" s="1238"/>
      <c r="M55" s="1238"/>
      <c r="N55" s="1238"/>
      <c r="O55" s="1238"/>
    </row>
    <row r="56" spans="1:17">
      <c r="A56" s="355"/>
      <c r="B56" s="248"/>
      <c r="C56" s="244"/>
      <c r="D56" s="244"/>
      <c r="E56" s="244"/>
      <c r="F56" s="244"/>
      <c r="G56" s="1243"/>
      <c r="H56" s="1244"/>
      <c r="I56" s="1240"/>
      <c r="J56" s="1240"/>
      <c r="K56" s="1239"/>
      <c r="L56" s="1239"/>
      <c r="M56" s="1239"/>
      <c r="N56" s="1239"/>
      <c r="O56" s="1239"/>
    </row>
    <row r="57" spans="1:17" s="355" customFormat="1">
      <c r="B57" s="356"/>
      <c r="C57" s="352"/>
      <c r="D57" s="352"/>
      <c r="E57" s="352"/>
      <c r="F57" s="352"/>
      <c r="G57" s="1243"/>
      <c r="H57" s="1244"/>
      <c r="I57" s="1249" t="s">
        <v>567</v>
      </c>
      <c r="J57" s="1249"/>
      <c r="K57" s="1247"/>
      <c r="L57" s="1247"/>
      <c r="M57" s="1247"/>
      <c r="N57" s="1247"/>
      <c r="O57" s="1247"/>
      <c r="P57" s="357"/>
      <c r="Q57" s="356"/>
    </row>
    <row r="58" spans="1:17" s="355" customFormat="1">
      <c r="A58" s="243"/>
      <c r="B58" s="356"/>
      <c r="C58" s="352"/>
      <c r="D58" s="352"/>
      <c r="E58" s="352"/>
      <c r="F58" s="352"/>
      <c r="G58" s="1245"/>
      <c r="H58" s="1246"/>
      <c r="I58" s="1249"/>
      <c r="J58" s="1249"/>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569</v>
      </c>
      <c r="C63" s="244"/>
      <c r="D63" s="244"/>
      <c r="E63" s="244"/>
      <c r="F63" s="244"/>
      <c r="G63" s="244"/>
      <c r="H63" s="244"/>
      <c r="I63" s="244"/>
      <c r="J63" s="244"/>
      <c r="K63" s="244"/>
      <c r="L63" s="244"/>
      <c r="M63" s="244"/>
      <c r="N63" s="244"/>
      <c r="O63" s="244"/>
    </row>
    <row r="64" spans="1:17">
      <c r="B64" s="248"/>
      <c r="C64" s="244"/>
      <c r="D64" s="244"/>
      <c r="E64" s="244"/>
      <c r="F64" s="244"/>
      <c r="G64" s="351" t="s">
        <v>563</v>
      </c>
      <c r="I64" s="352"/>
      <c r="J64" s="352"/>
      <c r="K64" s="352"/>
      <c r="L64" s="244"/>
      <c r="M64" s="244"/>
      <c r="N64" s="244"/>
      <c r="O64" s="244"/>
    </row>
    <row r="65" spans="2:30">
      <c r="B65" s="248"/>
      <c r="C65" s="244"/>
      <c r="D65" s="244"/>
      <c r="E65" s="244"/>
      <c r="F65" s="244"/>
      <c r="G65" s="1250" t="s">
        <v>572</v>
      </c>
      <c r="H65" s="1219"/>
      <c r="I65" s="1219"/>
      <c r="J65" s="1219"/>
      <c r="K65" s="1219"/>
      <c r="L65" s="1219"/>
      <c r="M65" s="1219"/>
      <c r="N65" s="1219"/>
      <c r="O65" s="1220"/>
    </row>
    <row r="66" spans="2:30">
      <c r="B66" s="248"/>
      <c r="C66" s="244"/>
      <c r="D66" s="244"/>
      <c r="E66" s="244"/>
      <c r="F66" s="244"/>
      <c r="G66" s="1221"/>
      <c r="H66" s="1222"/>
      <c r="I66" s="1222"/>
      <c r="J66" s="1222"/>
      <c r="K66" s="1222"/>
      <c r="L66" s="1222"/>
      <c r="M66" s="1222"/>
      <c r="N66" s="1222"/>
      <c r="O66" s="1223"/>
    </row>
    <row r="67" spans="2:30">
      <c r="B67" s="248"/>
      <c r="C67" s="244"/>
      <c r="D67" s="244"/>
      <c r="E67" s="244"/>
      <c r="F67" s="244"/>
      <c r="G67" s="1221"/>
      <c r="H67" s="1222"/>
      <c r="I67" s="1222"/>
      <c r="J67" s="1222"/>
      <c r="K67" s="1222"/>
      <c r="L67" s="1222"/>
      <c r="M67" s="1222"/>
      <c r="N67" s="1222"/>
      <c r="O67" s="1223"/>
    </row>
    <row r="68" spans="2:30">
      <c r="B68" s="248"/>
      <c r="C68" s="244"/>
      <c r="D68" s="244"/>
      <c r="E68" s="244"/>
      <c r="F68" s="244"/>
      <c r="G68" s="1221"/>
      <c r="H68" s="1222"/>
      <c r="I68" s="1222"/>
      <c r="J68" s="1222"/>
      <c r="K68" s="1222"/>
      <c r="L68" s="1222"/>
      <c r="M68" s="1222"/>
      <c r="N68" s="1222"/>
      <c r="O68" s="1223"/>
    </row>
    <row r="69" spans="2:30">
      <c r="B69" s="248"/>
      <c r="C69" s="244"/>
      <c r="D69" s="244"/>
      <c r="E69" s="244"/>
      <c r="F69" s="244"/>
      <c r="G69" s="1224"/>
      <c r="H69" s="1225"/>
      <c r="I69" s="1225"/>
      <c r="J69" s="1225"/>
      <c r="K69" s="1225"/>
      <c r="L69" s="1225"/>
      <c r="M69" s="1225"/>
      <c r="N69" s="1225"/>
      <c r="O69" s="1226"/>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570</v>
      </c>
      <c r="I71" s="368"/>
      <c r="J71" s="364"/>
      <c r="K71" s="364"/>
      <c r="L71" s="365"/>
      <c r="M71" s="364"/>
      <c r="N71" s="365"/>
      <c r="O71" s="366"/>
    </row>
    <row r="72" spans="2:30">
      <c r="B72" s="248"/>
      <c r="C72" s="244"/>
      <c r="D72" s="244"/>
      <c r="E72" s="244"/>
      <c r="F72" s="244"/>
      <c r="G72" s="1227"/>
      <c r="H72" s="1228"/>
      <c r="I72" s="1228"/>
      <c r="J72" s="1229"/>
      <c r="K72" s="354" t="s">
        <v>523</v>
      </c>
      <c r="L72" s="354" t="s">
        <v>524</v>
      </c>
      <c r="M72" s="354" t="s">
        <v>525</v>
      </c>
      <c r="N72" s="354" t="s">
        <v>526</v>
      </c>
      <c r="O72" s="354" t="s">
        <v>527</v>
      </c>
    </row>
    <row r="73" spans="2:30">
      <c r="B73" s="248"/>
      <c r="C73" s="244"/>
      <c r="D73" s="244"/>
      <c r="E73" s="244"/>
      <c r="F73" s="244"/>
      <c r="G73" s="1230" t="s">
        <v>565</v>
      </c>
      <c r="H73" s="1231"/>
      <c r="I73" s="1236" t="s">
        <v>566</v>
      </c>
      <c r="J73" s="1236"/>
      <c r="K73" s="1251">
        <v>33.1</v>
      </c>
      <c r="L73" s="1251">
        <v>27.6</v>
      </c>
      <c r="M73" s="1239">
        <v>19.399999999999999</v>
      </c>
      <c r="N73" s="1239">
        <v>11.5</v>
      </c>
      <c r="O73" s="1239">
        <v>8.1999999999999993</v>
      </c>
      <c r="S73" s="243">
        <v>9.9</v>
      </c>
    </row>
    <row r="74" spans="2:30">
      <c r="B74" s="248"/>
      <c r="C74" s="244"/>
      <c r="D74" s="244"/>
      <c r="E74" s="244"/>
      <c r="F74" s="244"/>
      <c r="G74" s="1232"/>
      <c r="H74" s="1233"/>
      <c r="I74" s="1237"/>
      <c r="J74" s="1237"/>
      <c r="K74" s="1251"/>
      <c r="L74" s="1251"/>
      <c r="M74" s="1239"/>
      <c r="N74" s="1239"/>
      <c r="O74" s="1239"/>
    </row>
    <row r="75" spans="2:30">
      <c r="B75" s="248"/>
      <c r="C75" s="244"/>
      <c r="D75" s="244"/>
      <c r="E75" s="244"/>
      <c r="F75" s="244"/>
      <c r="G75" s="1232"/>
      <c r="H75" s="1233"/>
      <c r="I75" s="1240" t="s">
        <v>571</v>
      </c>
      <c r="J75" s="1240"/>
      <c r="K75" s="1252">
        <v>4.5999999999999996</v>
      </c>
      <c r="L75" s="1252">
        <v>4.4000000000000004</v>
      </c>
      <c r="M75" s="1252">
        <v>4.0999999999999996</v>
      </c>
      <c r="N75" s="1252">
        <v>4.5</v>
      </c>
      <c r="O75" s="1252">
        <v>5.0999999999999996</v>
      </c>
      <c r="U75" s="243">
        <v>81.2</v>
      </c>
      <c r="W75" s="243">
        <v>87.2</v>
      </c>
      <c r="Y75" s="243">
        <v>99.8</v>
      </c>
      <c r="AA75" s="243">
        <v>109.5</v>
      </c>
      <c r="AC75" s="243">
        <v>115.2</v>
      </c>
    </row>
    <row r="76" spans="2:30">
      <c r="B76" s="248"/>
      <c r="C76" s="244"/>
      <c r="D76" s="244"/>
      <c r="E76" s="244"/>
      <c r="F76" s="244"/>
      <c r="G76" s="1234"/>
      <c r="H76" s="1235"/>
      <c r="I76" s="1240"/>
      <c r="J76" s="1240"/>
      <c r="K76" s="1248"/>
      <c r="L76" s="1248"/>
      <c r="M76" s="1248"/>
      <c r="N76" s="1248"/>
      <c r="O76" s="1248"/>
    </row>
    <row r="77" spans="2:30">
      <c r="B77" s="248"/>
      <c r="C77" s="244"/>
      <c r="D77" s="244"/>
      <c r="E77" s="244"/>
      <c r="F77" s="244"/>
      <c r="G77" s="1241" t="s">
        <v>568</v>
      </c>
      <c r="H77" s="1242"/>
      <c r="I77" s="1240" t="s">
        <v>566</v>
      </c>
      <c r="J77" s="1240"/>
      <c r="K77" s="1251">
        <v>69.2</v>
      </c>
      <c r="L77" s="1251">
        <v>58.2</v>
      </c>
      <c r="M77" s="1239">
        <v>50.3</v>
      </c>
      <c r="N77" s="1239">
        <v>45.9</v>
      </c>
      <c r="O77" s="1239">
        <v>39</v>
      </c>
      <c r="R77" s="243">
        <v>12.3</v>
      </c>
      <c r="T77" s="243">
        <v>11.1</v>
      </c>
    </row>
    <row r="78" spans="2:30">
      <c r="B78" s="248"/>
      <c r="C78" s="244"/>
      <c r="D78" s="244"/>
      <c r="E78" s="244"/>
      <c r="F78" s="244"/>
      <c r="G78" s="1243"/>
      <c r="H78" s="1244"/>
      <c r="I78" s="1240"/>
      <c r="J78" s="1240"/>
      <c r="K78" s="1251"/>
      <c r="L78" s="1251"/>
      <c r="M78" s="1239"/>
      <c r="N78" s="1239"/>
      <c r="O78" s="1239"/>
    </row>
    <row r="79" spans="2:30">
      <c r="B79" s="248"/>
      <c r="C79" s="244"/>
      <c r="D79" s="244"/>
      <c r="E79" s="244"/>
      <c r="F79" s="244"/>
      <c r="G79" s="1243"/>
      <c r="H79" s="1244"/>
      <c r="I79" s="1253" t="s">
        <v>571</v>
      </c>
      <c r="J79" s="1249"/>
      <c r="K79" s="1254">
        <v>11.1</v>
      </c>
      <c r="L79" s="1254">
        <v>10.3</v>
      </c>
      <c r="M79" s="1254">
        <v>9.6</v>
      </c>
      <c r="N79" s="1254">
        <v>8.8000000000000007</v>
      </c>
      <c r="O79" s="1254">
        <v>9</v>
      </c>
      <c r="V79" s="243">
        <v>53.5</v>
      </c>
      <c r="X79" s="243">
        <v>48.2</v>
      </c>
      <c r="Z79" s="243">
        <v>34.200000000000003</v>
      </c>
      <c r="AB79" s="243">
        <v>30.3</v>
      </c>
      <c r="AD79" s="243">
        <v>28.9</v>
      </c>
    </row>
    <row r="80" spans="2:30">
      <c r="B80" s="248"/>
      <c r="C80" s="244"/>
      <c r="D80" s="244"/>
      <c r="E80" s="244"/>
      <c r="F80" s="244"/>
      <c r="G80" s="1245"/>
      <c r="H80" s="1246"/>
      <c r="I80" s="1249"/>
      <c r="J80" s="1249"/>
      <c r="K80" s="1254"/>
      <c r="L80" s="1254"/>
      <c r="M80" s="1254"/>
      <c r="N80" s="1254"/>
      <c r="O80" s="1254"/>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1" zoomScale="50" zoomScaleNormal="50" zoomScaleSheetLayoutView="70" workbookViewId="0">
      <selection activeCell="G65" sqref="G65:O69"/>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4" zoomScale="50" zoomScaleNormal="50" zoomScaleSheetLayoutView="55" workbookViewId="0">
      <selection activeCell="G65" sqref="G65:O69"/>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522</v>
      </c>
      <c r="G2" s="111"/>
      <c r="H2" s="112"/>
    </row>
    <row r="3" spans="1:8">
      <c r="A3" s="108" t="s">
        <v>515</v>
      </c>
      <c r="B3" s="113"/>
      <c r="C3" s="114"/>
      <c r="D3" s="115">
        <v>19940</v>
      </c>
      <c r="E3" s="116"/>
      <c r="F3" s="117">
        <v>47569</v>
      </c>
      <c r="G3" s="118"/>
      <c r="H3" s="119"/>
    </row>
    <row r="4" spans="1:8">
      <c r="A4" s="120"/>
      <c r="B4" s="121"/>
      <c r="C4" s="122"/>
      <c r="D4" s="123">
        <v>14048</v>
      </c>
      <c r="E4" s="124"/>
      <c r="F4" s="125">
        <v>26255</v>
      </c>
      <c r="G4" s="126"/>
      <c r="H4" s="127"/>
    </row>
    <row r="5" spans="1:8">
      <c r="A5" s="108" t="s">
        <v>517</v>
      </c>
      <c r="B5" s="113"/>
      <c r="C5" s="114"/>
      <c r="D5" s="115">
        <v>27566</v>
      </c>
      <c r="E5" s="116"/>
      <c r="F5" s="117">
        <v>50880</v>
      </c>
      <c r="G5" s="118"/>
      <c r="H5" s="119"/>
    </row>
    <row r="6" spans="1:8">
      <c r="A6" s="120"/>
      <c r="B6" s="121"/>
      <c r="C6" s="122"/>
      <c r="D6" s="123">
        <v>18164</v>
      </c>
      <c r="E6" s="124"/>
      <c r="F6" s="125">
        <v>26879</v>
      </c>
      <c r="G6" s="126"/>
      <c r="H6" s="127"/>
    </row>
    <row r="7" spans="1:8">
      <c r="A7" s="108" t="s">
        <v>518</v>
      </c>
      <c r="B7" s="113"/>
      <c r="C7" s="114"/>
      <c r="D7" s="115">
        <v>42806</v>
      </c>
      <c r="E7" s="116"/>
      <c r="F7" s="117">
        <v>63956</v>
      </c>
      <c r="G7" s="118"/>
      <c r="H7" s="119"/>
    </row>
    <row r="8" spans="1:8">
      <c r="A8" s="120"/>
      <c r="B8" s="121"/>
      <c r="C8" s="122"/>
      <c r="D8" s="123">
        <v>22760</v>
      </c>
      <c r="E8" s="124"/>
      <c r="F8" s="125">
        <v>29239</v>
      </c>
      <c r="G8" s="126"/>
      <c r="H8" s="127"/>
    </row>
    <row r="9" spans="1:8">
      <c r="A9" s="108" t="s">
        <v>519</v>
      </c>
      <c r="B9" s="113"/>
      <c r="C9" s="114"/>
      <c r="D9" s="115">
        <v>29334</v>
      </c>
      <c r="E9" s="116"/>
      <c r="F9" s="117">
        <v>66255</v>
      </c>
      <c r="G9" s="118"/>
      <c r="H9" s="119"/>
    </row>
    <row r="10" spans="1:8">
      <c r="A10" s="120"/>
      <c r="B10" s="121"/>
      <c r="C10" s="122"/>
      <c r="D10" s="123">
        <v>22505</v>
      </c>
      <c r="E10" s="124"/>
      <c r="F10" s="125">
        <v>31822</v>
      </c>
      <c r="G10" s="126"/>
      <c r="H10" s="127"/>
    </row>
    <row r="11" spans="1:8">
      <c r="A11" s="108" t="s">
        <v>520</v>
      </c>
      <c r="B11" s="113"/>
      <c r="C11" s="114"/>
      <c r="D11" s="115">
        <v>37168</v>
      </c>
      <c r="E11" s="116"/>
      <c r="F11" s="117">
        <v>92247</v>
      </c>
      <c r="G11" s="118"/>
      <c r="H11" s="119"/>
    </row>
    <row r="12" spans="1:8">
      <c r="A12" s="120"/>
      <c r="B12" s="121"/>
      <c r="C12" s="128"/>
      <c r="D12" s="123">
        <v>31581</v>
      </c>
      <c r="E12" s="124"/>
      <c r="F12" s="125">
        <v>37204</v>
      </c>
      <c r="G12" s="126"/>
      <c r="H12" s="127"/>
    </row>
    <row r="13" spans="1:8">
      <c r="A13" s="108"/>
      <c r="B13" s="113"/>
      <c r="C13" s="129"/>
      <c r="D13" s="130">
        <v>31363</v>
      </c>
      <c r="E13" s="131"/>
      <c r="F13" s="132">
        <v>64181</v>
      </c>
      <c r="G13" s="133"/>
      <c r="H13" s="119"/>
    </row>
    <row r="14" spans="1:8">
      <c r="A14" s="120"/>
      <c r="B14" s="121"/>
      <c r="C14" s="122"/>
      <c r="D14" s="123">
        <v>21812</v>
      </c>
      <c r="E14" s="124"/>
      <c r="F14" s="125">
        <v>30280</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8.1</v>
      </c>
      <c r="C19" s="134">
        <f>ROUND(VALUE(SUBSTITUTE(実質収支比率等に係る経年分析!G$48,"▲","-")),2)</f>
        <v>7.51</v>
      </c>
      <c r="D19" s="134">
        <f>ROUND(VALUE(SUBSTITUTE(実質収支比率等に係る経年分析!H$48,"▲","-")),2)</f>
        <v>9.17</v>
      </c>
      <c r="E19" s="134">
        <f>ROUND(VALUE(SUBSTITUTE(実質収支比率等に係る経年分析!I$48,"▲","-")),2)</f>
        <v>7.99</v>
      </c>
      <c r="F19" s="134">
        <f>ROUND(VALUE(SUBSTITUTE(実質収支比率等に係る経年分析!J$48,"▲","-")),2)</f>
        <v>7.56</v>
      </c>
    </row>
    <row r="20" spans="1:11">
      <c r="A20" s="134" t="s">
        <v>43</v>
      </c>
      <c r="B20" s="134">
        <f>ROUND(VALUE(SUBSTITUTE(実質収支比率等に係る経年分析!F$47,"▲","-")),2)</f>
        <v>15.38</v>
      </c>
      <c r="C20" s="134">
        <f>ROUND(VALUE(SUBSTITUTE(実質収支比率等に係る経年分析!G$47,"▲","-")),2)</f>
        <v>14.68</v>
      </c>
      <c r="D20" s="134">
        <f>ROUND(VALUE(SUBSTITUTE(実質収支比率等に係る経年分析!H$47,"▲","-")),2)</f>
        <v>14.46</v>
      </c>
      <c r="E20" s="134">
        <f>ROUND(VALUE(SUBSTITUTE(実質収支比率等に係る経年分析!I$47,"▲","-")),2)</f>
        <v>14.65</v>
      </c>
      <c r="F20" s="134">
        <f>ROUND(VALUE(SUBSTITUTE(実質収支比率等に係る経年分析!J$47,"▲","-")),2)</f>
        <v>14.5</v>
      </c>
    </row>
    <row r="21" spans="1:11">
      <c r="A21" s="134" t="s">
        <v>44</v>
      </c>
      <c r="B21" s="134">
        <f>IF(ISNUMBER(VALUE(SUBSTITUTE(実質収支比率等に係る経年分析!F$49,"▲","-"))),ROUND(VALUE(SUBSTITUTE(実質収支比率等に係る経年分析!F$49,"▲","-")),2),NA())</f>
        <v>6.24</v>
      </c>
      <c r="C21" s="134">
        <f>IF(ISNUMBER(VALUE(SUBSTITUTE(実質収支比率等に係る経年分析!G$49,"▲","-"))),ROUND(VALUE(SUBSTITUTE(実質収支比率等に係る経年分析!G$49,"▲","-")),2),NA())</f>
        <v>-1.1599999999999999</v>
      </c>
      <c r="D21" s="134">
        <f>IF(ISNUMBER(VALUE(SUBSTITUTE(実質収支比率等に係る経年分析!H$49,"▲","-"))),ROUND(VALUE(SUBSTITUTE(実質収支比率等に係る経年分析!H$49,"▲","-")),2),NA())</f>
        <v>1.81</v>
      </c>
      <c r="E21" s="134">
        <f>IF(ISNUMBER(VALUE(SUBSTITUTE(実質収支比率等に係る経年分析!I$49,"▲","-"))),ROUND(VALUE(SUBSTITUTE(実質収支比率等に係る経年分析!I$49,"▲","-")),2),NA())</f>
        <v>-1.26</v>
      </c>
      <c r="F21" s="134">
        <f>IF(ISNUMBER(VALUE(SUBSTITUTE(実質収支比率等に係る経年分析!J$49,"▲","-"))),ROUND(VALUE(SUBSTITUTE(実質収支比率等に係る経年分析!J$49,"▲","-")),2),NA())</f>
        <v>-0.28999999999999998</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蕨市公共用地先行取得事業特別会計</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蕨市後期高齢者医療特別会計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蕨市公共下水道事業特別会計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c r="A32" s="135" t="str">
        <f>IF(連結実質赤字比率に係る赤字・黒字の構成分析!C$38="",NA(),連結実質赤字比率に係る赤字・黒字の構成分析!C$38)</f>
        <v>蕨市国民健康保険特別会計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1.97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1.23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1.41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1.63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0.77</v>
      </c>
    </row>
    <row r="33" spans="1:16">
      <c r="A33" s="135" t="str">
        <f>IF(連結実質赤字比率に係る赤字・黒字の構成分析!C$37="",NA(),連結実質赤字比率に係る赤字・黒字の構成分析!C$37)</f>
        <v>蕨市介護保険特別会計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1.66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1.49</v>
      </c>
    </row>
    <row r="34" spans="1:16">
      <c r="A34" s="135" t="str">
        <f>IF(連結実質赤字比率に係る赤字・黒字の構成分析!C$36="",NA(),連結実質赤字比率に係る赤字・黒字の構成分析!C$36)</f>
        <v>蕨市立病院事業会計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6.07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6.54</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8.01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8.98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7.91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7.51</v>
      </c>
    </row>
    <row r="36" spans="1:16">
      <c r="A36" s="135" t="str">
        <f>IF(連結実質赤字比率に係る赤字・黒字の構成分析!C$34="",NA(),連結実質赤字比率に係る赤字・黒字の構成分析!C$34)</f>
        <v>蕨市水道事業会計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9.81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9.2100000000000009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9.6300000000000008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9.49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9.3000000000000007</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2000</v>
      </c>
      <c r="E42" s="136"/>
      <c r="F42" s="136"/>
      <c r="G42" s="136">
        <f>'実質公債費比率（分子）の構造'!L$52</f>
        <v>1922</v>
      </c>
      <c r="H42" s="136"/>
      <c r="I42" s="136"/>
      <c r="J42" s="136">
        <f>'実質公債費比率（分子）の構造'!M$52</f>
        <v>2045</v>
      </c>
      <c r="K42" s="136"/>
      <c r="L42" s="136"/>
      <c r="M42" s="136">
        <f>'実質公債費比率（分子）の構造'!N$52</f>
        <v>1947</v>
      </c>
      <c r="N42" s="136"/>
      <c r="O42" s="136"/>
      <c r="P42" s="136">
        <f>'実質公債費比率（分子）の構造'!O$52</f>
        <v>1898</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106</v>
      </c>
      <c r="C44" s="136"/>
      <c r="D44" s="136"/>
      <c r="E44" s="136">
        <f>'実質公債費比率（分子）の構造'!L$50</f>
        <v>431</v>
      </c>
      <c r="F44" s="136"/>
      <c r="G44" s="136"/>
      <c r="H44" s="136">
        <f>'実質公債費比率（分子）の構造'!M$50</f>
        <v>678</v>
      </c>
      <c r="I44" s="136"/>
      <c r="J44" s="136"/>
      <c r="K44" s="136">
        <f>'実質公債費比率（分子）の構造'!N$50</f>
        <v>504</v>
      </c>
      <c r="L44" s="136"/>
      <c r="M44" s="136"/>
      <c r="N44" s="136">
        <f>'実質公債費比率（分子）の構造'!O$50</f>
        <v>897</v>
      </c>
      <c r="O44" s="136"/>
      <c r="P44" s="136"/>
    </row>
    <row r="45" spans="1:16">
      <c r="A45" s="136" t="s">
        <v>54</v>
      </c>
      <c r="B45" s="136">
        <f>'実質公債費比率（分子）の構造'!K$49</f>
        <v>43</v>
      </c>
      <c r="C45" s="136"/>
      <c r="D45" s="136"/>
      <c r="E45" s="136">
        <f>'実質公債費比率（分子）の構造'!L$49</f>
        <v>55</v>
      </c>
      <c r="F45" s="136"/>
      <c r="G45" s="136"/>
      <c r="H45" s="136">
        <f>'実質公債費比率（分子）の構造'!M$49</f>
        <v>77</v>
      </c>
      <c r="I45" s="136"/>
      <c r="J45" s="136"/>
      <c r="K45" s="136">
        <f>'実質公債費比率（分子）の構造'!N$49</f>
        <v>68</v>
      </c>
      <c r="L45" s="136"/>
      <c r="M45" s="136"/>
      <c r="N45" s="136">
        <f>'実質公債費比率（分子）の構造'!O$49</f>
        <v>72</v>
      </c>
      <c r="O45" s="136"/>
      <c r="P45" s="136"/>
    </row>
    <row r="46" spans="1:16">
      <c r="A46" s="136" t="s">
        <v>55</v>
      </c>
      <c r="B46" s="136">
        <f>'実質公債費比率（分子）の構造'!K$48</f>
        <v>410</v>
      </c>
      <c r="C46" s="136"/>
      <c r="D46" s="136"/>
      <c r="E46" s="136">
        <f>'実質公債費比率（分子）の構造'!L$48</f>
        <v>390</v>
      </c>
      <c r="F46" s="136"/>
      <c r="G46" s="136"/>
      <c r="H46" s="136">
        <f>'実質公債費比率（分子）の構造'!M$48</f>
        <v>374</v>
      </c>
      <c r="I46" s="136"/>
      <c r="J46" s="136"/>
      <c r="K46" s="136">
        <f>'実質公債費比率（分子）の構造'!N$48</f>
        <v>376</v>
      </c>
      <c r="L46" s="136"/>
      <c r="M46" s="136"/>
      <c r="N46" s="136">
        <f>'実質公債費比率（分子）の構造'!O$48</f>
        <v>380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1780</v>
      </c>
      <c r="C49" s="136"/>
      <c r="D49" s="136"/>
      <c r="E49" s="136">
        <f>'実質公債費比率（分子）の構造'!L$45</f>
        <v>1595</v>
      </c>
      <c r="F49" s="136"/>
      <c r="G49" s="136"/>
      <c r="H49" s="136">
        <f>'実質公債費比率（分子）の構造'!M$45</f>
        <v>1550</v>
      </c>
      <c r="I49" s="136"/>
      <c r="J49" s="136"/>
      <c r="K49" s="136">
        <f>'実質公債費比率（分子）の構造'!N$45</f>
        <v>1510</v>
      </c>
      <c r="L49" s="136"/>
      <c r="M49" s="136"/>
      <c r="N49" s="136">
        <f>'実質公債費比率（分子）の構造'!O$45</f>
        <v>1327</v>
      </c>
      <c r="O49" s="136"/>
      <c r="P49" s="136"/>
    </row>
    <row r="50" spans="1:16">
      <c r="A50" s="136" t="s">
        <v>59</v>
      </c>
      <c r="B50" s="136" t="e">
        <f>NA()</f>
        <v>#N/A</v>
      </c>
      <c r="C50" s="136">
        <f>IF(ISNUMBER('実質公債費比率（分子）の構造'!K$53),'実質公債費比率（分子）の構造'!K$53,NA())</f>
        <v>339</v>
      </c>
      <c r="D50" s="136" t="e">
        <f>NA()</f>
        <v>#N/A</v>
      </c>
      <c r="E50" s="136" t="e">
        <f>NA()</f>
        <v>#N/A</v>
      </c>
      <c r="F50" s="136">
        <f>IF(ISNUMBER('実質公債費比率（分子）の構造'!L$53),'実質公債費比率（分子）の構造'!L$53,NA())</f>
        <v>549</v>
      </c>
      <c r="G50" s="136" t="e">
        <f>NA()</f>
        <v>#N/A</v>
      </c>
      <c r="H50" s="136" t="e">
        <f>NA()</f>
        <v>#N/A</v>
      </c>
      <c r="I50" s="136">
        <f>IF(ISNUMBER('実質公債費比率（分子）の構造'!M$53),'実質公債費比率（分子）の構造'!M$53,NA())</f>
        <v>634</v>
      </c>
      <c r="J50" s="136" t="e">
        <f>NA()</f>
        <v>#N/A</v>
      </c>
      <c r="K50" s="136" t="e">
        <f>NA()</f>
        <v>#N/A</v>
      </c>
      <c r="L50" s="136">
        <f>IF(ISNUMBER('実質公債費比率（分子）の構造'!N$53),'実質公債費比率（分子）の構造'!N$53,NA())</f>
        <v>511</v>
      </c>
      <c r="M50" s="136" t="e">
        <f>NA()</f>
        <v>#N/A</v>
      </c>
      <c r="N50" s="136" t="e">
        <f>NA()</f>
        <v>#N/A</v>
      </c>
      <c r="O50" s="136">
        <f>IF(ISNUMBER('実質公債費比率（分子）の構造'!O$53),'実質公債費比率（分子）の構造'!O$53,NA())</f>
        <v>778</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15604</v>
      </c>
      <c r="E56" s="135"/>
      <c r="F56" s="135"/>
      <c r="G56" s="135">
        <f>'将来負担比率（分子）の構造'!J$51</f>
        <v>16047</v>
      </c>
      <c r="H56" s="135"/>
      <c r="I56" s="135"/>
      <c r="J56" s="135">
        <f>'将来負担比率（分子）の構造'!K$51</f>
        <v>16585</v>
      </c>
      <c r="K56" s="135"/>
      <c r="L56" s="135"/>
      <c r="M56" s="135">
        <f>'将来負担比率（分子）の構造'!L$51</f>
        <v>16629</v>
      </c>
      <c r="N56" s="135"/>
      <c r="O56" s="135"/>
      <c r="P56" s="135">
        <f>'将来負担比率（分子）の構造'!M$51</f>
        <v>16648</v>
      </c>
    </row>
    <row r="57" spans="1:16">
      <c r="A57" s="135" t="s">
        <v>35</v>
      </c>
      <c r="B57" s="135"/>
      <c r="C57" s="135"/>
      <c r="D57" s="135">
        <f>'将来負担比率（分子）の構造'!I$50</f>
        <v>6761</v>
      </c>
      <c r="E57" s="135"/>
      <c r="F57" s="135"/>
      <c r="G57" s="135">
        <f>'将来負担比率（分子）の構造'!J$50</f>
        <v>7086</v>
      </c>
      <c r="H57" s="135"/>
      <c r="I57" s="135"/>
      <c r="J57" s="135">
        <f>'将来負担比率（分子）の構造'!K$50</f>
        <v>6665</v>
      </c>
      <c r="K57" s="135"/>
      <c r="L57" s="135"/>
      <c r="M57" s="135">
        <f>'将来負担比率（分子）の構造'!L$50</f>
        <v>6431</v>
      </c>
      <c r="N57" s="135"/>
      <c r="O57" s="135"/>
      <c r="P57" s="135">
        <f>'将来負担比率（分子）の構造'!M$50</f>
        <v>5737</v>
      </c>
    </row>
    <row r="58" spans="1:16">
      <c r="A58" s="135" t="s">
        <v>34</v>
      </c>
      <c r="B58" s="135"/>
      <c r="C58" s="135"/>
      <c r="D58" s="135">
        <f>'将来負担比率（分子）の構造'!I$49</f>
        <v>4333</v>
      </c>
      <c r="E58" s="135"/>
      <c r="F58" s="135"/>
      <c r="G58" s="135">
        <f>'将来負担比率（分子）の構造'!J$49</f>
        <v>3849</v>
      </c>
      <c r="H58" s="135"/>
      <c r="I58" s="135"/>
      <c r="J58" s="135">
        <f>'将来負担比率（分子）の構造'!K$49</f>
        <v>3876</v>
      </c>
      <c r="K58" s="135"/>
      <c r="L58" s="135"/>
      <c r="M58" s="135">
        <f>'将来負担比率（分子）の構造'!L$49</f>
        <v>4230</v>
      </c>
      <c r="N58" s="135"/>
      <c r="O58" s="135"/>
      <c r="P58" s="135">
        <f>'将来負担比率（分子）の構造'!M$49</f>
        <v>4951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f>'将来負担比率（分子）の構造'!L$46</f>
        <v>1</v>
      </c>
      <c r="L61" s="135"/>
      <c r="M61" s="135"/>
      <c r="N61" s="135" t="str">
        <f>'将来負担比率（分子）の構造'!M$46</f>
        <v>-</v>
      </c>
      <c r="O61" s="135"/>
      <c r="P61" s="135"/>
    </row>
    <row r="62" spans="1:16">
      <c r="A62" s="135" t="s">
        <v>29</v>
      </c>
      <c r="B62" s="135">
        <f>'将来負担比率（分子）の構造'!I$45</f>
        <v>3510</v>
      </c>
      <c r="C62" s="135"/>
      <c r="D62" s="135"/>
      <c r="E62" s="135">
        <f>'将来負担比率（分子）の構造'!J$45</f>
        <v>3424</v>
      </c>
      <c r="F62" s="135"/>
      <c r="G62" s="135"/>
      <c r="H62" s="135">
        <f>'将来負担比率（分子）の構造'!K$45</f>
        <v>3100</v>
      </c>
      <c r="I62" s="135"/>
      <c r="J62" s="135"/>
      <c r="K62" s="135">
        <f>'将来負担比率（分子）の構造'!L$45</f>
        <v>2803</v>
      </c>
      <c r="L62" s="135"/>
      <c r="M62" s="135"/>
      <c r="N62" s="135">
        <f>'将来負担比率（分子）の構造'!M$45</f>
        <v>2676</v>
      </c>
      <c r="O62" s="135"/>
      <c r="P62" s="135"/>
    </row>
    <row r="63" spans="1:16">
      <c r="A63" s="135" t="s">
        <v>28</v>
      </c>
      <c r="B63" s="135">
        <f>'将来負担比率（分子）の構造'!I$44</f>
        <v>635</v>
      </c>
      <c r="C63" s="135"/>
      <c r="D63" s="135"/>
      <c r="E63" s="135">
        <f>'将来負担比率（分子）の構造'!J$44</f>
        <v>563</v>
      </c>
      <c r="F63" s="135"/>
      <c r="G63" s="135"/>
      <c r="H63" s="135">
        <f>'将来負担比率（分子）の構造'!K$44</f>
        <v>466</v>
      </c>
      <c r="I63" s="135"/>
      <c r="J63" s="135"/>
      <c r="K63" s="135">
        <f>'将来負担比率（分子）の構造'!L$44</f>
        <v>368</v>
      </c>
      <c r="L63" s="135"/>
      <c r="M63" s="135"/>
      <c r="N63" s="135">
        <f>'将来負担比率（分子）の構造'!M$44</f>
        <v>270</v>
      </c>
      <c r="O63" s="135"/>
      <c r="P63" s="135"/>
    </row>
    <row r="64" spans="1:16">
      <c r="A64" s="135" t="s">
        <v>27</v>
      </c>
      <c r="B64" s="135">
        <f>'将来負担比率（分子）の構造'!I$43</f>
        <v>4666</v>
      </c>
      <c r="C64" s="135"/>
      <c r="D64" s="135"/>
      <c r="E64" s="135">
        <f>'将来負担比率（分子）の構造'!J$43</f>
        <v>4700</v>
      </c>
      <c r="F64" s="135"/>
      <c r="G64" s="135"/>
      <c r="H64" s="135">
        <f>'将来負担比率（分子）の構造'!K$43</f>
        <v>4585</v>
      </c>
      <c r="I64" s="135"/>
      <c r="J64" s="135"/>
      <c r="K64" s="135">
        <f>'将来負担比率（分子）の構造'!L$43</f>
        <v>4340</v>
      </c>
      <c r="L64" s="135"/>
      <c r="M64" s="135"/>
      <c r="N64" s="135">
        <f>'将来負担比率（分子）の構造'!M$43</f>
        <v>4129</v>
      </c>
      <c r="O64" s="135"/>
      <c r="P64" s="135"/>
    </row>
    <row r="65" spans="1:16">
      <c r="A65" s="135" t="s">
        <v>26</v>
      </c>
      <c r="B65" s="135">
        <f>'将来負担比率（分子）の構造'!I$42</f>
        <v>6411</v>
      </c>
      <c r="C65" s="135"/>
      <c r="D65" s="135"/>
      <c r="E65" s="135">
        <f>'将来負担比率（分子）の構造'!J$42</f>
        <v>5997</v>
      </c>
      <c r="F65" s="135"/>
      <c r="G65" s="135"/>
      <c r="H65" s="135">
        <f>'将来負担比率（分子）の構造'!K$42</f>
        <v>5330</v>
      </c>
      <c r="I65" s="135"/>
      <c r="J65" s="135"/>
      <c r="K65" s="135">
        <f>'将来負担比率（分子）の構造'!L$42</f>
        <v>4835</v>
      </c>
      <c r="L65" s="135"/>
      <c r="M65" s="135"/>
      <c r="N65" s="135">
        <f>'将来負担比率（分子）の構造'!M$42</f>
        <v>3944</v>
      </c>
      <c r="O65" s="135"/>
      <c r="P65" s="135"/>
    </row>
    <row r="66" spans="1:16">
      <c r="A66" s="135" t="s">
        <v>25</v>
      </c>
      <c r="B66" s="135">
        <f>'将来負担比率（分子）の構造'!I$41</f>
        <v>15510</v>
      </c>
      <c r="C66" s="135"/>
      <c r="D66" s="135"/>
      <c r="E66" s="135">
        <f>'将来負担比率（分子）の構造'!J$41</f>
        <v>15674</v>
      </c>
      <c r="F66" s="135"/>
      <c r="G66" s="135"/>
      <c r="H66" s="135">
        <f>'将来負担比率（分子）の構造'!K$41</f>
        <v>16053</v>
      </c>
      <c r="I66" s="135"/>
      <c r="J66" s="135"/>
      <c r="K66" s="135">
        <f>'将来負担比率（分子）の構造'!L$41</f>
        <v>16342</v>
      </c>
      <c r="L66" s="135"/>
      <c r="M66" s="135"/>
      <c r="N66" s="135">
        <f>'将来負担比率（分子）の構造'!M$41</f>
        <v>17343</v>
      </c>
      <c r="O66" s="135"/>
      <c r="P66" s="135"/>
    </row>
    <row r="67" spans="1:16">
      <c r="A67" s="135" t="s">
        <v>63</v>
      </c>
      <c r="B67" s="135" t="e">
        <f>NA()</f>
        <v>#N/A</v>
      </c>
      <c r="C67" s="135">
        <f>IF(ISNUMBER('将来負担比率（分子）の構造'!I$52), IF('将来負担比率（分子）の構造'!I$52 &lt; 0, 0, '将来負担比率（分子）の構造'!I$52), NA())</f>
        <v>4034</v>
      </c>
      <c r="D67" s="135" t="e">
        <f>NA()</f>
        <v>#N/A</v>
      </c>
      <c r="E67" s="135" t="e">
        <f>NA()</f>
        <v>#N/A</v>
      </c>
      <c r="F67" s="135">
        <f>IF(ISNUMBER('将来負担比率（分子）の構造'!J$52), IF('将来負担比率（分子）の構造'!J$52 &lt; 0, 0, '将来負担比率（分子）の構造'!J$52), NA())</f>
        <v>3375</v>
      </c>
      <c r="G67" s="135" t="e">
        <f>NA()</f>
        <v>#N/A</v>
      </c>
      <c r="H67" s="135" t="e">
        <f>NA()</f>
        <v>#N/A</v>
      </c>
      <c r="I67" s="135">
        <f>IF(ISNUMBER('将来負担比率（分子）の構造'!K$52), IF('将来負担比率（分子）の構造'!K$52 &lt; 0, 0, '将来負担比率（分子）の構造'!K$52), NA())</f>
        <v>2409</v>
      </c>
      <c r="J67" s="135" t="e">
        <f>NA()</f>
        <v>#N/A</v>
      </c>
      <c r="K67" s="135" t="e">
        <f>NA()</f>
        <v>#N/A</v>
      </c>
      <c r="L67" s="135">
        <f>IF(ISNUMBER('将来負担比率（分子）の構造'!L$52), IF('将来負担比率（分子）の構造'!L$52 &lt; 0, 0, '将来負担比率（分子）の構造'!L$52), NA())</f>
        <v>1399</v>
      </c>
      <c r="M67" s="135" t="e">
        <f>NA()</f>
        <v>#N/A</v>
      </c>
      <c r="N67" s="135" t="e">
        <f>NA()</f>
        <v>#N/A</v>
      </c>
      <c r="O67" s="135">
        <f>IF(ISNUMBER('将来負担比率（分子）の構造'!M$52), IF('将来負担比率（分子）の構造'!M$52 &lt; 0, 0, '将来負担比率（分子）の構造'!M$52), NA())</f>
        <v>1025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埼玉県</cp:lastModifiedBy>
  <cp:lastPrinted>2017-03-28T07:27:50Z</cp:lastPrinted>
  <dcterms:created xsi:type="dcterms:W3CDTF">2017-02-15T17:04:47Z</dcterms:created>
  <dcterms:modified xsi:type="dcterms:W3CDTF">2017-05-16T08:03:20Z</dcterms:modified>
</cp:coreProperties>
</file>