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<sst xmlns="http://schemas.openxmlformats.org/spreadsheetml/2006/main" count="1036" uniqueCount="562">
  <si>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</si>
  <si>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</si>
  <si>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</si>
  <si>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</si>
  <si>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</si>
  <si>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</si>
  <si>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</si>
  <si>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</si>
  <si>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</si>
  <si>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</si>
  <si>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</si>
  <si>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</si>
  <si>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</si>
  <si>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</si>
  <si>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</si>
  <si>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</si>
  <si>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</si>
  <si>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</si>
  <si>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</si>
  <si>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</si>
  <si>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</si>
  <si>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</si>
  <si>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</si>
  <si>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</si>
  <si>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</si>
  <si>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</si>
  <si>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</si>
  <si>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</si>
  <si>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</si>
  <si>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</si>
  <si>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</si>
  <si>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</si>
  <si>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</si>
  <si>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</si>
  <si>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</si>
  <si>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</si>
  <si>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</si>
  <si>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</si>
  <si>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</si>
  <si>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</si>
  <si>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</si>
  <si>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</si>
  <si>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</si>
  <si>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</si>
  <si>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</si>
  <si>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</si>
  <si>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</si>
  <si>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</si>
  <si>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</si>
  <si>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</si>
  <si>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</si>
  <si>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</si>
  <si>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</si>
  <si>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</si>
  <si>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</si>
  <si>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</si>
  <si>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</si>
  <si>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</si>
  <si>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</si>
  <si>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</si>
  <si>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</si>
  <si>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</si>
  <si>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</si>
  <si>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</si>
  <si>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</si>
  <si>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</si>
  <si>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</si>
  <si>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</si>
  <si>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</si>
  <si>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</si>
  <si>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</si>
  <si>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</si>
  <si>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</si>
  <si>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</si>
  <si>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</si>
  <si>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</si>
  <si>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</si>
  <si>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</si>
  <si>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</si>
  <si>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</si>
  <si>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</si>
  <si>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</si>
  <si>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</si>
  <si>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</si>
  <si>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</si>
  <si>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</si>
  <si>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</si>
  <si>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</si>
  <si>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</si>
  <si>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</si>
  <si>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</si>
  <si>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</si>
  <si>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</si>
  <si>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</si>
  <si>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</si>
  <si>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</si>
  <si>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</si>
  <si>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</si>
  <si>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</si>
  <si>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</si>
  <si>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</si>
  <si>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</si>
  <si>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</si>
  <si>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</si>
  <si>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</si>
  <si>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</si>
  <si>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</si>
  <si>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</si>
  <si>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</si>
  <si>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</si>
  <si>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</si>
  <si>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</si>
  <si>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</si>
  <si>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</si>
  <si>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</si>
  <si>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</si>
  <si>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</si>
  <si>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</si>
  <si>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</si>
  <si>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</si>
  <si>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</si>
  <si>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</si>
  <si>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</si>
  <si>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</si>
  <si>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</si>
  <si>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</si>
  <si>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</si>
  <si>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</si>
  <si>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</si>
  <si>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</si>
  <si>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</si>
  <si>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</si>
  <si>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</si>
  <si>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</si>
  <si>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</si>
  <si>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</si>
  <si>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</si>
  <si>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</si>
  <si>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</si>
  <si>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</si>
  <si>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</si>
  <si>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</si>
  <si>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</si>
  <si>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</si>
  <si>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</si>
  <si>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</si>
  <si>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</si>
  <si>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</si>
  <si>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</si>
  <si>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</si>
  <si>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</si>
  <si>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</si>
  <si>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</si>
  <si>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</si>
  <si>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</si>
  <si>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</si>
  <si>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</si>
  <si>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</si>
  <si>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</si>
  <si>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</si>
  <si>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</si>
  <si>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</si>
  <si>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</si>
  <si>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</si>
  <si>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</si>
  <si>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</si>
  <si>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</si>
  <si>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</si>
  <si>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</si>
  <si>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</si>
  <si>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</si>
  <si>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</si>
  <si>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</si>
  <si>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</si>
  <si>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</si>
  <si>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</si>
  <si>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</si>
  <si>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</si>
  <si>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</si>
  <si>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</si>
  <si>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</si>
  <si>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</si>
  <si>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</si>
  <si>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</si>
  <si>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</si>
  <si>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</si>
  <si>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</si>
  <si>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</si>
  <si>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</si>
  <si>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</si>
  <si>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</si>
  <si>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</si>
  <si>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</si>
  <si>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</si>
  <si>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埼玉県三芳町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</si>
  <si>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</si>
  <si>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</si>
  <si>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</si>
  <si>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</si>
  <si>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</si>
  <si>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</si>
  <si>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</si>
  <si>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</si>
  <si>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</si>
  <si>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</si>
  <si>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</si>
  <si>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</si>
  <si>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</si>
  <si>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</si>
  <si>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</si>
  <si>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</si>
  <si>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</si>
  <si>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</si>
  <si>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</si>
  <si>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</si>
  <si>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</si>
  <si>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</si>
  <si>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</si>
  <si>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</si>
  <si>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</si>
  <si>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</si>
  <si>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</si>
  <si>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</si>
  <si>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</si>
  <si>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</si>
  <si>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</si>
  <si>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</si>
  <si>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</si>
  <si>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</si>
  <si>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</si>
  <si>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</si>
  <si>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</si>
  <si>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</si>
  <si>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</si>
  <si>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</si>
  <si>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</si>
  <si>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</si>
  <si>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</si>
  <si>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</si>
  <si>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</si>
  <si>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</si>
  <si>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</si>
  <si>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</si>
  <si>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</si>
  <si>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</si>
  <si>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</si>
  <si>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</si>
  <si>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</si>
  <si>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</si>
  <si>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</si>
  <si>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</si>
  <si>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</si>
  <si>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</si>
  <si>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</si>
  <si>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</si>
  <si>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</si>
  <si>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</si>
  <si>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</si>
  <si>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</si>
  <si>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</si>
  <si>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</si>
  <si>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</si>
  <si>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</si>
  <si>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</si>
  <si>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</si>
  <si>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</si>
  <si>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</si>
  <si>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</si>
  <si>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</si>
  <si>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</si>
  <si>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</si>
  <si>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</si>
  <si>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</si>
  <si>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</si>
  <si>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</si>
  <si>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</si>
  <si>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</si>
  <si>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</si>
  <si>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</si>
  <si>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</si>
  <si>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</si>
  <si>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</si>
  <si>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</si>
  <si>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</si>
  <si>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</si>
  <si>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</si>
  <si>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</si>
  <si>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</si>
  <si>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</si>
  <si>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</si>
  <si>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</si>
  <si>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</si>
  <si>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</si>
  <si>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</si>
  <si>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</si>
  <si>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</si>
  <si>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</si>
  <si>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</si>
  <si>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</si>
  <si>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</si>
  <si>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</si>
  <si>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</si>
  <si>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</si>
  <si>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</si>
  <si>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</si>
  <si>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</si>
  <si>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</si>
  <si>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</si>
  <si>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</si>
  <si>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</si>
  <si>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</si>
  <si>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</si>
  <si>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</si>
  <si>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</si>
  <si>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</si>
  <si>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</si>
  <si>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</si>
  <si>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</si>
  <si>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</si>
  <si>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</si>
  <si>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</si>
  <si>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</si>
  <si>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</si>
  <si>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</si>
  <si>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</si>
  <si>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</si>
  <si>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</si>
  <si>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</si>
  <si>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</si>
  <si>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</si>
  <si>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</si>
  <si>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</si>
  <si>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</si>
  <si>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</si>
  <si>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</si>
  <si>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</si>
  <si>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</si>
  <si>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</si>
  <si>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</si>
  <si>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</si>
  <si>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</si>
  <si>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</si>
  <si>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埼玉県三芳町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</si>
  <si>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</si>
  <si>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</si>
  <si>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</si>
  <si>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</si>
  <si>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</si>
  <si>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</si>
  <si>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</si>
  <si>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</si>
  <si>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</si>
  <si>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</si>
  <si>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</si>
  <si>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</si>
  <si>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</si>
  <si>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</si>
  <si>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</si>
  <si>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</si>
  <si>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</si>
  <si>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</si>
  <si>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</si>
  <si>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</si>
  <si>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</si>
  <si>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</si>
  <si>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</si>
  <si>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</si>
  <si>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</si>
  <si>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</si>
  <si>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</si>
  <si>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</si>
  <si>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</si>
  <si>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</si>
  <si>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</si>
  <si>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</si>
  <si>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</si>
  <si>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</si>
  <si>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</si>
  <si>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</si>
  <si>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</si>
  <si>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</si>
  <si>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</si>
  <si>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</si>
  <si>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</si>
  <si>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</si>
  <si>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</si>
  <si>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</si>
  <si>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</si>
  <si>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</si>
  <si>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</si>
  <si>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</si>
  <si>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</si>
  <si>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</si>
  <si>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</si>
  <si>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</si>
  <si>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</si>
  <si>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</si>
  <si>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</si>
  <si>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</si>
  <si>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</si>
  <si>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</si>
  <si>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</si>
  <si>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</si>
  <si>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</si>
  <si>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</si>
  <si>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</si>
  <si>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</si>
  <si>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</si>
  <si>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</si>
  <si>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</si>
  <si>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</si>
  <si>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</si>
  <si>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</si>
  <si>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</si>
  <si>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</si>
  <si>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</si>
  <si>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</si>
  <si>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</si>
  <si>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</si>
  <si>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</si>
  <si>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</si>
  <si>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</si>
  <si>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</si>
  <si>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</si>
  <si>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</si>
  <si>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</si>
  <si>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</si>
  <si>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</si>
  <si>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</si>
  <si>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</si>
  <si>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</si>
  <si>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</si>
  <si>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</si>
  <si>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</si>
  <si>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</si>
  <si>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</si>
  <si>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</si>
  <si>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</si>
  <si>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</si>
  <si>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</si>
  <si>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</si>
  <si>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</si>
  <si>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</si>
  <si>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</si>
  <si>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</si>
  <si>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</si>
  <si>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</si>
  <si>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</si>
  <si>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</si>
  <si>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</si>
  <si>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</si>
  <si>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</si>
  <si>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</si>
  <si>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</si>
  <si>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</si>
  <si>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</si>
  <si>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</si>
  <si>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</si>
  <si>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</si>
  <si>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</si>
  <si>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</si>
  <si>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</si>
  <si>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</si>
  <si>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</si>
  <si>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</si>
  <si>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</si>
  <si>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</si>
  <si>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</si>
  <si>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</si>
  <si>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</si>
  <si>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</si>
  <si>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</si>
  <si>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</si>
  <si>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</si>
  <si>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</si>
  <si>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</si>
  <si>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</si>
  <si>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</si>
  <si>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</si>
  <si>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</si>
  <si>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</si>
  <si>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</si>
  <si>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</si>
  <si>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</si>
  <si>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</si>
  <si>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</si>
  <si>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</si>
  <si>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</si>
  <si>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</si>
  <si>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</si>
  <si>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</si>
  <si>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</si>
  <si>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</si>
  <si>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</si>
  <si>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</si>
  <si>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</si>
  <si>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</si>
  <si>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</si>
  <si>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</si>
  <si>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</si>
  <si>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</si>
  <si>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</si>
  <si>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</si>
  <si>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</si>
  <si>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</si>
  <si>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</si>
  <si>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</si>
  <si>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</si>
  <si>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</si>
  <si>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</si>
  <si>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</si>
  <si>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</si>
  <si>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</si>
  <si>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</si>
  <si>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</si>
  <si>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</si>
  <si>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</si>
  <si>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</si>
  <si>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</si>
  <si>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</si>
  <si>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</si>
  <si>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</si>
  <si>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</si>
  <si>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</si>
  <si>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</si>
  <si>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</si>
  <si>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</si>
  <si>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1.41</t>
  </si>
  <si>
    <t>▲ 1.47</t>
  </si>
  <si>
    <t>水道事業会計</t>
  </si>
  <si>
    <t>一般会計</t>
  </si>
  <si>
    <t>介護保険事業</t>
  </si>
  <si>
    <t>下水道事業特別会計</t>
  </si>
  <si>
    <t>国民健康保険事業</t>
  </si>
  <si>
    <t>後期高齢者医療事業</t>
  </si>
  <si>
    <t>その他会計（赤字）</t>
  </si>
  <si>
    <t>その他会計（黒字）</t>
  </si>
  <si>
    <t>-</t>
    <phoneticPr fontId="2"/>
  </si>
  <si>
    <t>-</t>
    <phoneticPr fontId="2"/>
  </si>
  <si>
    <t>-</t>
    <phoneticPr fontId="2"/>
  </si>
  <si>
    <t>入間東部地区衛生組合</t>
    <phoneticPr fontId="2"/>
  </si>
  <si>
    <t>入間東部地区消防組合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</si>
  <si>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</si>
  <si>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</si>
  <si>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</si>
  <si>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t>
    <phoneticPr fontId="2"/>
  </si>
  <si>
    <t>-</t>
    <phoneticPr fontId="2"/>
  </si>
  <si>
    <t>-</t>
    <phoneticPr fontId="2"/>
  </si>
  <si>
    <t>-</t>
    <phoneticPr fontId="2"/>
  </si>
  <si>
    <t>三芳町土地開発公社</t>
    <rPh sb="0" eb="3">
      <t>ミヨシマチ</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</si>
  <si>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</si>
  <si>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</si>
  <si>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</si>
  <si>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</si>
  <si>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</si>
  <si>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</si>
  <si>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</si>
  <si>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</si>
  <si>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</si>
  <si>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</si>
  <si>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</si>
  <si>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将来負比率及び実質公債費比率について、類似団体平均値は減少傾向にあるが、当町は両指標ともに上昇傾向にある。要因としては、広域ごみ処理施設等建設事業等の町にとって重要な施策が重なったことによる地方債現在高の増加、並びに充当可能財源のうち、充当可能基金の減少が大きな要因となっている。今後、充当可能基金の積立や地方債の新規発行額を抑制していくため、義務的経費の削減を中心とする行財政改革を進め、財政の健全化に努める。
</t>
    <rPh sb="0" eb="2">
      <t>ショウライ</t>
    </rPh>
    <rPh sb="23" eb="25">
      <t>ヘイキン</t>
    </rPh>
    <rPh sb="25" eb="26">
      <t>アタイ</t>
    </rPh>
    <rPh sb="36" eb="37">
      <t>トウ</t>
    </rPh>
    <rPh sb="37" eb="38">
      <t>マチ</t>
    </rPh>
    <rPh sb="39" eb="40">
      <t>リョウ</t>
    </rPh>
    <rPh sb="40" eb="42">
      <t>シヒョウ</t>
    </rPh>
    <rPh sb="45" eb="47">
      <t>ジョウショウ</t>
    </rPh>
    <rPh sb="47" eb="49">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</si>
</sst>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xmlns:c16r2="http://schemas.microsoft.com/office/drawing/2015/06/chart">
            <c:ext xmlns:c16="http://schemas.microsoft.com/office/drawing/2014/chart" uri="{C3380CC4-5D6E-409C-BE32-E72D297353CC}">
              <c16:uniqueId val="{00000000-C6F4-4770-B8F9-C70FBABDCA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33150</c:v>
                </c:pt>
                <c:pt idx="1">
                  <c:v>41626</c:v>
                </c:pt>
                <c:pt idx="2">
                  <c:v>46098</c:v>
                </c:pt>
                <c:pt idx="3">
                  <c:v>111774</c:v>
                </c:pt>
                <c:pt idx="4">
                  <c:v>91321</c:v>
                </c:pt>
              </c:numCache>
            </c:numRef>
          </c:val>
          <c:smooth val="0"/>
          <c:extLst xmlns:c16r2="http://schemas.microsoft.com/office/drawing/2015/06/chart">
            <c:ext xmlns:c16="http://schemas.microsoft.com/office/drawing/2014/chart" uri="{C3380CC4-5D6E-409C-BE32-E72D297353CC}">
              <c16:uniqueId val="{00000001-C6F4-4770-B8F9-C70FBABDCAF3}"/>
            </c:ext>
          </c:extLst>
        </c:ser>
        <c:dLbls>
          <c:showLegendKey val="0"/>
          <c:showVal val="0"/>
          <c:showCatName val="0"/>
          <c:showSerName val="0"/>
          <c:showPercent val="0"/>
          <c:showBubbleSize val="0"/>
        </c:dLbls>
        <c:marker val="1"/>
        <c:smooth val="0"/>
        <c:axId val="104899712"/>
        <c:axId val="104901632"/>
      </c:lineChart>
      <c:catAx>
        <c:axId val="104899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01632"/>
        <c:crosses val="autoZero"/>
        <c:auto val="1"/>
        <c:lblAlgn val="ctr"/>
        <c:lblOffset val="100"/>
        <c:tickLblSkip val="1"/>
        <c:tickMarkSkip val="1"/>
        <c:noMultiLvlLbl val="0"/>
      </c:catAx>
      <c:valAx>
        <c:axId val="104901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99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8.32</c:v>
                </c:pt>
                <c:pt idx="1">
                  <c:v>9.75</c:v>
                </c:pt>
                <c:pt idx="2">
                  <c:v>7.23</c:v>
                </c:pt>
                <c:pt idx="3">
                  <c:v>7.54</c:v>
                </c:pt>
                <c:pt idx="4">
                  <c:v>9.66</c:v>
                </c:pt>
              </c:numCache>
            </c:numRef>
          </c:val>
          <c:extLst xmlns:c16r2="http://schemas.microsoft.com/office/drawing/2015/06/chart">
            <c:ext xmlns:c16="http://schemas.microsoft.com/office/drawing/2014/chart" uri="{C3380CC4-5D6E-409C-BE32-E72D297353CC}">
              <c16:uniqueId val="{00000000-35A8-4177-9C4D-D8C1E0212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c:v>
                </c:pt>
                <c:pt idx="1">
                  <c:v>6.25</c:v>
                </c:pt>
                <c:pt idx="2">
                  <c:v>10.28</c:v>
                </c:pt>
                <c:pt idx="3">
                  <c:v>8.2100000000000009</c:v>
                </c:pt>
                <c:pt idx="4">
                  <c:v>6.43</c:v>
                </c:pt>
              </c:numCache>
            </c:numRef>
          </c:val>
          <c:extLst xmlns:c16r2="http://schemas.microsoft.com/office/drawing/2015/06/chart">
            <c:ext xmlns:c16="http://schemas.microsoft.com/office/drawing/2014/chart" uri="{C3380CC4-5D6E-409C-BE32-E72D297353CC}">
              <c16:uniqueId val="{00000001-35A8-4177-9C4D-D8C1E021237C}"/>
            </c:ext>
          </c:extLst>
        </c:ser>
        <c:dLbls>
          <c:showLegendKey val="0"/>
          <c:showVal val="0"/>
          <c:showCatName val="0"/>
          <c:showSerName val="0"/>
          <c:showPercent val="0"/>
          <c:showBubbleSize val="0"/>
        </c:dLbls>
        <c:gapWidth val="250"/>
        <c:overlap val="100"/>
        <c:axId val="112387968"/>
        <c:axId val="11266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c:v>
                </c:pt>
                <c:pt idx="1">
                  <c:v>-1.41</c:v>
                </c:pt>
                <c:pt idx="2">
                  <c:v>1.43</c:v>
                </c:pt>
                <c:pt idx="3">
                  <c:v>-1.47</c:v>
                </c:pt>
                <c:pt idx="4">
                  <c:v>0.59</c:v>
                </c:pt>
              </c:numCache>
            </c:numRef>
          </c:val>
          <c:smooth val="0"/>
          <c:extLst xmlns:c16r2="http://schemas.microsoft.com/office/drawing/2015/06/chart">
            <c:ext xmlns:c16="http://schemas.microsoft.com/office/drawing/2014/chart" uri="{C3380CC4-5D6E-409C-BE32-E72D297353CC}">
              <c16:uniqueId val="{00000002-35A8-4177-9C4D-D8C1E021237C}"/>
            </c:ext>
          </c:extLst>
        </c:ser>
        <c:dLbls>
          <c:showLegendKey val="0"/>
          <c:showVal val="0"/>
          <c:showCatName val="0"/>
          <c:showSerName val="0"/>
          <c:showPercent val="0"/>
          <c:showBubbleSize val="0"/>
        </c:dLbls>
        <c:marker val="1"/>
        <c:smooth val="0"/>
        <c:axId val="112387968"/>
        <c:axId val="112664576"/>
      </c:lineChart>
      <c:catAx>
        <c:axId val="11238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64576"/>
        <c:crosses val="autoZero"/>
        <c:auto val="1"/>
        <c:lblAlgn val="ctr"/>
        <c:lblOffset val="100"/>
        <c:tickLblSkip val="1"/>
        <c:tickMarkSkip val="1"/>
        <c:noMultiLvlLbl val="0"/>
      </c:catAx>
      <c:valAx>
        <c:axId val="11266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8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891-4DF6-A385-DF162F2113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891-4DF6-A385-DF162F2113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891-4DF6-A385-DF162F2113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891-4DF6-A385-DF162F2113B8}"/>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C891-4DF6-A385-DF162F2113B8}"/>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3.15</c:v>
                </c:pt>
                <c:pt idx="2">
                  <c:v>#N/A</c:v>
                </c:pt>
                <c:pt idx="3">
                  <c:v>1.86</c:v>
                </c:pt>
                <c:pt idx="4">
                  <c:v>#N/A</c:v>
                </c:pt>
                <c:pt idx="5">
                  <c:v>2.23</c:v>
                </c:pt>
                <c:pt idx="6">
                  <c:v>#N/A</c:v>
                </c:pt>
                <c:pt idx="7">
                  <c:v>1.01</c:v>
                </c:pt>
                <c:pt idx="8">
                  <c:v>#N/A</c:v>
                </c:pt>
                <c:pt idx="9">
                  <c:v>0.09</c:v>
                </c:pt>
              </c:numCache>
            </c:numRef>
          </c:val>
          <c:extLst xmlns:c16r2="http://schemas.microsoft.com/office/drawing/2015/06/chart">
            <c:ext xmlns:c16="http://schemas.microsoft.com/office/drawing/2014/chart" uri="{C3380CC4-5D6E-409C-BE32-E72D297353CC}">
              <c16:uniqueId val="{00000005-C891-4DF6-A385-DF162F2113B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0.59</c:v>
                </c:pt>
                <c:pt idx="4">
                  <c:v>#N/A</c:v>
                </c:pt>
                <c:pt idx="5">
                  <c:v>1.38</c:v>
                </c:pt>
                <c:pt idx="6">
                  <c:v>#N/A</c:v>
                </c:pt>
                <c:pt idx="7">
                  <c:v>0.59</c:v>
                </c:pt>
                <c:pt idx="8">
                  <c:v>#N/A</c:v>
                </c:pt>
                <c:pt idx="9">
                  <c:v>1.07</c:v>
                </c:pt>
              </c:numCache>
            </c:numRef>
          </c:val>
          <c:extLst xmlns:c16r2="http://schemas.microsoft.com/office/drawing/2015/06/chart">
            <c:ext xmlns:c16="http://schemas.microsoft.com/office/drawing/2014/chart" uri="{C3380CC4-5D6E-409C-BE32-E72D297353CC}">
              <c16:uniqueId val="{00000006-C891-4DF6-A385-DF162F2113B8}"/>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0.87</c:v>
                </c:pt>
                <c:pt idx="4">
                  <c:v>#N/A</c:v>
                </c:pt>
                <c:pt idx="5">
                  <c:v>0.75</c:v>
                </c:pt>
                <c:pt idx="6">
                  <c:v>#N/A</c:v>
                </c:pt>
                <c:pt idx="7">
                  <c:v>0.28000000000000003</c:v>
                </c:pt>
                <c:pt idx="8">
                  <c:v>#N/A</c:v>
                </c:pt>
                <c:pt idx="9">
                  <c:v>1.0900000000000001</c:v>
                </c:pt>
              </c:numCache>
            </c:numRef>
          </c:val>
          <c:extLst xmlns:c16r2="http://schemas.microsoft.com/office/drawing/2015/06/chart">
            <c:ext xmlns:c16="http://schemas.microsoft.com/office/drawing/2014/chart" uri="{C3380CC4-5D6E-409C-BE32-E72D297353CC}">
              <c16:uniqueId val="{00000007-C891-4DF6-A385-DF162F2113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8.31</c:v>
                </c:pt>
                <c:pt idx="2">
                  <c:v>#N/A</c:v>
                </c:pt>
                <c:pt idx="3">
                  <c:v>9.75</c:v>
                </c:pt>
                <c:pt idx="4">
                  <c:v>#N/A</c:v>
                </c:pt>
                <c:pt idx="5">
                  <c:v>7.23</c:v>
                </c:pt>
                <c:pt idx="6">
                  <c:v>#N/A</c:v>
                </c:pt>
                <c:pt idx="7">
                  <c:v>7.53</c:v>
                </c:pt>
                <c:pt idx="8">
                  <c:v>#N/A</c:v>
                </c:pt>
                <c:pt idx="9">
                  <c:v>9.65</c:v>
                </c:pt>
              </c:numCache>
            </c:numRef>
          </c:val>
          <c:extLst xmlns:c16r2="http://schemas.microsoft.com/office/drawing/2015/06/chart">
            <c:ext xmlns:c16="http://schemas.microsoft.com/office/drawing/2014/chart" uri="{C3380CC4-5D6E-409C-BE32-E72D297353CC}">
              <c16:uniqueId val="{00000008-C891-4DF6-A385-DF162F2113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11.88</c:v>
                </c:pt>
                <c:pt idx="2">
                  <c:v>#N/A</c:v>
                </c:pt>
                <c:pt idx="3">
                  <c:v>11.42</c:v>
                </c:pt>
                <c:pt idx="4">
                  <c:v>#N/A</c:v>
                </c:pt>
                <c:pt idx="5">
                  <c:v>9.65</c:v>
                </c:pt>
                <c:pt idx="6">
                  <c:v>#N/A</c:v>
                </c:pt>
                <c:pt idx="7">
                  <c:v>10.210000000000001</c:v>
                </c:pt>
                <c:pt idx="8">
                  <c:v>#N/A</c:v>
                </c:pt>
                <c:pt idx="9">
                  <c:v>11.44</c:v>
                </c:pt>
              </c:numCache>
            </c:numRef>
          </c:val>
          <c:extLst xmlns:c16r2="http://schemas.microsoft.com/office/drawing/2015/06/chart">
            <c:ext xmlns:c16="http://schemas.microsoft.com/office/drawing/2014/chart" uri="{C3380CC4-5D6E-409C-BE32-E72D297353CC}">
              <c16:uniqueId val="{00000009-C891-4DF6-A385-DF162F2113B8}"/>
            </c:ext>
          </c:extLst>
        </c:ser>
        <c:dLbls>
          <c:showLegendKey val="0"/>
          <c:showVal val="0"/>
          <c:showCatName val="0"/>
          <c:showSerName val="0"/>
          <c:showPercent val="0"/>
          <c:showBubbleSize val="0"/>
        </c:dLbls>
        <c:gapWidth val="150"/>
        <c:overlap val="100"/>
        <c:axId val="112758144"/>
        <c:axId val="112772224"/>
      </c:barChart>
      <c:catAx>
        <c:axId val="1127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72224"/>
        <c:crosses val="autoZero"/>
        <c:auto val="1"/>
        <c:lblAlgn val="ctr"/>
        <c:lblOffset val="100"/>
        <c:tickLblSkip val="1"/>
        <c:tickMarkSkip val="1"/>
        <c:noMultiLvlLbl val="0"/>
      </c:catAx>
      <c:valAx>
        <c:axId val="11277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937</c:v>
                </c:pt>
                <c:pt idx="5">
                  <c:v>926</c:v>
                </c:pt>
                <c:pt idx="8">
                  <c:v>914</c:v>
                </c:pt>
                <c:pt idx="11">
                  <c:v>942</c:v>
                </c:pt>
                <c:pt idx="14">
                  <c:v>909</c:v>
                </c:pt>
              </c:numCache>
            </c:numRef>
          </c:val>
          <c:extLst xmlns:c16r2="http://schemas.microsoft.com/office/drawing/2015/06/chart">
            <c:ext xmlns:c16="http://schemas.microsoft.com/office/drawing/2014/chart" uri="{C3380CC4-5D6E-409C-BE32-E72D297353CC}">
              <c16:uniqueId val="{00000000-98EF-4E90-8F8F-7C90774652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EF-4E90-8F8F-7C90774652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142</c:v>
                </c:pt>
                <c:pt idx="3">
                  <c:v>104</c:v>
                </c:pt>
                <c:pt idx="6">
                  <c:v>105</c:v>
                </c:pt>
                <c:pt idx="9">
                  <c:v>0</c:v>
                </c:pt>
                <c:pt idx="12">
                  <c:v>0</c:v>
                </c:pt>
              </c:numCache>
            </c:numRef>
          </c:val>
          <c:extLst xmlns:c16r2="http://schemas.microsoft.com/office/drawing/2015/06/chart">
            <c:ext xmlns:c16="http://schemas.microsoft.com/office/drawing/2014/chart" uri="{C3380CC4-5D6E-409C-BE32-E72D297353CC}">
              <c16:uniqueId val="{00000002-98EF-4E90-8F8F-7C90774652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79</c:v>
                </c:pt>
                <c:pt idx="6">
                  <c:v>58</c:v>
                </c:pt>
                <c:pt idx="9">
                  <c:v>88</c:v>
                </c:pt>
                <c:pt idx="12">
                  <c:v>113</c:v>
                </c:pt>
              </c:numCache>
            </c:numRef>
          </c:val>
          <c:extLst xmlns:c16r2="http://schemas.microsoft.com/office/drawing/2015/06/chart">
            <c:ext xmlns:c16="http://schemas.microsoft.com/office/drawing/2014/chart" uri="{C3380CC4-5D6E-409C-BE32-E72D297353CC}">
              <c16:uniqueId val="{00000003-98EF-4E90-8F8F-7C90774652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232</c:v>
                </c:pt>
                <c:pt idx="3">
                  <c:v>239</c:v>
                </c:pt>
                <c:pt idx="6">
                  <c:v>218</c:v>
                </c:pt>
                <c:pt idx="9">
                  <c:v>199</c:v>
                </c:pt>
                <c:pt idx="12">
                  <c:v>183</c:v>
                </c:pt>
              </c:numCache>
            </c:numRef>
          </c:val>
          <c:extLst xmlns:c16r2="http://schemas.microsoft.com/office/drawing/2015/06/chart">
            <c:ext xmlns:c16="http://schemas.microsoft.com/office/drawing/2014/chart" uri="{C3380CC4-5D6E-409C-BE32-E72D297353CC}">
              <c16:uniqueId val="{00000004-98EF-4E90-8F8F-7C90774652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EF-4E90-8F8F-7C90774652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EF-4E90-8F8F-7C90774652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1004</c:v>
                </c:pt>
                <c:pt idx="3">
                  <c:v>1066</c:v>
                </c:pt>
                <c:pt idx="6">
                  <c:v>1158</c:v>
                </c:pt>
                <c:pt idx="9">
                  <c:v>1221</c:v>
                </c:pt>
                <c:pt idx="12">
                  <c:v>1258</c:v>
                </c:pt>
              </c:numCache>
            </c:numRef>
          </c:val>
          <c:extLst xmlns:c16r2="http://schemas.microsoft.com/office/drawing/2015/06/chart">
            <c:ext xmlns:c16="http://schemas.microsoft.com/office/drawing/2014/chart" uri="{C3380CC4-5D6E-409C-BE32-E72D297353CC}">
              <c16:uniqueId val="{00000007-98EF-4E90-8F8F-7C9077465244}"/>
            </c:ext>
          </c:extLst>
        </c:ser>
        <c:dLbls>
          <c:showLegendKey val="0"/>
          <c:showVal val="0"/>
          <c:showCatName val="0"/>
          <c:showSerName val="0"/>
          <c:showPercent val="0"/>
          <c:showBubbleSize val="0"/>
        </c:dLbls>
        <c:gapWidth val="100"/>
        <c:overlap val="100"/>
        <c:axId val="89303680"/>
        <c:axId val="8931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511</c:v>
                </c:pt>
                <c:pt idx="2">
                  <c:v>#N/A</c:v>
                </c:pt>
                <c:pt idx="3">
                  <c:v>#N/A</c:v>
                </c:pt>
                <c:pt idx="4">
                  <c:v>562</c:v>
                </c:pt>
                <c:pt idx="5">
                  <c:v>#N/A</c:v>
                </c:pt>
                <c:pt idx="6">
                  <c:v>#N/A</c:v>
                </c:pt>
                <c:pt idx="7">
                  <c:v>625</c:v>
                </c:pt>
                <c:pt idx="8">
                  <c:v>#N/A</c:v>
                </c:pt>
                <c:pt idx="9">
                  <c:v>#N/A</c:v>
                </c:pt>
                <c:pt idx="10">
                  <c:v>566</c:v>
                </c:pt>
                <c:pt idx="11">
                  <c:v>#N/A</c:v>
                </c:pt>
                <c:pt idx="12">
                  <c:v>#N/A</c:v>
                </c:pt>
                <c:pt idx="13">
                  <c:v>645</c:v>
                </c:pt>
                <c:pt idx="14">
                  <c:v>#N/A</c:v>
                </c:pt>
              </c:numCache>
            </c:numRef>
          </c:val>
          <c:smooth val="0"/>
          <c:extLst xmlns:c16r2="http://schemas.microsoft.com/office/drawing/2015/06/chart">
            <c:ext xmlns:c16="http://schemas.microsoft.com/office/drawing/2014/chart" uri="{C3380CC4-5D6E-409C-BE32-E72D297353CC}">
              <c16:uniqueId val="{00000008-98EF-4E90-8F8F-7C9077465244}"/>
            </c:ext>
          </c:extLst>
        </c:ser>
        <c:dLbls>
          <c:showLegendKey val="0"/>
          <c:showVal val="0"/>
          <c:showCatName val="0"/>
          <c:showSerName val="0"/>
          <c:showPercent val="0"/>
          <c:showBubbleSize val="0"/>
        </c:dLbls>
        <c:marker val="1"/>
        <c:smooth val="0"/>
        <c:axId val="89303680"/>
        <c:axId val="89314048"/>
      </c:lineChart>
      <c:catAx>
        <c:axId val="8930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14048"/>
        <c:crosses val="autoZero"/>
        <c:auto val="1"/>
        <c:lblAlgn val="ctr"/>
        <c:lblOffset val="100"/>
        <c:tickLblSkip val="1"/>
        <c:tickMarkSkip val="1"/>
        <c:noMultiLvlLbl val="0"/>
      </c:catAx>
      <c:valAx>
        <c:axId val="8931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0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7544</c:v>
                </c:pt>
                <c:pt idx="5">
                  <c:v>7313</c:v>
                </c:pt>
                <c:pt idx="8">
                  <c:v>6990</c:v>
                </c:pt>
                <c:pt idx="11">
                  <c:v>7053</c:v>
                </c:pt>
                <c:pt idx="14">
                  <c:v>7243</c:v>
                </c:pt>
              </c:numCache>
            </c:numRef>
          </c:val>
          <c:extLst xmlns:c16r2="http://schemas.microsoft.com/office/drawing/2015/06/chart">
            <c:ext xmlns:c16="http://schemas.microsoft.com/office/drawing/2014/chart" uri="{C3380CC4-5D6E-409C-BE32-E72D297353CC}">
              <c16:uniqueId val="{00000000-1B91-4264-A0AD-75481DD53C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414</c:v>
                </c:pt>
                <c:pt idx="5">
                  <c:v>539</c:v>
                </c:pt>
                <c:pt idx="8">
                  <c:v>336</c:v>
                </c:pt>
                <c:pt idx="11">
                  <c:v>321</c:v>
                </c:pt>
                <c:pt idx="14">
                  <c:v>391</c:v>
                </c:pt>
              </c:numCache>
            </c:numRef>
          </c:val>
          <c:extLst xmlns:c16r2="http://schemas.microsoft.com/office/drawing/2015/06/chart">
            <c:ext xmlns:c16="http://schemas.microsoft.com/office/drawing/2014/chart" uri="{C3380CC4-5D6E-409C-BE32-E72D297353CC}">
              <c16:uniqueId val="{00000001-1B91-4264-A0AD-75481DD53C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1506</c:v>
                </c:pt>
                <c:pt idx="5">
                  <c:v>1135</c:v>
                </c:pt>
                <c:pt idx="8">
                  <c:v>1344</c:v>
                </c:pt>
                <c:pt idx="11">
                  <c:v>1070</c:v>
                </c:pt>
                <c:pt idx="14">
                  <c:v>840</c:v>
                </c:pt>
              </c:numCache>
            </c:numRef>
          </c:val>
          <c:extLst xmlns:c16r2="http://schemas.microsoft.com/office/drawing/2015/06/chart">
            <c:ext xmlns:c16="http://schemas.microsoft.com/office/drawing/2014/chart" uri="{C3380CC4-5D6E-409C-BE32-E72D297353CC}">
              <c16:uniqueId val="{00000002-1B91-4264-A0AD-75481DD53C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91-4264-A0AD-75481DD53C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91-4264-A0AD-75481DD53C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1B91-4264-A0AD-75481DD53C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1835</c:v>
                </c:pt>
                <c:pt idx="3">
                  <c:v>1763</c:v>
                </c:pt>
                <c:pt idx="6">
                  <c:v>1423</c:v>
                </c:pt>
                <c:pt idx="9">
                  <c:v>1191</c:v>
                </c:pt>
                <c:pt idx="12">
                  <c:v>1120</c:v>
                </c:pt>
              </c:numCache>
            </c:numRef>
          </c:val>
          <c:extLst xmlns:c16r2="http://schemas.microsoft.com/office/drawing/2015/06/chart">
            <c:ext xmlns:c16="http://schemas.microsoft.com/office/drawing/2014/chart" uri="{C3380CC4-5D6E-409C-BE32-E72D297353CC}">
              <c16:uniqueId val="{00000006-1B91-4264-A0AD-75481DD53C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644</c:v>
                </c:pt>
                <c:pt idx="3">
                  <c:v>722</c:v>
                </c:pt>
                <c:pt idx="6">
                  <c:v>851</c:v>
                </c:pt>
                <c:pt idx="9">
                  <c:v>761</c:v>
                </c:pt>
                <c:pt idx="12">
                  <c:v>676</c:v>
                </c:pt>
              </c:numCache>
            </c:numRef>
          </c:val>
          <c:extLst xmlns:c16r2="http://schemas.microsoft.com/office/drawing/2015/06/chart">
            <c:ext xmlns:c16="http://schemas.microsoft.com/office/drawing/2014/chart" uri="{C3380CC4-5D6E-409C-BE32-E72D297353CC}">
              <c16:uniqueId val="{00000007-1B91-4264-A0AD-75481DD53C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1938</c:v>
                </c:pt>
                <c:pt idx="3">
                  <c:v>1729</c:v>
                </c:pt>
                <c:pt idx="6">
                  <c:v>1546</c:v>
                </c:pt>
                <c:pt idx="9">
                  <c:v>1422</c:v>
                </c:pt>
                <c:pt idx="12">
                  <c:v>1242</c:v>
                </c:pt>
              </c:numCache>
            </c:numRef>
          </c:val>
          <c:extLst xmlns:c16r2="http://schemas.microsoft.com/office/drawing/2015/06/chart">
            <c:ext xmlns:c16="http://schemas.microsoft.com/office/drawing/2014/chart" uri="{C3380CC4-5D6E-409C-BE32-E72D297353CC}">
              <c16:uniqueId val="{00000008-1B91-4264-A0AD-75481DD53C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524</c:v>
                </c:pt>
                <c:pt idx="3">
                  <c:v>256</c:v>
                </c:pt>
                <c:pt idx="6">
                  <c:v>94</c:v>
                </c:pt>
                <c:pt idx="9">
                  <c:v>3</c:v>
                </c:pt>
                <c:pt idx="12">
                  <c:v>95</c:v>
                </c:pt>
              </c:numCache>
            </c:numRef>
          </c:val>
          <c:extLst xmlns:c16r2="http://schemas.microsoft.com/office/drawing/2015/06/chart">
            <c:ext xmlns:c16="http://schemas.microsoft.com/office/drawing/2014/chart" uri="{C3380CC4-5D6E-409C-BE32-E72D297353CC}">
              <c16:uniqueId val="{00000009-1B91-4264-A0AD-75481DD53C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10304</c:v>
                </c:pt>
                <c:pt idx="3">
                  <c:v>10417</c:v>
                </c:pt>
                <c:pt idx="6">
                  <c:v>10624</c:v>
                </c:pt>
                <c:pt idx="9">
                  <c:v>12996</c:v>
                </c:pt>
                <c:pt idx="12">
                  <c:v>14879</c:v>
                </c:pt>
              </c:numCache>
            </c:numRef>
          </c:val>
          <c:extLst xmlns:c16r2="http://schemas.microsoft.com/office/drawing/2015/06/chart">
            <c:ext xmlns:c16="http://schemas.microsoft.com/office/drawing/2014/chart" uri="{C3380CC4-5D6E-409C-BE32-E72D297353CC}">
              <c16:uniqueId val="{0000000A-1B91-4264-A0AD-75481DD53C61}"/>
            </c:ext>
          </c:extLst>
        </c:ser>
        <c:dLbls>
          <c:showLegendKey val="0"/>
          <c:showVal val="0"/>
          <c:showCatName val="0"/>
          <c:showSerName val="0"/>
          <c:showPercent val="0"/>
          <c:showBubbleSize val="0"/>
        </c:dLbls>
        <c:gapWidth val="100"/>
        <c:overlap val="100"/>
        <c:axId val="19954688"/>
        <c:axId val="1997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5783</c:v>
                </c:pt>
                <c:pt idx="2">
                  <c:v>#N/A</c:v>
                </c:pt>
                <c:pt idx="3">
                  <c:v>#N/A</c:v>
                </c:pt>
                <c:pt idx="4">
                  <c:v>5902</c:v>
                </c:pt>
                <c:pt idx="5">
                  <c:v>#N/A</c:v>
                </c:pt>
                <c:pt idx="6">
                  <c:v>#N/A</c:v>
                </c:pt>
                <c:pt idx="7">
                  <c:v>5868</c:v>
                </c:pt>
                <c:pt idx="8">
                  <c:v>#N/A</c:v>
                </c:pt>
                <c:pt idx="9">
                  <c:v>#N/A</c:v>
                </c:pt>
                <c:pt idx="10">
                  <c:v>7929</c:v>
                </c:pt>
                <c:pt idx="11">
                  <c:v>#N/A</c:v>
                </c:pt>
                <c:pt idx="12">
                  <c:v>#N/A</c:v>
                </c:pt>
                <c:pt idx="13">
                  <c:v>9538</c:v>
                </c:pt>
                <c:pt idx="14">
                  <c:v>#N/A</c:v>
                </c:pt>
              </c:numCache>
            </c:numRef>
          </c:val>
          <c:smooth val="0"/>
          <c:extLst xmlns:c16r2="http://schemas.microsoft.com/office/drawing/2015/06/chart">
            <c:ext xmlns:c16="http://schemas.microsoft.com/office/drawing/2014/chart" uri="{C3380CC4-5D6E-409C-BE32-E72D297353CC}">
              <c16:uniqueId val="{0000000B-1B91-4264-A0AD-75481DD53C61}"/>
            </c:ext>
          </c:extLst>
        </c:ser>
        <c:dLbls>
          <c:showLegendKey val="0"/>
          <c:showVal val="0"/>
          <c:showCatName val="0"/>
          <c:showSerName val="0"/>
          <c:showPercent val="0"/>
          <c:showBubbleSize val="0"/>
        </c:dLbls>
        <c:marker val="1"/>
        <c:smooth val="0"/>
        <c:axId val="19954688"/>
        <c:axId val="19977344"/>
      </c:lineChart>
      <c:catAx>
        <c:axId val="199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77344"/>
        <c:crosses val="autoZero"/>
        <c:auto val="1"/>
        <c:lblAlgn val="ctr"/>
        <c:lblOffset val="100"/>
        <c:tickLblSkip val="1"/>
        <c:tickMarkSkip val="1"/>
        <c:noMultiLvlLbl val="0"/>
      </c:catAx>
      <c:valAx>
        <c:axId val="1997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{958FFCE5-06E3-484C-BF08-1752D6F9D050}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862-493A-9887-E0E8866862A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{4DF16F5A-FE78-41AA-806D-D2488C6F1940}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862-493A-9887-E0E8866862A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{6EA608E8-91A6-41F5-9511-F3AF8EFFA70A}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862-493A-9887-E0E8866862A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{879297A4-81AF-4EC0-B258-A95C23F30866}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862-493A-9887-E0E8866862A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{1819BB05-8E07-47F3-9447-07F26368E555}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862-493A-9887-E0E8866862A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862-493A-9887-E0E8866862A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{F139DAF0-7AB5-440A-AB48-1F213CFA8661}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862-493A-9887-E0E8866862A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{FF0DAD7D-BB95-41B0-95AB-30A285856692}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862-493A-9887-E0E8866862A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{652D812B-65CF-4F35-B189-4F4F868D6CD0}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862-493A-9887-E0E8866862A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{A6AD086C-BCA0-44AF-BDC3-B05227FBD95B}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862-493A-9887-E0E8866862A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{45468056-891A-41E8-B725-5FF79655CB1B}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862-493A-9887-E0E8866862A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862-493A-9887-E0E8866862AF}"/>
            </c:ext>
          </c:extLst>
        </c:ser>
        <c:dLbls>
          <c:showLegendKey val="0"/>
          <c:showVal val="0"/>
          <c:showCatName val="0"/>
          <c:showSerName val="0"/>
          <c:showPercent val="0"/>
          <c:showBubbleSize val="0"/>
        </c:dLbls>
        <c:axId val="113168384"/>
        <c:axId val="113170304"/>
      </c:scatterChart>
      <c:valAx>
        <c:axId val="113168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70304"/>
        <c:crosses val="autoZero"/>
        <c:crossBetween val="midCat"/>
      </c:valAx>
      <c:valAx>
        <c:axId val="113170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6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{39177F44-AF42-43F5-93A0-17D06757925D}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93A-4E96-B65B-091A4C54234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{C710FAE0-724E-4ADB-A1AE-D16BA4593652}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93A-4E96-B65B-091A4C54234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{65E0A320-AB53-44C4-B212-322B46264064}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93A-4E96-B65B-091A4C54234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{BC3E440B-4B9B-44AC-8A64-1CFCE3A45454}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93A-4E96-B65B-091A4C54234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{55AA4876-F4AA-4FF0-806C-A6A1E46918E9}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93A-4E96-B65B-091A4C54234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7.5</c:v>
                </c:pt>
                <c:pt idx="2">
                  <c:v>8</c:v>
                </c:pt>
                <c:pt idx="3">
                  <c:v>8.1999999999999993</c:v>
                </c:pt>
                <c:pt idx="4">
                  <c:v>8.5</c:v>
                </c:pt>
              </c:numCache>
            </c:numRef>
          </c:xVal>
          <c:yVal>
            <c:numRef>
              <c:f>公会計指標分析・財政指標組合せ分析表!$K$73:$O$73</c:f>
              <c:numCache>
                <c:formatCode>#,##0.0;"▲ "#,##0.0</c:formatCode>
                <c:ptCount val="5"/>
                <c:pt idx="0">
                  <c:v>81.400000000000006</c:v>
                </c:pt>
                <c:pt idx="1">
                  <c:v>83.6</c:v>
                </c:pt>
                <c:pt idx="2">
                  <c:v>83.9</c:v>
                </c:pt>
                <c:pt idx="3">
                  <c:v>111.6</c:v>
                </c:pt>
                <c:pt idx="4">
                  <c:v>130.5</c:v>
                </c:pt>
              </c:numCache>
            </c:numRef>
          </c:yVal>
          <c:smooth val="0"/>
          <c:extLst xmlns:c16r2="http://schemas.microsoft.com/office/drawing/2015/06/chart">
            <c:ext xmlns:c16="http://schemas.microsoft.com/office/drawing/2014/chart" uri="{C3380CC4-5D6E-409C-BE32-E72D297353CC}">
              <c16:uniqueId val="{00000005-393A-4E96-B65B-091A4C54234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{7632F799-88DF-4A40-9918-F0A9B6522583}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93A-4E96-B65B-091A4C54234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{82476845-BFBF-45B7-9B3A-F44B4C2D0265}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93A-4E96-B65B-091A4C54234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{DB5A5109-32EA-4AF2-9DAC-4A7F299AD991}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93A-4E96-B65B-091A4C54234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{A281E73A-3EF8-48FD-81E4-668A88E642B2}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93A-4E96-B65B-091A4C54234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{92F1C597-BDB9-43E6-8425-A3D6F90E039D}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93A-4E96-B65B-091A4C54234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xmlns:c16r2="http://schemas.microsoft.com/office/drawing/2015/06/chart">
            <c:ext xmlns:c16="http://schemas.microsoft.com/office/drawing/2014/chart" uri="{C3380CC4-5D6E-409C-BE32-E72D297353CC}">
              <c16:uniqueId val="{0000000B-393A-4E96-B65B-091A4C54234A}"/>
            </c:ext>
          </c:extLst>
        </c:ser>
        <c:dLbls>
          <c:showLegendKey val="0"/>
          <c:showVal val="0"/>
          <c:showCatName val="0"/>
          <c:showSerName val="0"/>
          <c:showPercent val="0"/>
          <c:showBubbleSize val="0"/>
        </c:dLbls>
        <c:axId val="31750400"/>
        <c:axId val="31764864"/>
      </c:scatterChart>
      <c:valAx>
        <c:axId val="31750400"/>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64864"/>
        <c:crosses val="autoZero"/>
        <c:crossBetween val="midCat"/>
      </c:valAx>
      <c:valAx>
        <c:axId val="3176486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5040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製造業を中心とした固定資産税等の安定した税収により、類似団体平均を大きく上回る財政力指数ではあるが、近年はほぼ横ばいで推移している。収納率の向上や企業誘致をはじめ、ふるさと納税、受益者負担の適正化等など新たな歳入確保を進めるとともに、行政評価制度の適切な運用により歳出削減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39</xdr:row>
      <xdr:rowOff>137583</xdr:rowOff>
    </xdr:to>
    <xdr:cxnSp macro="">
      <xdr:nvCxnSpPr>
        <xdr:cNvPr id="74" name="直線コネクタ 73"/>
        <xdr:cNvCxnSpPr/>
      </xdr:nvCxnSpPr>
      <xdr:spPr>
        <a:xfrm>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43745</xdr:rowOff>
    </xdr:from>
    <xdr:to>
      <xdr:col>3</xdr:col>
      <xdr:colOff>279400</xdr:colOff>
      <xdr:row>39</xdr:row>
      <xdr:rowOff>124178</xdr:rowOff>
    </xdr:to>
    <xdr:cxnSp macro="">
      <xdr:nvCxnSpPr>
        <xdr:cNvPr id="77" name="直線コネクタ 76"/>
        <xdr:cNvCxnSpPr/>
      </xdr:nvCxnSpPr>
      <xdr:spPr>
        <a:xfrm>
          <a:off x="1447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73378</xdr:rowOff>
    </xdr:from>
    <xdr:to>
      <xdr:col>3</xdr:col>
      <xdr:colOff>330200</xdr:colOff>
      <xdr:row>40</xdr:row>
      <xdr:rowOff>3528</xdr:rowOff>
    </xdr:to>
    <xdr:sp macro="" textlink="">
      <xdr:nvSpPr>
        <xdr:cNvPr id="93" name="円/楕円 92"/>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13705</xdr:rowOff>
    </xdr:from>
    <xdr:ext cx="762000" cy="259045"/>
    <xdr:sp macro="" textlink="">
      <xdr:nvSpPr>
        <xdr:cNvPr id="94" name="テキスト ボックス 93"/>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164395</xdr:rowOff>
    </xdr:from>
    <xdr:to>
      <xdr:col>2</xdr:col>
      <xdr:colOff>127000</xdr:colOff>
      <xdr:row>39</xdr:row>
      <xdr:rowOff>94545</xdr:rowOff>
    </xdr:to>
    <xdr:sp macro="" textlink="">
      <xdr:nvSpPr>
        <xdr:cNvPr id="95" name="円/楕円 94"/>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104722</xdr:rowOff>
    </xdr:from>
    <xdr:ext cx="762000" cy="259045"/>
    <xdr:sp macro="" textlink="">
      <xdr:nvSpPr>
        <xdr:cNvPr id="96" name="テキスト ボックス 95"/>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a:t>
          </a:r>
          <a:r>
            <a:rPr kumimoji="1" lang="en-US" altLang="ja-JP" sz="1300">
              <a:latin typeface="ＭＳ Ｐゴシック"/>
            </a:rPr>
            <a:t>96.3</a:t>
          </a:r>
          <a:r>
            <a:rPr kumimoji="1" lang="ja-JP" altLang="en-US" sz="1300">
              <a:latin typeface="ＭＳ Ｐゴシック"/>
            </a:rPr>
            <a:t>％となり前年度から</a:t>
          </a:r>
          <a:r>
            <a:rPr kumimoji="1" lang="en-US" altLang="ja-JP" sz="1300">
              <a:latin typeface="ＭＳ Ｐゴシック"/>
            </a:rPr>
            <a:t>0.2</a:t>
          </a:r>
          <a:r>
            <a:rPr kumimoji="1" lang="ja-JP" altLang="en-US" sz="1300">
              <a:latin typeface="ＭＳ Ｐゴシック"/>
            </a:rPr>
            <a:t>ポイント減少したが、類似団体平均を大きく上回っている。地方債の元金償還が始まったことによる公債費の増加が主な要因である。物件費については、委託業務量の増による影響と考えられる。平成</a:t>
          </a:r>
          <a:r>
            <a:rPr kumimoji="1" lang="en-US" altLang="ja-JP" sz="1300">
              <a:latin typeface="ＭＳ Ｐゴシック"/>
            </a:rPr>
            <a:t>22</a:t>
          </a:r>
          <a:r>
            <a:rPr kumimoji="1" lang="ja-JP" altLang="en-US" sz="1300">
              <a:latin typeface="ＭＳ Ｐゴシック"/>
            </a:rPr>
            <a:t>年度から導入している指定管理者制度を活用し、競争に伴うコスト削減効果により物件費の抑制を図る。扶助費については、社会保障費の増加によるところが大きいが、町単独で実施している事業については、近隣市や類似団体の比較等により、精査・見直し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24638</xdr:rowOff>
    </xdr:from>
    <xdr:to>
      <xdr:col>7</xdr:col>
      <xdr:colOff>152400</xdr:colOff>
      <xdr:row>66</xdr:row>
      <xdr:rowOff>34290</xdr:rowOff>
    </xdr:to>
    <xdr:cxnSp macro="">
      <xdr:nvCxnSpPr>
        <xdr:cNvPr id="129" name="直線コネクタ 128"/>
        <xdr:cNvCxnSpPr/>
      </xdr:nvCxnSpPr>
      <xdr:spPr>
        <a:xfrm flipV="1">
          <a:off x="4114800" y="113403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29464</xdr:rowOff>
    </xdr:from>
    <xdr:to>
      <xdr:col>6</xdr:col>
      <xdr:colOff>0</xdr:colOff>
      <xdr:row>66</xdr:row>
      <xdr:rowOff>34290</xdr:rowOff>
    </xdr:to>
    <xdr:cxnSp macro="">
      <xdr:nvCxnSpPr>
        <xdr:cNvPr id="132" name="直線コネクタ 131"/>
        <xdr:cNvCxnSpPr/>
      </xdr:nvCxnSpPr>
      <xdr:spPr>
        <a:xfrm>
          <a:off x="3225800" y="113451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29464</xdr:rowOff>
    </xdr:from>
    <xdr:to>
      <xdr:col>4</xdr:col>
      <xdr:colOff>482600</xdr:colOff>
      <xdr:row>66</xdr:row>
      <xdr:rowOff>101854</xdr:rowOff>
    </xdr:to>
    <xdr:cxnSp macro="">
      <xdr:nvCxnSpPr>
        <xdr:cNvPr id="135" name="直線コネクタ 134"/>
        <xdr:cNvCxnSpPr/>
      </xdr:nvCxnSpPr>
      <xdr:spPr>
        <a:xfrm flipV="1">
          <a:off x="2336800" y="113451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72898</xdr:rowOff>
    </xdr:from>
    <xdr:to>
      <xdr:col>3</xdr:col>
      <xdr:colOff>279400</xdr:colOff>
      <xdr:row>66</xdr:row>
      <xdr:rowOff>101854</xdr:rowOff>
    </xdr:to>
    <xdr:cxnSp macro="">
      <xdr:nvCxnSpPr>
        <xdr:cNvPr id="138" name="直線コネクタ 137"/>
        <xdr:cNvCxnSpPr/>
      </xdr:nvCxnSpPr>
      <xdr:spPr>
        <a:xfrm>
          <a:off x="1447800" y="11388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0" name="円/楕円 149"/>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1" name="テキスト ボックス 150"/>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150114</xdr:rowOff>
    </xdr:from>
    <xdr:to>
      <xdr:col>4</xdr:col>
      <xdr:colOff>533400</xdr:colOff>
      <xdr:row>66</xdr:row>
      <xdr:rowOff>80264</xdr:rowOff>
    </xdr:to>
    <xdr:sp macro="" textlink="">
      <xdr:nvSpPr>
        <xdr:cNvPr id="152" name="円/楕円 151"/>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65041</xdr:rowOff>
    </xdr:from>
    <xdr:ext cx="762000" cy="259045"/>
    <xdr:sp macro="" textlink="">
      <xdr:nvSpPr>
        <xdr:cNvPr id="153" name="テキスト ボックス 152"/>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51054</xdr:rowOff>
    </xdr:from>
    <xdr:to>
      <xdr:col>3</xdr:col>
      <xdr:colOff>330200</xdr:colOff>
      <xdr:row>66</xdr:row>
      <xdr:rowOff>152654</xdr:rowOff>
    </xdr:to>
    <xdr:sp macro="" textlink="">
      <xdr:nvSpPr>
        <xdr:cNvPr id="154" name="円/楕円 153"/>
        <xdr:cNvSpPr/>
      </xdr:nvSpPr>
      <xdr:spPr>
        <a:xfrm>
          <a:off x="2286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137431</xdr:rowOff>
    </xdr:from>
    <xdr:ext cx="762000" cy="259045"/>
    <xdr:sp macro="" textlink="">
      <xdr:nvSpPr>
        <xdr:cNvPr id="155" name="テキスト ボックス 154"/>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22098</xdr:rowOff>
    </xdr:from>
    <xdr:to>
      <xdr:col>2</xdr:col>
      <xdr:colOff>127000</xdr:colOff>
      <xdr:row>66</xdr:row>
      <xdr:rowOff>123698</xdr:rowOff>
    </xdr:to>
    <xdr:sp macro="" textlink="">
      <xdr:nvSpPr>
        <xdr:cNvPr id="156" name="円/楕円 155"/>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108475</xdr:rowOff>
    </xdr:from>
    <xdr:ext cx="762000" cy="259045"/>
    <xdr:sp macro="" textlink="">
      <xdr:nvSpPr>
        <xdr:cNvPr id="157" name="テキスト ボックス 156"/>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a:t>
          </a:r>
          <a:r>
            <a:rPr kumimoji="1" lang="en-US" altLang="ja-JP" sz="1300">
              <a:latin typeface="ＭＳ Ｐゴシック"/>
            </a:rPr>
            <a:t>692</a:t>
          </a:r>
          <a:r>
            <a:rPr kumimoji="1" lang="ja-JP" altLang="en-US" sz="1300">
              <a:latin typeface="ＭＳ Ｐゴシック"/>
            </a:rPr>
            <a:t>円増加し類似団体平均を上回っている。人件費については、多くの施設を直営で行っているために職員数が類似団体と比較して多いことが主な要因である。今後は、定員適正化計画に基づく職員数削減等により人件費の抑制に努める。物件費については、学校給食センター給食調理業務等委託の開始が主な要因である。物件費の削減に向け、指定管理者制度を活用、競争によるコスト削減や業務の効率化を図ることにより物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108255</xdr:rowOff>
    </xdr:from>
    <xdr:to>
      <xdr:col>7</xdr:col>
      <xdr:colOff>152400</xdr:colOff>
      <xdr:row>83</xdr:row>
      <xdr:rowOff>116207</xdr:rowOff>
    </xdr:to>
    <xdr:cxnSp macro="">
      <xdr:nvCxnSpPr>
        <xdr:cNvPr id="194" name="直線コネクタ 193"/>
        <xdr:cNvCxnSpPr/>
      </xdr:nvCxnSpPr>
      <xdr:spPr>
        <a:xfrm>
          <a:off x="4114800" y="14338605"/>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6438</xdr:rowOff>
    </xdr:from>
    <xdr:to>
      <xdr:col>6</xdr:col>
      <xdr:colOff>0</xdr:colOff>
      <xdr:row>83</xdr:row>
      <xdr:rowOff>108255</xdr:rowOff>
    </xdr:to>
    <xdr:cxnSp macro="">
      <xdr:nvCxnSpPr>
        <xdr:cNvPr id="197" name="直線コネクタ 196"/>
        <xdr:cNvCxnSpPr/>
      </xdr:nvCxnSpPr>
      <xdr:spPr>
        <a:xfrm>
          <a:off x="3225800" y="14236788"/>
          <a:ext cx="889000" cy="10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6438</xdr:rowOff>
    </xdr:from>
    <xdr:to>
      <xdr:col>4</xdr:col>
      <xdr:colOff>482600</xdr:colOff>
      <xdr:row>83</xdr:row>
      <xdr:rowOff>96546</xdr:rowOff>
    </xdr:to>
    <xdr:cxnSp macro="">
      <xdr:nvCxnSpPr>
        <xdr:cNvPr id="200" name="直線コネクタ 199"/>
        <xdr:cNvCxnSpPr/>
      </xdr:nvCxnSpPr>
      <xdr:spPr>
        <a:xfrm flipV="1">
          <a:off x="2336800" y="1423678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96546</xdr:rowOff>
    </xdr:from>
    <xdr:to>
      <xdr:col>3</xdr:col>
      <xdr:colOff>279400</xdr:colOff>
      <xdr:row>83</xdr:row>
      <xdr:rowOff>110782</xdr:rowOff>
    </xdr:to>
    <xdr:cxnSp macro="">
      <xdr:nvCxnSpPr>
        <xdr:cNvPr id="203" name="直線コネクタ 202"/>
        <xdr:cNvCxnSpPr/>
      </xdr:nvCxnSpPr>
      <xdr:spPr>
        <a:xfrm flipV="1">
          <a:off x="1447800" y="14326896"/>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65407</xdr:rowOff>
    </xdr:from>
    <xdr:to>
      <xdr:col>7</xdr:col>
      <xdr:colOff>203200</xdr:colOff>
      <xdr:row>83</xdr:row>
      <xdr:rowOff>167007</xdr:rowOff>
    </xdr:to>
    <xdr:sp macro="" textlink="">
      <xdr:nvSpPr>
        <xdr:cNvPr id="213" name="円/楕円 212"/>
        <xdr:cNvSpPr/>
      </xdr:nvSpPr>
      <xdr:spPr>
        <a:xfrm>
          <a:off x="4902200" y="142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37484</xdr:rowOff>
    </xdr:from>
    <xdr:ext cx="762000" cy="259045"/>
    <xdr:sp macro="" textlink="">
      <xdr:nvSpPr>
        <xdr:cNvPr id="214" name="人件費・物件費等の状況該当値テキスト"/>
        <xdr:cNvSpPr txBox="1"/>
      </xdr:nvSpPr>
      <xdr:spPr>
        <a:xfrm>
          <a:off x="5041900" y="142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57455</xdr:rowOff>
    </xdr:from>
    <xdr:to>
      <xdr:col>6</xdr:col>
      <xdr:colOff>50800</xdr:colOff>
      <xdr:row>83</xdr:row>
      <xdr:rowOff>159055</xdr:rowOff>
    </xdr:to>
    <xdr:sp macro="" textlink="">
      <xdr:nvSpPr>
        <xdr:cNvPr id="215" name="円/楕円 214"/>
        <xdr:cNvSpPr/>
      </xdr:nvSpPr>
      <xdr:spPr>
        <a:xfrm>
          <a:off x="4064000" y="142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169232</xdr:rowOff>
    </xdr:from>
    <xdr:ext cx="736600" cy="259045"/>
    <xdr:sp macro="" textlink="">
      <xdr:nvSpPr>
        <xdr:cNvPr id="216" name="テキスト ボックス 215"/>
        <xdr:cNvSpPr txBox="1"/>
      </xdr:nvSpPr>
      <xdr:spPr>
        <a:xfrm>
          <a:off x="3733800" y="1405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127088</xdr:rowOff>
    </xdr:from>
    <xdr:to>
      <xdr:col>4</xdr:col>
      <xdr:colOff>533400</xdr:colOff>
      <xdr:row>83</xdr:row>
      <xdr:rowOff>57238</xdr:rowOff>
    </xdr:to>
    <xdr:sp macro="" textlink="">
      <xdr:nvSpPr>
        <xdr:cNvPr id="217" name="円/楕円 216"/>
        <xdr:cNvSpPr/>
      </xdr:nvSpPr>
      <xdr:spPr>
        <a:xfrm>
          <a:off x="3175000" y="141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67415</xdr:rowOff>
    </xdr:from>
    <xdr:ext cx="762000" cy="259045"/>
    <xdr:sp macro="" textlink="">
      <xdr:nvSpPr>
        <xdr:cNvPr id="218" name="テキスト ボックス 217"/>
        <xdr:cNvSpPr txBox="1"/>
      </xdr:nvSpPr>
      <xdr:spPr>
        <a:xfrm>
          <a:off x="2844800" y="139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102,955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45746</xdr:rowOff>
    </xdr:from>
    <xdr:to>
      <xdr:col>3</xdr:col>
      <xdr:colOff>330200</xdr:colOff>
      <xdr:row>83</xdr:row>
      <xdr:rowOff>147346</xdr:rowOff>
    </xdr:to>
    <xdr:sp macro="" textlink="">
      <xdr:nvSpPr>
        <xdr:cNvPr id="219" name="円/楕円 218"/>
        <xdr:cNvSpPr/>
      </xdr:nvSpPr>
      <xdr:spPr>
        <a:xfrm>
          <a:off x="2286000" y="142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132123</xdr:rowOff>
    </xdr:from>
    <xdr:ext cx="762000" cy="259045"/>
    <xdr:sp macro="" textlink="">
      <xdr:nvSpPr>
        <xdr:cNvPr id="220" name="テキスト ボックス 219"/>
        <xdr:cNvSpPr txBox="1"/>
      </xdr:nvSpPr>
      <xdr:spPr>
        <a:xfrm>
          <a:off x="1955800" y="143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59982</xdr:rowOff>
    </xdr:from>
    <xdr:to>
      <xdr:col>2</xdr:col>
      <xdr:colOff>127000</xdr:colOff>
      <xdr:row>83</xdr:row>
      <xdr:rowOff>161582</xdr:rowOff>
    </xdr:to>
    <xdr:sp macro="" textlink="">
      <xdr:nvSpPr>
        <xdr:cNvPr id="221" name="円/楕円 220"/>
        <xdr:cNvSpPr/>
      </xdr:nvSpPr>
      <xdr:spPr>
        <a:xfrm>
          <a:off x="1397000" y="142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309</xdr:rowOff>
    </xdr:from>
    <xdr:ext cx="762000" cy="259045"/>
    <xdr:sp macro="" textlink="">
      <xdr:nvSpPr>
        <xdr:cNvPr id="222" name="テキスト ボックス 221"/>
        <xdr:cNvSpPr txBox="1"/>
      </xdr:nvSpPr>
      <xdr:spPr>
        <a:xfrm>
          <a:off x="1066800" y="1405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・国の水準を下回っているものの、類似団体平均と比較すると高い水準となっている。徐々にではあるが指数は下降しており、引き続きラスパイレス指数の動向には十分に注意し、その抑制に努めていく。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130811</xdr:rowOff>
    </xdr:to>
    <xdr:cxnSp macro="">
      <xdr:nvCxnSpPr>
        <xdr:cNvPr id="256" name="直線コネクタ 255"/>
        <xdr:cNvCxnSpPr/>
      </xdr:nvCxnSpPr>
      <xdr:spPr>
        <a:xfrm flipV="1">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84</xdr:row>
      <xdr:rowOff>130811</xdr:rowOff>
    </xdr:to>
    <xdr:cxnSp macro="">
      <xdr:nvCxnSpPr>
        <xdr:cNvPr id="259" name="直線コネクタ 258"/>
        <xdr:cNvCxnSpPr/>
      </xdr:nvCxnSpPr>
      <xdr:spPr>
        <a:xfrm>
          <a:off x="15290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32173</xdr:rowOff>
    </xdr:to>
    <xdr:cxnSp macro="">
      <xdr:nvCxnSpPr>
        <xdr:cNvPr id="262" name="直線コネクタ 261"/>
        <xdr:cNvCxnSpPr/>
      </xdr:nvCxnSpPr>
      <xdr:spPr>
        <a:xfrm flipV="1">
          <a:off x="14401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32173</xdr:rowOff>
    </xdr:to>
    <xdr:cxnSp macro="">
      <xdr:nvCxnSpPr>
        <xdr:cNvPr id="265" name="直線コネクタ 264"/>
        <xdr:cNvCxnSpPr/>
      </xdr:nvCxnSpPr>
      <xdr:spPr>
        <a:xfrm>
          <a:off x="13512800" y="1511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7" name="円/楕円 276"/>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8" name="テキスト ボックス 277"/>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79" name="円/楕円 278"/>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150300</xdr:rowOff>
    </xdr:from>
    <xdr:ext cx="762000" cy="259045"/>
    <xdr:sp macro="" textlink="">
      <xdr:nvSpPr>
        <xdr:cNvPr id="280" name="テキスト ボックス 279"/>
        <xdr:cNvSpPr txBox="1"/>
      </xdr:nvSpPr>
      <xdr:spPr>
        <a:xfrm>
          <a:off x="14909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1" name="円/楕円 280"/>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2" name="テキスト ボックス 281"/>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3" name="円/楕円 282"/>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4" name="テキスト ボックス 283"/>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・町行政サービスの推進を図るため、出張所等多くの施設を配置しており、類似団体と比較した場合の職員数は、平均を上回っている状況にある。平成</a:t>
          </a:r>
          <a:r>
            <a:rPr kumimoji="1" lang="en-US" altLang="ja-JP" sz="1300">
              <a:latin typeface="ＭＳ Ｐゴシック"/>
            </a:rPr>
            <a:t>26</a:t>
          </a:r>
          <a:r>
            <a:rPr kumimoji="1" lang="ja-JP" altLang="en-US" sz="1300">
              <a:latin typeface="ＭＳ Ｐゴシック"/>
            </a:rPr>
            <a:t>年度を初年度とする第５次定員適正化計画（５年間）に基づき、定年退職者の不補充や民間委託の推進等により、今後も職員数の削減に努める。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159838</xdr:rowOff>
    </xdr:to>
    <xdr:cxnSp macro="">
      <xdr:nvCxnSpPr>
        <xdr:cNvPr id="321" name="直線コネクタ 320"/>
        <xdr:cNvCxnSpPr/>
      </xdr:nvCxnSpPr>
      <xdr:spPr>
        <a:xfrm flipV="1">
          <a:off x="16179800" y="104089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140879</xdr:rowOff>
    </xdr:from>
    <xdr:to>
      <xdr:col>23</xdr:col>
      <xdr:colOff>406400</xdr:colOff>
      <xdr:row>60</xdr:row>
      <xdr:rowOff>159838</xdr:rowOff>
    </xdr:to>
    <xdr:cxnSp macro="">
      <xdr:nvCxnSpPr>
        <xdr:cNvPr id="324" name="直線コネクタ 323"/>
        <xdr:cNvCxnSpPr/>
      </xdr:nvCxnSpPr>
      <xdr:spPr>
        <a:xfrm>
          <a:off x="15290800" y="104278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140879</xdr:rowOff>
    </xdr:from>
    <xdr:to>
      <xdr:col>22</xdr:col>
      <xdr:colOff>203200</xdr:colOff>
      <xdr:row>60</xdr:row>
      <xdr:rowOff>161562</xdr:rowOff>
    </xdr:to>
    <xdr:cxnSp macro="">
      <xdr:nvCxnSpPr>
        <xdr:cNvPr id="327" name="直線コネクタ 326"/>
        <xdr:cNvCxnSpPr/>
      </xdr:nvCxnSpPr>
      <xdr:spPr>
        <a:xfrm flipV="1">
          <a:off x="14401800" y="104278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161562</xdr:rowOff>
    </xdr:from>
    <xdr:to>
      <xdr:col>21</xdr:col>
      <xdr:colOff>0</xdr:colOff>
      <xdr:row>61</xdr:row>
      <xdr:rowOff>9072</xdr:rowOff>
    </xdr:to>
    <xdr:cxnSp macro="">
      <xdr:nvCxnSpPr>
        <xdr:cNvPr id="330" name="直線コネクタ 329"/>
        <xdr:cNvCxnSpPr/>
      </xdr:nvCxnSpPr>
      <xdr:spPr>
        <a:xfrm flipV="1">
          <a:off x="13512800" y="1044856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40" name="円/楕円 339"/>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43197</xdr:rowOff>
    </xdr:from>
    <xdr:ext cx="762000" cy="259045"/>
    <xdr:sp macro="" textlink="">
      <xdr:nvSpPr>
        <xdr:cNvPr id="341" name="定員管理の状況該当値テキスト"/>
        <xdr:cNvSpPr txBox="1"/>
      </xdr:nvSpPr>
      <xdr:spPr>
        <a:xfrm>
          <a:off x="17106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42" name="円/楕円 341"/>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23965</xdr:rowOff>
    </xdr:from>
    <xdr:ext cx="736600" cy="259045"/>
    <xdr:sp macro="" textlink="">
      <xdr:nvSpPr>
        <xdr:cNvPr id="343" name="テキスト ボックス 342"/>
        <xdr:cNvSpPr txBox="1"/>
      </xdr:nvSpPr>
      <xdr:spPr>
        <a:xfrm>
          <a:off x="15798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90079</xdr:rowOff>
    </xdr:from>
    <xdr:to>
      <xdr:col>22</xdr:col>
      <xdr:colOff>254000</xdr:colOff>
      <xdr:row>61</xdr:row>
      <xdr:rowOff>20229</xdr:rowOff>
    </xdr:to>
    <xdr:sp macro="" textlink="">
      <xdr:nvSpPr>
        <xdr:cNvPr id="344" name="円/楕円 343"/>
        <xdr:cNvSpPr/>
      </xdr:nvSpPr>
      <xdr:spPr>
        <a:xfrm>
          <a:off x="15240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5006</xdr:rowOff>
    </xdr:from>
    <xdr:ext cx="762000" cy="259045"/>
    <xdr:sp macro="" textlink="">
      <xdr:nvSpPr>
        <xdr:cNvPr id="345" name="テキスト ボックス 344"/>
        <xdr:cNvSpPr txBox="1"/>
      </xdr:nvSpPr>
      <xdr:spPr>
        <a:xfrm>
          <a:off x="14909800" y="1046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110762</xdr:rowOff>
    </xdr:from>
    <xdr:to>
      <xdr:col>21</xdr:col>
      <xdr:colOff>50800</xdr:colOff>
      <xdr:row>61</xdr:row>
      <xdr:rowOff>40912</xdr:rowOff>
    </xdr:to>
    <xdr:sp macro="" textlink="">
      <xdr:nvSpPr>
        <xdr:cNvPr id="346" name="円/楕円 345"/>
        <xdr:cNvSpPr/>
      </xdr:nvSpPr>
      <xdr:spPr>
        <a:xfrm>
          <a:off x="14351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25689</xdr:rowOff>
    </xdr:from>
    <xdr:ext cx="762000" cy="259045"/>
    <xdr:sp macro="" textlink="">
      <xdr:nvSpPr>
        <xdr:cNvPr id="347" name="テキスト ボックス 346"/>
        <xdr:cNvSpPr txBox="1"/>
      </xdr:nvSpPr>
      <xdr:spPr>
        <a:xfrm>
          <a:off x="14020800" y="1048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8" name="円/楕円 347"/>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44649</xdr:rowOff>
    </xdr:from>
    <xdr:ext cx="762000" cy="259045"/>
    <xdr:sp macro="" textlink="">
      <xdr:nvSpPr>
        <xdr:cNvPr id="349" name="テキスト ボックス 348"/>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年度では、前年度より</a:t>
          </a:r>
          <a:r>
            <a:rPr kumimoji="1" lang="en-US" altLang="ja-JP" sz="1300">
              <a:latin typeface="ＭＳ Ｐゴシック"/>
            </a:rPr>
            <a:t>0.3</a:t>
          </a:r>
          <a:r>
            <a:rPr kumimoji="1" lang="ja-JP" altLang="en-US" sz="1300">
              <a:latin typeface="ＭＳ Ｐゴシック"/>
            </a:rPr>
            <a:t>ポイント増加し、類似団体平均を上回った。また、近年、借入れを行った地方債の元利償還額の増加が大きな要因である。今後の財政運営については、緊急度・住民ニーズを的確に把握した事業の選択により、起債に大きく頼ることのないよう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65617</xdr:rowOff>
    </xdr:to>
    <xdr:cxnSp macro="">
      <xdr:nvCxnSpPr>
        <xdr:cNvPr id="382" name="直線コネクタ 381"/>
        <xdr:cNvCxnSpPr/>
      </xdr:nvCxnSpPr>
      <xdr:spPr>
        <a:xfrm>
          <a:off x="16179800" y="72423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41487</xdr:rowOff>
    </xdr:to>
    <xdr:cxnSp macro="">
      <xdr:nvCxnSpPr>
        <xdr:cNvPr id="385" name="直線コネクタ 384"/>
        <xdr:cNvCxnSpPr/>
      </xdr:nvCxnSpPr>
      <xdr:spPr>
        <a:xfrm>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25400</xdr:rowOff>
    </xdr:to>
    <xdr:cxnSp macro="">
      <xdr:nvCxnSpPr>
        <xdr:cNvPr id="388" name="直線コネクタ 387"/>
        <xdr:cNvCxnSpPr/>
      </xdr:nvCxnSpPr>
      <xdr:spPr>
        <a:xfrm>
          <a:off x="14401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1270</xdr:rowOff>
    </xdr:to>
    <xdr:cxnSp macro="">
      <xdr:nvCxnSpPr>
        <xdr:cNvPr id="391" name="直線コネクタ 390"/>
        <xdr:cNvCxnSpPr/>
      </xdr:nvCxnSpPr>
      <xdr:spPr>
        <a:xfrm flipV="1">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1" name="円/楕円 400"/>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2"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3" name="円/楕円 402"/>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4" name="テキスト ボックス 403"/>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5" name="円/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06" name="テキスト ボックス 405"/>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7" name="円/楕円 406"/>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08" name="テキスト ボックス 407"/>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0" name="テキスト ボックス 40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その主な要因としては財政調整基金等の取崩しによる充当可能基金の減額、大型建設事業が重なったことによる地方債現在高の増加、また不交付団体のため、普通交付税が交付されず標準財政規模が小さいことが要因として挙げられる。今後も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10753</xdr:rowOff>
    </xdr:from>
    <xdr:to>
      <xdr:col>24</xdr:col>
      <xdr:colOff>558800</xdr:colOff>
      <xdr:row>19</xdr:row>
      <xdr:rowOff>162772</xdr:rowOff>
    </xdr:to>
    <xdr:cxnSp macro="">
      <xdr:nvCxnSpPr>
        <xdr:cNvPr id="444" name="直線コネクタ 443"/>
        <xdr:cNvCxnSpPr/>
      </xdr:nvCxnSpPr>
      <xdr:spPr>
        <a:xfrm>
          <a:off x="16179800" y="3268303"/>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130852</xdr:rowOff>
    </xdr:from>
    <xdr:to>
      <xdr:col>23</xdr:col>
      <xdr:colOff>406400</xdr:colOff>
      <xdr:row>19</xdr:row>
      <xdr:rowOff>10753</xdr:rowOff>
    </xdr:to>
    <xdr:cxnSp macro="">
      <xdr:nvCxnSpPr>
        <xdr:cNvPr id="447" name="直線コネクタ 446"/>
        <xdr:cNvCxnSpPr/>
      </xdr:nvCxnSpPr>
      <xdr:spPr>
        <a:xfrm>
          <a:off x="15290800" y="3045502"/>
          <a:ext cx="889000" cy="2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128439</xdr:rowOff>
    </xdr:from>
    <xdr:to>
      <xdr:col>22</xdr:col>
      <xdr:colOff>203200</xdr:colOff>
      <xdr:row>17</xdr:row>
      <xdr:rowOff>130852</xdr:rowOff>
    </xdr:to>
    <xdr:cxnSp macro="">
      <xdr:nvCxnSpPr>
        <xdr:cNvPr id="450" name="直線コネクタ 449"/>
        <xdr:cNvCxnSpPr/>
      </xdr:nvCxnSpPr>
      <xdr:spPr>
        <a:xfrm>
          <a:off x="14401800" y="30430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110744</xdr:rowOff>
    </xdr:from>
    <xdr:to>
      <xdr:col>21</xdr:col>
      <xdr:colOff>0</xdr:colOff>
      <xdr:row>17</xdr:row>
      <xdr:rowOff>128439</xdr:rowOff>
    </xdr:to>
    <xdr:cxnSp macro="">
      <xdr:nvCxnSpPr>
        <xdr:cNvPr id="453" name="直線コネクタ 452"/>
        <xdr:cNvCxnSpPr/>
      </xdr:nvCxnSpPr>
      <xdr:spPr>
        <a:xfrm>
          <a:off x="13512800" y="302539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111972</xdr:rowOff>
    </xdr:from>
    <xdr:to>
      <xdr:col>24</xdr:col>
      <xdr:colOff>609600</xdr:colOff>
      <xdr:row>20</xdr:row>
      <xdr:rowOff>42122</xdr:rowOff>
    </xdr:to>
    <xdr:sp macro="" textlink="">
      <xdr:nvSpPr>
        <xdr:cNvPr id="463" name="円/楕円 462"/>
        <xdr:cNvSpPr/>
      </xdr:nvSpPr>
      <xdr:spPr>
        <a:xfrm>
          <a:off x="169672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84049</xdr:rowOff>
    </xdr:from>
    <xdr:ext cx="762000" cy="259045"/>
    <xdr:sp macro="" textlink="">
      <xdr:nvSpPr>
        <xdr:cNvPr id="464" name="将来負担の状況該当値テキスト"/>
        <xdr:cNvSpPr txBox="1"/>
      </xdr:nvSpPr>
      <xdr:spPr>
        <a:xfrm>
          <a:off x="17106900" y="334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131403</xdr:rowOff>
    </xdr:from>
    <xdr:to>
      <xdr:col>23</xdr:col>
      <xdr:colOff>457200</xdr:colOff>
      <xdr:row>19</xdr:row>
      <xdr:rowOff>61553</xdr:rowOff>
    </xdr:to>
    <xdr:sp macro="" textlink="">
      <xdr:nvSpPr>
        <xdr:cNvPr id="465" name="円/楕円 464"/>
        <xdr:cNvSpPr/>
      </xdr:nvSpPr>
      <xdr:spPr>
        <a:xfrm>
          <a:off x="161290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46330</xdr:rowOff>
    </xdr:from>
    <xdr:ext cx="736600" cy="259045"/>
    <xdr:sp macro="" textlink="">
      <xdr:nvSpPr>
        <xdr:cNvPr id="466" name="テキスト ボックス 465"/>
        <xdr:cNvSpPr txBox="1"/>
      </xdr:nvSpPr>
      <xdr:spPr>
        <a:xfrm>
          <a:off x="15798800" y="330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80052</xdr:rowOff>
    </xdr:from>
    <xdr:to>
      <xdr:col>22</xdr:col>
      <xdr:colOff>254000</xdr:colOff>
      <xdr:row>18</xdr:row>
      <xdr:rowOff>10202</xdr:rowOff>
    </xdr:to>
    <xdr:sp macro="" textlink="">
      <xdr:nvSpPr>
        <xdr:cNvPr id="467" name="円/楕円 466"/>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166429</xdr:rowOff>
    </xdr:from>
    <xdr:ext cx="762000" cy="259045"/>
    <xdr:sp macro="" textlink="">
      <xdr:nvSpPr>
        <xdr:cNvPr id="468" name="テキスト ボックス 467"/>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77639</xdr:rowOff>
    </xdr:from>
    <xdr:to>
      <xdr:col>21</xdr:col>
      <xdr:colOff>50800</xdr:colOff>
      <xdr:row>18</xdr:row>
      <xdr:rowOff>7789</xdr:rowOff>
    </xdr:to>
    <xdr:sp macro="" textlink="">
      <xdr:nvSpPr>
        <xdr:cNvPr id="469" name="円/楕円 468"/>
        <xdr:cNvSpPr/>
      </xdr:nvSpPr>
      <xdr:spPr>
        <a:xfrm>
          <a:off x="14351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164016</xdr:rowOff>
    </xdr:from>
    <xdr:ext cx="762000" cy="259045"/>
    <xdr:sp macro="" textlink="">
      <xdr:nvSpPr>
        <xdr:cNvPr id="470" name="テキスト ボックス 469"/>
        <xdr:cNvSpPr txBox="1"/>
      </xdr:nvSpPr>
      <xdr:spPr>
        <a:xfrm>
          <a:off x="14020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71" name="円/楕円 470"/>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146321</xdr:rowOff>
    </xdr:from>
    <xdr:ext cx="762000" cy="259045"/>
    <xdr:sp macro="" textlink="">
      <xdr:nvSpPr>
        <xdr:cNvPr id="472" name="テキスト ボックス 471"/>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23.8</a:t>
          </a:r>
          <a:r>
            <a:rPr kumimoji="1" lang="ja-JP" altLang="en-US" sz="1300">
              <a:latin typeface="ＭＳ Ｐゴシック"/>
            </a:rPr>
            <a:t>％と前年度から</a:t>
          </a:r>
          <a:r>
            <a:rPr kumimoji="1" lang="en-US" altLang="ja-JP" sz="1300">
              <a:latin typeface="ＭＳ Ｐゴシック"/>
            </a:rPr>
            <a:t>0.2</a:t>
          </a:r>
          <a:r>
            <a:rPr kumimoji="1" lang="ja-JP" altLang="en-US" sz="1300">
              <a:latin typeface="ＭＳ Ｐゴシック"/>
            </a:rPr>
            <a:t>ポイント減少したものの、類似団体平均を上回る結果となった。公民館や出張所などの施設を直営で行っているために職員数が類似団体平均と比較して多いことが主な要因であり、行政サービスの提供方法の差異によるものと言える。ただし、民間でも実施可能な部分については委託化を図り、今後も定員適正化計画に基づき、職員数の削減を実施し効率的な行政運営により人件費の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65278</xdr:rowOff>
    </xdr:to>
    <xdr:cxnSp macro="">
      <xdr:nvCxnSpPr>
        <xdr:cNvPr id="67" name="直線コネクタ 66"/>
        <xdr:cNvCxnSpPr/>
      </xdr:nvCxnSpPr>
      <xdr:spPr>
        <a:xfrm flipV="1">
          <a:off x="3098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129286</xdr:rowOff>
    </xdr:to>
    <xdr:cxnSp macro="">
      <xdr:nvCxnSpPr>
        <xdr:cNvPr id="70" name="直線コネクタ 69"/>
        <xdr:cNvCxnSpPr/>
      </xdr:nvCxnSpPr>
      <xdr:spPr>
        <a:xfrm flipV="1">
          <a:off x="2209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37</xdr:row>
      <xdr:rowOff>143002</xdr:rowOff>
    </xdr:to>
    <xdr:cxnSp macro="">
      <xdr:nvCxnSpPr>
        <xdr:cNvPr id="73" name="直線コネクタ 72"/>
        <xdr:cNvCxnSpPr/>
      </xdr:nvCxnSpPr>
      <xdr:spPr>
        <a:xfrm flipV="1">
          <a:off x="1320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9" name="円/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19.6</a:t>
          </a:r>
          <a:r>
            <a:rPr kumimoji="1" lang="ja-JP" altLang="en-US" sz="1300">
              <a:latin typeface="ＭＳ Ｐゴシック"/>
            </a:rPr>
            <a:t>％と前年度から</a:t>
          </a:r>
          <a:r>
            <a:rPr kumimoji="1" lang="en-US" altLang="ja-JP" sz="1300">
              <a:latin typeface="ＭＳ Ｐゴシック"/>
            </a:rPr>
            <a:t>0.1</a:t>
          </a:r>
          <a:r>
            <a:rPr kumimoji="1" lang="ja-JP" altLang="en-US" sz="1300">
              <a:latin typeface="ＭＳ Ｐゴシック"/>
            </a:rPr>
            <a:t>ポイント減少したものの、類似団体平均と比べて高い水準にある。主な要因として、学校給食センター給食調理業務等委託の開始により、事業費が人件費から物件費へシフトしたことが挙げられる。今後も、指定管理者制度を活用し、競争によるコスト削減や業務の効率化を図ることにより物件費の抑制に努める。</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42091</xdr:rowOff>
    </xdr:to>
    <xdr:cxnSp macro="">
      <xdr:nvCxnSpPr>
        <xdr:cNvPr id="127" name="直線コネクタ 126"/>
        <xdr:cNvCxnSpPr/>
      </xdr:nvCxnSpPr>
      <xdr:spPr>
        <a:xfrm flipV="1">
          <a:off x="15671800" y="31216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42091</xdr:rowOff>
    </xdr:from>
    <xdr:to>
      <xdr:col>22</xdr:col>
      <xdr:colOff>565150</xdr:colOff>
      <xdr:row>18</xdr:row>
      <xdr:rowOff>61686</xdr:rowOff>
    </xdr:to>
    <xdr:cxnSp macro="">
      <xdr:nvCxnSpPr>
        <xdr:cNvPr id="130" name="直線コネクタ 129"/>
        <xdr:cNvCxnSpPr/>
      </xdr:nvCxnSpPr>
      <xdr:spPr>
        <a:xfrm flipV="1">
          <a:off x="14782800" y="312819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55154</xdr:rowOff>
    </xdr:from>
    <xdr:to>
      <xdr:col>21</xdr:col>
      <xdr:colOff>361950</xdr:colOff>
      <xdr:row>18</xdr:row>
      <xdr:rowOff>61686</xdr:rowOff>
    </xdr:to>
    <xdr:cxnSp macro="">
      <xdr:nvCxnSpPr>
        <xdr:cNvPr id="133" name="直線コネクタ 132"/>
        <xdr:cNvCxnSpPr/>
      </xdr:nvCxnSpPr>
      <xdr:spPr>
        <a:xfrm>
          <a:off x="13893800" y="31412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15966</xdr:rowOff>
    </xdr:from>
    <xdr:to>
      <xdr:col>20</xdr:col>
      <xdr:colOff>158750</xdr:colOff>
      <xdr:row>18</xdr:row>
      <xdr:rowOff>55154</xdr:rowOff>
    </xdr:to>
    <xdr:cxnSp macro="">
      <xdr:nvCxnSpPr>
        <xdr:cNvPr id="136" name="直線コネクタ 135"/>
        <xdr:cNvCxnSpPr/>
      </xdr:nvCxnSpPr>
      <xdr:spPr>
        <a:xfrm>
          <a:off x="13004800" y="31020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162741</xdr:rowOff>
    </xdr:from>
    <xdr:to>
      <xdr:col>22</xdr:col>
      <xdr:colOff>615950</xdr:colOff>
      <xdr:row>18</xdr:row>
      <xdr:rowOff>92891</xdr:rowOff>
    </xdr:to>
    <xdr:sp macro="" textlink="">
      <xdr:nvSpPr>
        <xdr:cNvPr id="148" name="円/楕円 147"/>
        <xdr:cNvSpPr/>
      </xdr:nvSpPr>
      <xdr:spPr>
        <a:xfrm>
          <a:off x="15621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77668</xdr:rowOff>
    </xdr:from>
    <xdr:ext cx="736600" cy="259045"/>
    <xdr:sp macro="" textlink="">
      <xdr:nvSpPr>
        <xdr:cNvPr id="149" name="テキスト ボックス 148"/>
        <xdr:cNvSpPr txBox="1"/>
      </xdr:nvSpPr>
      <xdr:spPr>
        <a:xfrm>
          <a:off x="15290800" y="316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0" name="円/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xdr:rowOff>
    </xdr:from>
    <xdr:to>
      <xdr:col>20</xdr:col>
      <xdr:colOff>209550</xdr:colOff>
      <xdr:row>18</xdr:row>
      <xdr:rowOff>105954</xdr:rowOff>
    </xdr:to>
    <xdr:sp macro="" textlink="">
      <xdr:nvSpPr>
        <xdr:cNvPr id="152" name="円/楕円 151"/>
        <xdr:cNvSpPr/>
      </xdr:nvSpPr>
      <xdr:spPr>
        <a:xfrm>
          <a:off x="13843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90731</xdr:rowOff>
    </xdr:from>
    <xdr:ext cx="762000" cy="259045"/>
    <xdr:sp macro="" textlink="">
      <xdr:nvSpPr>
        <xdr:cNvPr id="153" name="テキスト ボックス 152"/>
        <xdr:cNvSpPr txBox="1"/>
      </xdr:nvSpPr>
      <xdr:spPr>
        <a:xfrm>
          <a:off x="13512800" y="317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136616</xdr:rowOff>
    </xdr:from>
    <xdr:to>
      <xdr:col>19</xdr:col>
      <xdr:colOff>6350</xdr:colOff>
      <xdr:row>18</xdr:row>
      <xdr:rowOff>66766</xdr:rowOff>
    </xdr:to>
    <xdr:sp macro="" textlink="">
      <xdr:nvSpPr>
        <xdr:cNvPr id="154" name="円/楕円 153"/>
        <xdr:cNvSpPr/>
      </xdr:nvSpPr>
      <xdr:spPr>
        <a:xfrm>
          <a:off x="12954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51543</xdr:rowOff>
    </xdr:from>
    <xdr:ext cx="762000" cy="259045"/>
    <xdr:sp macro="" textlink="">
      <xdr:nvSpPr>
        <xdr:cNvPr id="155" name="テキスト ボックス 154"/>
        <xdr:cNvSpPr txBox="1"/>
      </xdr:nvSpPr>
      <xdr:spPr>
        <a:xfrm>
          <a:off x="12623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9.6</a:t>
          </a:r>
          <a:r>
            <a:rPr kumimoji="1" lang="ja-JP" altLang="en-US" sz="1300">
              <a:latin typeface="ＭＳ Ｐゴシック"/>
            </a:rPr>
            <a:t>％と前年度から</a:t>
          </a:r>
          <a:r>
            <a:rPr kumimoji="1" lang="en-US" altLang="ja-JP" sz="1300">
              <a:latin typeface="ＭＳ Ｐゴシック"/>
            </a:rPr>
            <a:t>0.2</a:t>
          </a:r>
          <a:r>
            <a:rPr kumimoji="1" lang="ja-JP" altLang="en-US" sz="1300">
              <a:latin typeface="ＭＳ Ｐゴシック"/>
            </a:rPr>
            <a:t>ポイント減少したものの、類似団体平均を上回る結果となった。地域福祉バス利用助成や敬老祝金支給事業など、町単独で実施している事業の見直しは進めているが、今後も近隣市や類似団体の比較等により、扶助費の精査・見直しを行い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0</xdr:rowOff>
    </xdr:to>
    <xdr:cxnSp macro="">
      <xdr:nvCxnSpPr>
        <xdr:cNvPr id="188" name="直線コネクタ 187"/>
        <xdr:cNvCxnSpPr/>
      </xdr:nvCxnSpPr>
      <xdr:spPr>
        <a:xfrm flipV="1">
          <a:off x="3987800" y="9918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25400</xdr:rowOff>
    </xdr:to>
    <xdr:cxnSp macro="">
      <xdr:nvCxnSpPr>
        <xdr:cNvPr id="191" name="直線コネクタ 190"/>
        <xdr:cNvCxnSpPr/>
      </xdr:nvCxnSpPr>
      <xdr:spPr>
        <a:xfrm flipV="1">
          <a:off x="3098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120650</xdr:rowOff>
    </xdr:from>
    <xdr:to>
      <xdr:col>4</xdr:col>
      <xdr:colOff>346075</xdr:colOff>
      <xdr:row>58</xdr:row>
      <xdr:rowOff>25400</xdr:rowOff>
    </xdr:to>
    <xdr:cxnSp macro="">
      <xdr:nvCxnSpPr>
        <xdr:cNvPr id="194" name="直線コネクタ 193"/>
        <xdr:cNvCxnSpPr/>
      </xdr:nvCxnSpPr>
      <xdr:spPr>
        <a:xfrm>
          <a:off x="2209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120650</xdr:rowOff>
    </xdr:to>
    <xdr:cxnSp macro="">
      <xdr:nvCxnSpPr>
        <xdr:cNvPr id="197" name="直線コネクタ 196"/>
        <xdr:cNvCxnSpPr/>
      </xdr:nvCxnSpPr>
      <xdr:spPr>
        <a:xfrm>
          <a:off x="1320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7" name="円/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09" name="円/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11" name="円/楕円 210"/>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2" name="テキスト ボックス 211"/>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3" name="円/楕円 212"/>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4" name="テキスト ボックス 213"/>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が類似団体平均を上回っているのは、繰出金が主な要因である。国民健康保険特別会計、介護保険特別会計、後期高齢者医療特別会計等に繰出金を支出しているが、高齢化に伴い増加する医療費等により一般会計からの繰出金は増加傾向にある。今後、保険料の適正化や独立採算性の原則に立ち、一般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92710</xdr:rowOff>
    </xdr:to>
    <xdr:cxnSp macro="">
      <xdr:nvCxnSpPr>
        <xdr:cNvPr id="249" name="直線コネクタ 248"/>
        <xdr:cNvCxnSpPr/>
      </xdr:nvCxnSpPr>
      <xdr:spPr>
        <a:xfrm flipV="1">
          <a:off x="15671800" y="985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168910</xdr:rowOff>
    </xdr:to>
    <xdr:cxnSp macro="">
      <xdr:nvCxnSpPr>
        <xdr:cNvPr id="252" name="直線コネクタ 251"/>
        <xdr:cNvCxnSpPr/>
      </xdr:nvCxnSpPr>
      <xdr:spPr>
        <a:xfrm flipV="1">
          <a:off x="14782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73660</xdr:rowOff>
    </xdr:to>
    <xdr:cxnSp macro="">
      <xdr:nvCxnSpPr>
        <xdr:cNvPr id="255" name="直線コネクタ 254"/>
        <xdr:cNvCxnSpPr/>
      </xdr:nvCxnSpPr>
      <xdr:spPr>
        <a:xfrm flipV="1">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73660</xdr:rowOff>
    </xdr:to>
    <xdr:cxnSp macro="">
      <xdr:nvCxnSpPr>
        <xdr:cNvPr id="258" name="直線コネクタ 257"/>
        <xdr:cNvCxnSpPr/>
      </xdr:nvCxnSpPr>
      <xdr:spPr>
        <a:xfrm>
          <a:off x="13004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8" name="円/楕円 267"/>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9"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0" name="円/楕円 26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1" name="テキスト ボックス 27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2" name="円/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4" name="円/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6" name="円/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7" name="テキスト ボックス 27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13.0</a:t>
          </a:r>
          <a:r>
            <a:rPr kumimoji="1" lang="ja-JP" altLang="en-US" sz="1300">
              <a:latin typeface="ＭＳ Ｐゴシック"/>
            </a:rPr>
            <a:t>％と前年度から</a:t>
          </a:r>
          <a:r>
            <a:rPr kumimoji="1" lang="en-US" altLang="ja-JP" sz="1300">
              <a:latin typeface="ＭＳ Ｐゴシック"/>
            </a:rPr>
            <a:t>0.3</a:t>
          </a:r>
          <a:r>
            <a:rPr kumimoji="1" lang="ja-JP" altLang="en-US" sz="1300">
              <a:latin typeface="ＭＳ Ｐゴシック"/>
            </a:rPr>
            <a:t>ポイント増加したが、類似団体平均をやや下回る結果となった。他市と共同で建設中の広域ごみ処理施設建設の負担金、広域消防組組合負担金の増加等が増加の要因である。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7" name="直線コネクタ 306"/>
        <xdr:cNvCxnSpPr/>
      </xdr:nvCxnSpPr>
      <xdr:spPr>
        <a:xfrm>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136144</xdr:rowOff>
    </xdr:to>
    <xdr:cxnSp macro="">
      <xdr:nvCxnSpPr>
        <xdr:cNvPr id="310" name="直線コネクタ 309"/>
        <xdr:cNvCxnSpPr/>
      </xdr:nvCxnSpPr>
      <xdr:spPr>
        <a:xfrm>
          <a:off x="14782800" y="6203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108712</xdr:rowOff>
    </xdr:to>
    <xdr:cxnSp macro="">
      <xdr:nvCxnSpPr>
        <xdr:cNvPr id="313" name="直線コネクタ 312"/>
        <xdr:cNvCxnSpPr/>
      </xdr:nvCxnSpPr>
      <xdr:spPr>
        <a:xfrm flipV="1">
          <a:off x="13893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37</xdr:row>
      <xdr:rowOff>33274</xdr:rowOff>
    </xdr:to>
    <xdr:cxnSp macro="">
      <xdr:nvCxnSpPr>
        <xdr:cNvPr id="316" name="直線コネクタ 315"/>
        <xdr:cNvCxnSpPr/>
      </xdr:nvCxnSpPr>
      <xdr:spPr>
        <a:xfrm flipV="1">
          <a:off x="13004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6" name="円/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7"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8" name="円/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0" name="円/楕円 329"/>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1" name="テキスト ボックス 330"/>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2" name="円/楕円 331"/>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3" name="テキスト ボックス 33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4" name="円/楕円 33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5" name="テキスト ボックス 33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15.2</a:t>
          </a:r>
          <a:r>
            <a:rPr kumimoji="1" lang="ja-JP" altLang="en-US" sz="1300">
              <a:latin typeface="ＭＳ Ｐゴシック"/>
            </a:rPr>
            <a:t>％と前年度より</a:t>
          </a:r>
          <a:r>
            <a:rPr kumimoji="1" lang="en-US" altLang="ja-JP" sz="1300">
              <a:latin typeface="ＭＳ Ｐゴシック"/>
            </a:rPr>
            <a:t>0.2</a:t>
          </a:r>
          <a:r>
            <a:rPr kumimoji="1" lang="ja-JP" altLang="en-US" sz="1300">
              <a:latin typeface="ＭＳ Ｐゴシック"/>
            </a:rPr>
            <a:t>ポイント増加し、類似団体平均を大きく上回る結果となった。</a:t>
          </a:r>
          <a:r>
            <a:rPr kumimoji="1" lang="ja-JP" altLang="ja-JP" sz="1300">
              <a:solidFill>
                <a:schemeClr val="dk1"/>
              </a:solidFill>
              <a:effectLst/>
              <a:latin typeface="+mn-lt"/>
              <a:ea typeface="+mn-ea"/>
              <a:cs typeface="+mn-cs"/>
            </a:rPr>
            <a:t>据置期間が終了した地方債の元金償還が始まったこと</a:t>
          </a:r>
          <a:r>
            <a:rPr kumimoji="1" lang="ja-JP" altLang="en-US" sz="1300">
              <a:solidFill>
                <a:schemeClr val="dk1"/>
              </a:solidFill>
              <a:effectLst/>
              <a:latin typeface="+mn-lt"/>
              <a:ea typeface="+mn-ea"/>
              <a:cs typeface="+mn-cs"/>
            </a:rPr>
            <a:t>が要因である。</a:t>
          </a:r>
          <a:r>
            <a:rPr kumimoji="1" lang="ja-JP" altLang="en-US" sz="1300">
              <a:latin typeface="ＭＳ Ｐゴシック"/>
            </a:rPr>
            <a:t>今後も計画的な借入れ、及び年度間の償還額の平準化に努める。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85089</xdr:rowOff>
    </xdr:to>
    <xdr:cxnSp macro="">
      <xdr:nvCxnSpPr>
        <xdr:cNvPr id="368" name="直線コネクタ 367"/>
        <xdr:cNvCxnSpPr/>
      </xdr:nvCxnSpPr>
      <xdr:spPr>
        <a:xfrm>
          <a:off x="3987800" y="13271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69850</xdr:rowOff>
    </xdr:to>
    <xdr:cxnSp macro="">
      <xdr:nvCxnSpPr>
        <xdr:cNvPr id="371" name="直線コネクタ 370"/>
        <xdr:cNvCxnSpPr/>
      </xdr:nvCxnSpPr>
      <xdr:spPr>
        <a:xfrm>
          <a:off x="3098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54611</xdr:rowOff>
    </xdr:to>
    <xdr:cxnSp macro="">
      <xdr:nvCxnSpPr>
        <xdr:cNvPr id="374" name="直線コネクタ 373"/>
        <xdr:cNvCxnSpPr/>
      </xdr:nvCxnSpPr>
      <xdr:spPr>
        <a:xfrm>
          <a:off x="2209800" y="13111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81280</xdr:rowOff>
    </xdr:to>
    <xdr:cxnSp macro="">
      <xdr:nvCxnSpPr>
        <xdr:cNvPr id="377" name="直線コネクタ 376"/>
        <xdr:cNvCxnSpPr/>
      </xdr:nvCxnSpPr>
      <xdr:spPr>
        <a:xfrm>
          <a:off x="1320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87" name="円/楕円 386"/>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8"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9" name="円/楕円 38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0" name="テキスト ボックス 38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1" name="円/楕円 390"/>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92" name="テキスト ボックス 391"/>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3" name="円/楕円 392"/>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4" name="テキスト ボックス 393"/>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5" name="円/楕円 39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6" name="テキスト ボックス 39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として、扶助費と物件費が高い水準にあることが挙げられる。扶助費については、町単独で実施している扶助制度の見直しにより抑制を図り、物件費については、積極的に民間活力の導入やコスト削減、業務の効率化を図ることにより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5842</xdr:rowOff>
    </xdr:from>
    <xdr:to>
      <xdr:col>24</xdr:col>
      <xdr:colOff>31750</xdr:colOff>
      <xdr:row>79</xdr:row>
      <xdr:rowOff>24130</xdr:rowOff>
    </xdr:to>
    <xdr:cxnSp macro="">
      <xdr:nvCxnSpPr>
        <xdr:cNvPr id="427" name="直線コネクタ 426"/>
        <xdr:cNvCxnSpPr/>
      </xdr:nvCxnSpPr>
      <xdr:spPr>
        <a:xfrm flipV="1">
          <a:off x="15671800" y="13550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28702</xdr:rowOff>
    </xdr:to>
    <xdr:cxnSp macro="">
      <xdr:nvCxnSpPr>
        <xdr:cNvPr id="430" name="直線コネクタ 429"/>
        <xdr:cNvCxnSpPr/>
      </xdr:nvCxnSpPr>
      <xdr:spPr>
        <a:xfrm flipV="1">
          <a:off x="14782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28702</xdr:rowOff>
    </xdr:from>
    <xdr:to>
      <xdr:col>21</xdr:col>
      <xdr:colOff>361950</xdr:colOff>
      <xdr:row>80</xdr:row>
      <xdr:rowOff>12700</xdr:rowOff>
    </xdr:to>
    <xdr:cxnSp macro="">
      <xdr:nvCxnSpPr>
        <xdr:cNvPr id="433" name="直線コネクタ 432"/>
        <xdr:cNvCxnSpPr/>
      </xdr:nvCxnSpPr>
      <xdr:spPr>
        <a:xfrm flipV="1">
          <a:off x="13893800" y="135732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12700</xdr:rowOff>
    </xdr:to>
    <xdr:cxnSp macro="">
      <xdr:nvCxnSpPr>
        <xdr:cNvPr id="436" name="直線コネクタ 435"/>
        <xdr:cNvCxnSpPr/>
      </xdr:nvCxnSpPr>
      <xdr:spPr>
        <a:xfrm>
          <a:off x="13004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126492</xdr:rowOff>
    </xdr:from>
    <xdr:to>
      <xdr:col>24</xdr:col>
      <xdr:colOff>82550</xdr:colOff>
      <xdr:row>79</xdr:row>
      <xdr:rowOff>56642</xdr:rowOff>
    </xdr:to>
    <xdr:sp macro="" textlink="">
      <xdr:nvSpPr>
        <xdr:cNvPr id="446" name="円/楕円 445"/>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98569</xdr:rowOff>
    </xdr:from>
    <xdr:ext cx="762000" cy="259045"/>
    <xdr:sp macro="" textlink="">
      <xdr:nvSpPr>
        <xdr:cNvPr id="447"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8" name="円/楕円 447"/>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9" name="テキスト ボックス 448"/>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149352</xdr:rowOff>
    </xdr:from>
    <xdr:to>
      <xdr:col>21</xdr:col>
      <xdr:colOff>412750</xdr:colOff>
      <xdr:row>79</xdr:row>
      <xdr:rowOff>79502</xdr:rowOff>
    </xdr:to>
    <xdr:sp macro="" textlink="">
      <xdr:nvSpPr>
        <xdr:cNvPr id="450" name="円/楕円 449"/>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64279</xdr:rowOff>
    </xdr:from>
    <xdr:ext cx="762000" cy="259045"/>
    <xdr:sp macro="" textlink="">
      <xdr:nvSpPr>
        <xdr:cNvPr id="451" name="テキスト ボックス 450"/>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52" name="円/楕円 451"/>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53" name="テキスト ボックス 452"/>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54" name="円/楕円 453"/>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5" name="テキスト ボックス 454"/>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39849</xdr:rowOff>
    </xdr:from>
    <xdr:to>
      <xdr:col>4</xdr:col>
      <xdr:colOff>1117600</xdr:colOff>
      <xdr:row>17</xdr:row>
      <xdr:rowOff>42625</xdr:rowOff>
    </xdr:to>
    <xdr:cxnSp macro="">
      <xdr:nvCxnSpPr>
        <xdr:cNvPr id="52" name="直線コネクタ 51"/>
        <xdr:cNvCxnSpPr/>
      </xdr:nvCxnSpPr>
      <xdr:spPr bwMode="auto">
        <a:xfrm>
          <a:off x="5003800" y="3002124"/>
          <a:ext cx="6477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39849</xdr:rowOff>
    </xdr:from>
    <xdr:to>
      <xdr:col>4</xdr:col>
      <xdr:colOff>469900</xdr:colOff>
      <xdr:row>17</xdr:row>
      <xdr:rowOff>135583</xdr:rowOff>
    </xdr:to>
    <xdr:cxnSp macro="">
      <xdr:nvCxnSpPr>
        <xdr:cNvPr id="55" name="直線コネクタ 54"/>
        <xdr:cNvCxnSpPr/>
      </xdr:nvCxnSpPr>
      <xdr:spPr bwMode="auto">
        <a:xfrm flipV="1">
          <a:off x="4305300" y="3002124"/>
          <a:ext cx="698500" cy="9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152288</xdr:rowOff>
    </xdr:from>
    <xdr:to>
      <xdr:col>3</xdr:col>
      <xdr:colOff>904875</xdr:colOff>
      <xdr:row>17</xdr:row>
      <xdr:rowOff>135583</xdr:rowOff>
    </xdr:to>
    <xdr:cxnSp macro="">
      <xdr:nvCxnSpPr>
        <xdr:cNvPr id="58" name="直線コネクタ 57"/>
        <xdr:cNvCxnSpPr/>
      </xdr:nvCxnSpPr>
      <xdr:spPr bwMode="auto">
        <a:xfrm>
          <a:off x="3606800" y="2943113"/>
          <a:ext cx="698500" cy="15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149675</xdr:rowOff>
    </xdr:from>
    <xdr:to>
      <xdr:col>3</xdr:col>
      <xdr:colOff>206375</xdr:colOff>
      <xdr:row>16</xdr:row>
      <xdr:rowOff>152288</xdr:rowOff>
    </xdr:to>
    <xdr:cxnSp macro="">
      <xdr:nvCxnSpPr>
        <xdr:cNvPr id="61" name="直線コネクタ 60"/>
        <xdr:cNvCxnSpPr/>
      </xdr:nvCxnSpPr>
      <xdr:spPr bwMode="auto">
        <a:xfrm>
          <a:off x="2908300" y="2940500"/>
          <a:ext cx="6985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163275</xdr:rowOff>
    </xdr:from>
    <xdr:to>
      <xdr:col>5</xdr:col>
      <xdr:colOff>34925</xdr:colOff>
      <xdr:row>17</xdr:row>
      <xdr:rowOff>93425</xdr:rowOff>
    </xdr:to>
    <xdr:sp macro="" textlink="">
      <xdr:nvSpPr>
        <xdr:cNvPr id="71" name="円/楕円 70"/>
        <xdr:cNvSpPr/>
      </xdr:nvSpPr>
      <xdr:spPr bwMode="auto">
        <a:xfrm>
          <a:off x="5600700" y="29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8352</xdr:rowOff>
    </xdr:from>
    <xdr:ext cx="762000" cy="259045"/>
    <xdr:sp macro="" textlink="">
      <xdr:nvSpPr>
        <xdr:cNvPr id="72" name="人口1人当たり決算額の推移該当値テキスト130"/>
        <xdr:cNvSpPr txBox="1"/>
      </xdr:nvSpPr>
      <xdr:spPr>
        <a:xfrm>
          <a:off x="5740400" y="27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160499</xdr:rowOff>
    </xdr:from>
    <xdr:to>
      <xdr:col>4</xdr:col>
      <xdr:colOff>520700</xdr:colOff>
      <xdr:row>17</xdr:row>
      <xdr:rowOff>90649</xdr:rowOff>
    </xdr:to>
    <xdr:sp macro="" textlink="">
      <xdr:nvSpPr>
        <xdr:cNvPr id="73" name="円/楕円 72"/>
        <xdr:cNvSpPr/>
      </xdr:nvSpPr>
      <xdr:spPr bwMode="auto">
        <a:xfrm>
          <a:off x="4953000" y="295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100826</xdr:rowOff>
    </xdr:from>
    <xdr:ext cx="736600" cy="259045"/>
    <xdr:sp macro="" textlink="">
      <xdr:nvSpPr>
        <xdr:cNvPr id="74" name="テキスト ボックス 73"/>
        <xdr:cNvSpPr txBox="1"/>
      </xdr:nvSpPr>
      <xdr:spPr>
        <a:xfrm>
          <a:off x="4622800" y="27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84783</xdr:rowOff>
    </xdr:from>
    <xdr:to>
      <xdr:col>3</xdr:col>
      <xdr:colOff>955675</xdr:colOff>
      <xdr:row>18</xdr:row>
      <xdr:rowOff>14933</xdr:rowOff>
    </xdr:to>
    <xdr:sp macro="" textlink="">
      <xdr:nvSpPr>
        <xdr:cNvPr id="75" name="円/楕円 74"/>
        <xdr:cNvSpPr/>
      </xdr:nvSpPr>
      <xdr:spPr bwMode="auto">
        <a:xfrm>
          <a:off x="4254500" y="304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25110</xdr:rowOff>
    </xdr:from>
    <xdr:ext cx="762000" cy="259045"/>
    <xdr:sp macro="" textlink="">
      <xdr:nvSpPr>
        <xdr:cNvPr id="76" name="テキスト ボックス 75"/>
        <xdr:cNvSpPr txBox="1"/>
      </xdr:nvSpPr>
      <xdr:spPr>
        <a:xfrm>
          <a:off x="3924300" y="281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101488</xdr:rowOff>
    </xdr:from>
    <xdr:to>
      <xdr:col>3</xdr:col>
      <xdr:colOff>257175</xdr:colOff>
      <xdr:row>17</xdr:row>
      <xdr:rowOff>31638</xdr:rowOff>
    </xdr:to>
    <xdr:sp macro="" textlink="">
      <xdr:nvSpPr>
        <xdr:cNvPr id="77" name="円/楕円 76"/>
        <xdr:cNvSpPr/>
      </xdr:nvSpPr>
      <xdr:spPr bwMode="auto">
        <a:xfrm>
          <a:off x="3556000" y="289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41815</xdr:rowOff>
    </xdr:from>
    <xdr:ext cx="762000" cy="259045"/>
    <xdr:sp macro="" textlink="">
      <xdr:nvSpPr>
        <xdr:cNvPr id="78" name="テキスト ボックス 77"/>
        <xdr:cNvSpPr txBox="1"/>
      </xdr:nvSpPr>
      <xdr:spPr>
        <a:xfrm>
          <a:off x="3225800" y="266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98875</xdr:rowOff>
    </xdr:from>
    <xdr:to>
      <xdr:col>2</xdr:col>
      <xdr:colOff>692150</xdr:colOff>
      <xdr:row>17</xdr:row>
      <xdr:rowOff>29025</xdr:rowOff>
    </xdr:to>
    <xdr:sp macro="" textlink="">
      <xdr:nvSpPr>
        <xdr:cNvPr id="79" name="円/楕円 78"/>
        <xdr:cNvSpPr/>
      </xdr:nvSpPr>
      <xdr:spPr bwMode="auto">
        <a:xfrm>
          <a:off x="2857500" y="288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39202</xdr:rowOff>
    </xdr:from>
    <xdr:ext cx="762000" cy="259045"/>
    <xdr:sp macro="" textlink="">
      <xdr:nvSpPr>
        <xdr:cNvPr id="80" name="テキスト ボックス 79"/>
        <xdr:cNvSpPr txBox="1"/>
      </xdr:nvSpPr>
      <xdr:spPr>
        <a:xfrm>
          <a:off x="2527300" y="26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121579</xdr:rowOff>
    </xdr:from>
    <xdr:to>
      <xdr:col>4</xdr:col>
      <xdr:colOff>1117600</xdr:colOff>
      <xdr:row>35</xdr:row>
      <xdr:rowOff>190877</xdr:rowOff>
    </xdr:to>
    <xdr:cxnSp macro="">
      <xdr:nvCxnSpPr>
        <xdr:cNvPr id="115" name="直線コネクタ 114"/>
        <xdr:cNvCxnSpPr/>
      </xdr:nvCxnSpPr>
      <xdr:spPr bwMode="auto">
        <a:xfrm flipV="1">
          <a:off x="5003800" y="6731929"/>
          <a:ext cx="647700" cy="6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141075</xdr:rowOff>
    </xdr:from>
    <xdr:to>
      <xdr:col>4</xdr:col>
      <xdr:colOff>469900</xdr:colOff>
      <xdr:row>35</xdr:row>
      <xdr:rowOff>190877</xdr:rowOff>
    </xdr:to>
    <xdr:cxnSp macro="">
      <xdr:nvCxnSpPr>
        <xdr:cNvPr id="118" name="直線コネクタ 117"/>
        <xdr:cNvCxnSpPr/>
      </xdr:nvCxnSpPr>
      <xdr:spPr bwMode="auto">
        <a:xfrm>
          <a:off x="4305300" y="6751425"/>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141075</xdr:rowOff>
    </xdr:from>
    <xdr:to>
      <xdr:col>3</xdr:col>
      <xdr:colOff>904875</xdr:colOff>
      <xdr:row>35</xdr:row>
      <xdr:rowOff>195482</xdr:rowOff>
    </xdr:to>
    <xdr:cxnSp macro="">
      <xdr:nvCxnSpPr>
        <xdr:cNvPr id="121" name="直線コネクタ 120"/>
        <xdr:cNvCxnSpPr/>
      </xdr:nvCxnSpPr>
      <xdr:spPr bwMode="auto">
        <a:xfrm flipV="1">
          <a:off x="3606800" y="6751425"/>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195482</xdr:rowOff>
    </xdr:from>
    <xdr:to>
      <xdr:col>3</xdr:col>
      <xdr:colOff>206375</xdr:colOff>
      <xdr:row>35</xdr:row>
      <xdr:rowOff>234246</xdr:rowOff>
    </xdr:to>
    <xdr:cxnSp macro="">
      <xdr:nvCxnSpPr>
        <xdr:cNvPr id="124" name="直線コネクタ 123"/>
        <xdr:cNvCxnSpPr/>
      </xdr:nvCxnSpPr>
      <xdr:spPr bwMode="auto">
        <a:xfrm flipV="1">
          <a:off x="2908300" y="6805832"/>
          <a:ext cx="6985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70779</xdr:rowOff>
    </xdr:from>
    <xdr:to>
      <xdr:col>5</xdr:col>
      <xdr:colOff>34925</xdr:colOff>
      <xdr:row>35</xdr:row>
      <xdr:rowOff>172379</xdr:rowOff>
    </xdr:to>
    <xdr:sp macro="" textlink="">
      <xdr:nvSpPr>
        <xdr:cNvPr id="134" name="円/楕円 133"/>
        <xdr:cNvSpPr/>
      </xdr:nvSpPr>
      <xdr:spPr bwMode="auto">
        <a:xfrm>
          <a:off x="5600700" y="66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258756</xdr:rowOff>
    </xdr:from>
    <xdr:ext cx="762000" cy="259045"/>
    <xdr:sp macro="" textlink="">
      <xdr:nvSpPr>
        <xdr:cNvPr id="135" name="人口1人当たり決算額の推移該当値テキスト445"/>
        <xdr:cNvSpPr txBox="1"/>
      </xdr:nvSpPr>
      <xdr:spPr>
        <a:xfrm>
          <a:off x="5740400" y="65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140077</xdr:rowOff>
    </xdr:from>
    <xdr:to>
      <xdr:col>4</xdr:col>
      <xdr:colOff>520700</xdr:colOff>
      <xdr:row>35</xdr:row>
      <xdr:rowOff>241677</xdr:rowOff>
    </xdr:to>
    <xdr:sp macro="" textlink="">
      <xdr:nvSpPr>
        <xdr:cNvPr id="136" name="円/楕円 135"/>
        <xdr:cNvSpPr/>
      </xdr:nvSpPr>
      <xdr:spPr bwMode="auto">
        <a:xfrm>
          <a:off x="4953000" y="675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251854</xdr:rowOff>
    </xdr:from>
    <xdr:ext cx="736600" cy="259045"/>
    <xdr:sp macro="" textlink="">
      <xdr:nvSpPr>
        <xdr:cNvPr id="137" name="テキスト ボックス 136"/>
        <xdr:cNvSpPr txBox="1"/>
      </xdr:nvSpPr>
      <xdr:spPr>
        <a:xfrm>
          <a:off x="4622800" y="651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90275</xdr:rowOff>
    </xdr:from>
    <xdr:to>
      <xdr:col>3</xdr:col>
      <xdr:colOff>955675</xdr:colOff>
      <xdr:row>35</xdr:row>
      <xdr:rowOff>191875</xdr:rowOff>
    </xdr:to>
    <xdr:sp macro="" textlink="">
      <xdr:nvSpPr>
        <xdr:cNvPr id="138" name="円/楕円 137"/>
        <xdr:cNvSpPr/>
      </xdr:nvSpPr>
      <xdr:spPr bwMode="auto">
        <a:xfrm>
          <a:off x="42545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202052</xdr:rowOff>
    </xdr:from>
    <xdr:ext cx="762000" cy="259045"/>
    <xdr:sp macro="" textlink="">
      <xdr:nvSpPr>
        <xdr:cNvPr id="139" name="テキスト ボックス 138"/>
        <xdr:cNvSpPr txBox="1"/>
      </xdr:nvSpPr>
      <xdr:spPr>
        <a:xfrm>
          <a:off x="3924300" y="646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144682</xdr:rowOff>
    </xdr:from>
    <xdr:to>
      <xdr:col>3</xdr:col>
      <xdr:colOff>257175</xdr:colOff>
      <xdr:row>35</xdr:row>
      <xdr:rowOff>246282</xdr:rowOff>
    </xdr:to>
    <xdr:sp macro="" textlink="">
      <xdr:nvSpPr>
        <xdr:cNvPr id="140" name="円/楕円 139"/>
        <xdr:cNvSpPr/>
      </xdr:nvSpPr>
      <xdr:spPr bwMode="auto">
        <a:xfrm>
          <a:off x="3556000" y="675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231059</xdr:rowOff>
    </xdr:from>
    <xdr:ext cx="762000" cy="259045"/>
    <xdr:sp macro="" textlink="">
      <xdr:nvSpPr>
        <xdr:cNvPr id="141" name="テキスト ボックス 140"/>
        <xdr:cNvSpPr txBox="1"/>
      </xdr:nvSpPr>
      <xdr:spPr>
        <a:xfrm>
          <a:off x="3225800" y="684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183446</xdr:rowOff>
    </xdr:from>
    <xdr:to>
      <xdr:col>2</xdr:col>
      <xdr:colOff>692150</xdr:colOff>
      <xdr:row>35</xdr:row>
      <xdr:rowOff>285046</xdr:rowOff>
    </xdr:to>
    <xdr:sp macro="" textlink="">
      <xdr:nvSpPr>
        <xdr:cNvPr id="142" name="円/楕円 141"/>
        <xdr:cNvSpPr/>
      </xdr:nvSpPr>
      <xdr:spPr bwMode="auto">
        <a:xfrm>
          <a:off x="2857500" y="679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269823</xdr:rowOff>
    </xdr:from>
    <xdr:ext cx="762000" cy="259045"/>
    <xdr:sp macro="" textlink="">
      <xdr:nvSpPr>
        <xdr:cNvPr id="143" name="テキスト ボックス 142"/>
        <xdr:cNvSpPr txBox="1"/>
      </xdr:nvSpPr>
      <xdr:spPr>
        <a:xfrm>
          <a:off x="2527300" y="68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22619</xdr:rowOff>
    </xdr:from>
    <xdr:to>
      <xdr:col>6</xdr:col>
      <xdr:colOff>511175</xdr:colOff>
      <xdr:row>37</xdr:row>
      <xdr:rowOff>39440</xdr:rowOff>
    </xdr:to>
    <xdr:cxnSp macro="">
      <xdr:nvCxnSpPr>
        <xdr:cNvPr id="61" name="直線コネクタ 60"/>
        <xdr:cNvCxnSpPr/>
      </xdr:nvCxnSpPr>
      <xdr:spPr>
        <a:xfrm flipV="1">
          <a:off x="3797300" y="6366269"/>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25457</xdr:rowOff>
    </xdr:from>
    <xdr:to>
      <xdr:col>5</xdr:col>
      <xdr:colOff>358775</xdr:colOff>
      <xdr:row>37</xdr:row>
      <xdr:rowOff>39440</xdr:rowOff>
    </xdr:to>
    <xdr:cxnSp macro="">
      <xdr:nvCxnSpPr>
        <xdr:cNvPr id="64" name="直線コネクタ 63"/>
        <xdr:cNvCxnSpPr/>
      </xdr:nvCxnSpPr>
      <xdr:spPr>
        <a:xfrm>
          <a:off x="2908300" y="636910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140786</xdr:rowOff>
    </xdr:from>
    <xdr:to>
      <xdr:col>4</xdr:col>
      <xdr:colOff>155575</xdr:colOff>
      <xdr:row>37</xdr:row>
      <xdr:rowOff>25457</xdr:rowOff>
    </xdr:to>
    <xdr:cxnSp macro="">
      <xdr:nvCxnSpPr>
        <xdr:cNvPr id="67" name="直線コネクタ 66"/>
        <xdr:cNvCxnSpPr/>
      </xdr:nvCxnSpPr>
      <xdr:spPr>
        <a:xfrm>
          <a:off x="2019300" y="631298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93561</xdr:rowOff>
    </xdr:from>
    <xdr:to>
      <xdr:col>2</xdr:col>
      <xdr:colOff>638175</xdr:colOff>
      <xdr:row>36</xdr:row>
      <xdr:rowOff>140786</xdr:rowOff>
    </xdr:to>
    <xdr:cxnSp macro="">
      <xdr:nvCxnSpPr>
        <xdr:cNvPr id="70" name="直線コネクタ 69"/>
        <xdr:cNvCxnSpPr/>
      </xdr:nvCxnSpPr>
      <xdr:spPr>
        <a:xfrm>
          <a:off x="1130300" y="6265761"/>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143269</xdr:rowOff>
    </xdr:from>
    <xdr:to>
      <xdr:col>6</xdr:col>
      <xdr:colOff>561975</xdr:colOff>
      <xdr:row>37</xdr:row>
      <xdr:rowOff>73419</xdr:rowOff>
    </xdr:to>
    <xdr:sp macro="" textlink="">
      <xdr:nvSpPr>
        <xdr:cNvPr id="80" name="円/楕円 79"/>
        <xdr:cNvSpPr/>
      </xdr:nvSpPr>
      <xdr:spPr>
        <a:xfrm>
          <a:off x="4584700" y="6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166146</xdr:rowOff>
    </xdr:from>
    <xdr:ext cx="534377" cy="259045"/>
    <xdr:sp macro="" textlink="">
      <xdr:nvSpPr>
        <xdr:cNvPr id="81" name="人件費該当値テキスト"/>
        <xdr:cNvSpPr txBox="1"/>
      </xdr:nvSpPr>
      <xdr:spPr>
        <a:xfrm>
          <a:off x="4686300" y="6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160090</xdr:rowOff>
    </xdr:from>
    <xdr:to>
      <xdr:col>5</xdr:col>
      <xdr:colOff>409575</xdr:colOff>
      <xdr:row>37</xdr:row>
      <xdr:rowOff>90240</xdr:rowOff>
    </xdr:to>
    <xdr:sp macro="" textlink="">
      <xdr:nvSpPr>
        <xdr:cNvPr id="82" name="円/楕円 81"/>
        <xdr:cNvSpPr/>
      </xdr:nvSpPr>
      <xdr:spPr>
        <a:xfrm>
          <a:off x="3746500" y="63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81367</xdr:rowOff>
    </xdr:from>
    <xdr:ext cx="534377" cy="259045"/>
    <xdr:sp macro="" textlink="">
      <xdr:nvSpPr>
        <xdr:cNvPr id="83" name="テキスト ボックス 82"/>
        <xdr:cNvSpPr txBox="1"/>
      </xdr:nvSpPr>
      <xdr:spPr>
        <a:xfrm>
          <a:off x="3530111" y="64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146107</xdr:rowOff>
    </xdr:from>
    <xdr:to>
      <xdr:col>4</xdr:col>
      <xdr:colOff>206375</xdr:colOff>
      <xdr:row>37</xdr:row>
      <xdr:rowOff>76257</xdr:rowOff>
    </xdr:to>
    <xdr:sp macro="" textlink="">
      <xdr:nvSpPr>
        <xdr:cNvPr id="84" name="円/楕円 83"/>
        <xdr:cNvSpPr/>
      </xdr:nvSpPr>
      <xdr:spPr>
        <a:xfrm>
          <a:off x="2857500" y="63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92784</xdr:rowOff>
    </xdr:from>
    <xdr:ext cx="534377" cy="259045"/>
    <xdr:sp macro="" textlink="">
      <xdr:nvSpPr>
        <xdr:cNvPr id="85" name="テキスト ボックス 84"/>
        <xdr:cNvSpPr txBox="1"/>
      </xdr:nvSpPr>
      <xdr:spPr>
        <a:xfrm>
          <a:off x="2641111" y="60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89986</xdr:rowOff>
    </xdr:from>
    <xdr:to>
      <xdr:col>3</xdr:col>
      <xdr:colOff>3175</xdr:colOff>
      <xdr:row>37</xdr:row>
      <xdr:rowOff>20136</xdr:rowOff>
    </xdr:to>
    <xdr:sp macro="" textlink="">
      <xdr:nvSpPr>
        <xdr:cNvPr id="86" name="円/楕円 85"/>
        <xdr:cNvSpPr/>
      </xdr:nvSpPr>
      <xdr:spPr>
        <a:xfrm>
          <a:off x="1968500" y="62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36663</xdr:rowOff>
    </xdr:from>
    <xdr:ext cx="534377" cy="259045"/>
    <xdr:sp macro="" textlink="">
      <xdr:nvSpPr>
        <xdr:cNvPr id="87" name="テキスト ボックス 86"/>
        <xdr:cNvSpPr txBox="1"/>
      </xdr:nvSpPr>
      <xdr:spPr>
        <a:xfrm>
          <a:off x="1752111" y="60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42761</xdr:rowOff>
    </xdr:from>
    <xdr:to>
      <xdr:col>1</xdr:col>
      <xdr:colOff>485775</xdr:colOff>
      <xdr:row>36</xdr:row>
      <xdr:rowOff>144361</xdr:rowOff>
    </xdr:to>
    <xdr:sp macro="" textlink="">
      <xdr:nvSpPr>
        <xdr:cNvPr id="88" name="円/楕円 87"/>
        <xdr:cNvSpPr/>
      </xdr:nvSpPr>
      <xdr:spPr>
        <a:xfrm>
          <a:off x="1079500" y="62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160888</xdr:rowOff>
    </xdr:from>
    <xdr:ext cx="534377" cy="259045"/>
    <xdr:sp macro="" textlink="">
      <xdr:nvSpPr>
        <xdr:cNvPr id="89" name="テキスト ボックス 88"/>
        <xdr:cNvSpPr txBox="1"/>
      </xdr:nvSpPr>
      <xdr:spPr>
        <a:xfrm>
          <a:off x="863111" y="59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49550</xdr:rowOff>
    </xdr:from>
    <xdr:to>
      <xdr:col>6</xdr:col>
      <xdr:colOff>511175</xdr:colOff>
      <xdr:row>56</xdr:row>
      <xdr:rowOff>66825</xdr:rowOff>
    </xdr:to>
    <xdr:cxnSp macro="">
      <xdr:nvCxnSpPr>
        <xdr:cNvPr id="121" name="直線コネクタ 120"/>
        <xdr:cNvCxnSpPr/>
      </xdr:nvCxnSpPr>
      <xdr:spPr>
        <a:xfrm flipV="1">
          <a:off x="3797300" y="9650750"/>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66825</xdr:rowOff>
    </xdr:from>
    <xdr:to>
      <xdr:col>5</xdr:col>
      <xdr:colOff>358775</xdr:colOff>
      <xdr:row>56</xdr:row>
      <xdr:rowOff>169401</xdr:rowOff>
    </xdr:to>
    <xdr:cxnSp macro="">
      <xdr:nvCxnSpPr>
        <xdr:cNvPr id="124" name="直線コネクタ 123"/>
        <xdr:cNvCxnSpPr/>
      </xdr:nvCxnSpPr>
      <xdr:spPr>
        <a:xfrm flipV="1">
          <a:off x="2908300" y="9668025"/>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158494</xdr:rowOff>
    </xdr:from>
    <xdr:to>
      <xdr:col>4</xdr:col>
      <xdr:colOff>155575</xdr:colOff>
      <xdr:row>56</xdr:row>
      <xdr:rowOff>169401</xdr:rowOff>
    </xdr:to>
    <xdr:cxnSp macro="">
      <xdr:nvCxnSpPr>
        <xdr:cNvPr id="127" name="直線コネクタ 126"/>
        <xdr:cNvCxnSpPr/>
      </xdr:nvCxnSpPr>
      <xdr:spPr>
        <a:xfrm>
          <a:off x="2019300" y="9759694"/>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158494</xdr:rowOff>
    </xdr:from>
    <xdr:to>
      <xdr:col>2</xdr:col>
      <xdr:colOff>638175</xdr:colOff>
      <xdr:row>56</xdr:row>
      <xdr:rowOff>163426</xdr:rowOff>
    </xdr:to>
    <xdr:cxnSp macro="">
      <xdr:nvCxnSpPr>
        <xdr:cNvPr id="130" name="直線コネクタ 129"/>
        <xdr:cNvCxnSpPr/>
      </xdr:nvCxnSpPr>
      <xdr:spPr>
        <a:xfrm flipV="1">
          <a:off x="1130300" y="9759694"/>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170200</xdr:rowOff>
    </xdr:from>
    <xdr:to>
      <xdr:col>6</xdr:col>
      <xdr:colOff>561975</xdr:colOff>
      <xdr:row>56</xdr:row>
      <xdr:rowOff>100350</xdr:rowOff>
    </xdr:to>
    <xdr:sp macro="" textlink="">
      <xdr:nvSpPr>
        <xdr:cNvPr id="140" name="円/楕円 139"/>
        <xdr:cNvSpPr/>
      </xdr:nvSpPr>
      <xdr:spPr>
        <a:xfrm>
          <a:off x="4584700" y="95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21627</xdr:rowOff>
    </xdr:from>
    <xdr:ext cx="534377" cy="259045"/>
    <xdr:sp macro="" textlink="">
      <xdr:nvSpPr>
        <xdr:cNvPr id="141" name="物件費該当値テキスト"/>
        <xdr:cNvSpPr txBox="1"/>
      </xdr:nvSpPr>
      <xdr:spPr>
        <a:xfrm>
          <a:off x="4686300" y="94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16025</xdr:rowOff>
    </xdr:from>
    <xdr:to>
      <xdr:col>5</xdr:col>
      <xdr:colOff>409575</xdr:colOff>
      <xdr:row>56</xdr:row>
      <xdr:rowOff>117625</xdr:rowOff>
    </xdr:to>
    <xdr:sp macro="" textlink="">
      <xdr:nvSpPr>
        <xdr:cNvPr id="142" name="円/楕円 141"/>
        <xdr:cNvSpPr/>
      </xdr:nvSpPr>
      <xdr:spPr>
        <a:xfrm>
          <a:off x="3746500" y="96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108752</xdr:rowOff>
    </xdr:from>
    <xdr:ext cx="534377" cy="259045"/>
    <xdr:sp macro="" textlink="">
      <xdr:nvSpPr>
        <xdr:cNvPr id="143" name="テキスト ボックス 142"/>
        <xdr:cNvSpPr txBox="1"/>
      </xdr:nvSpPr>
      <xdr:spPr>
        <a:xfrm>
          <a:off x="3530111" y="97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118601</xdr:rowOff>
    </xdr:from>
    <xdr:to>
      <xdr:col>4</xdr:col>
      <xdr:colOff>206375</xdr:colOff>
      <xdr:row>57</xdr:row>
      <xdr:rowOff>48751</xdr:rowOff>
    </xdr:to>
    <xdr:sp macro="" textlink="">
      <xdr:nvSpPr>
        <xdr:cNvPr id="144" name="円/楕円 143"/>
        <xdr:cNvSpPr/>
      </xdr:nvSpPr>
      <xdr:spPr>
        <a:xfrm>
          <a:off x="2857500" y="97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39878</xdr:rowOff>
    </xdr:from>
    <xdr:ext cx="534377" cy="259045"/>
    <xdr:sp macro="" textlink="">
      <xdr:nvSpPr>
        <xdr:cNvPr id="145" name="テキスト ボックス 144"/>
        <xdr:cNvSpPr txBox="1"/>
      </xdr:nvSpPr>
      <xdr:spPr>
        <a:xfrm>
          <a:off x="2641111" y="98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107694</xdr:rowOff>
    </xdr:from>
    <xdr:to>
      <xdr:col>3</xdr:col>
      <xdr:colOff>3175</xdr:colOff>
      <xdr:row>57</xdr:row>
      <xdr:rowOff>37844</xdr:rowOff>
    </xdr:to>
    <xdr:sp macro="" textlink="">
      <xdr:nvSpPr>
        <xdr:cNvPr id="146" name="円/楕円 145"/>
        <xdr:cNvSpPr/>
      </xdr:nvSpPr>
      <xdr:spPr>
        <a:xfrm>
          <a:off x="1968500" y="9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28971</xdr:rowOff>
    </xdr:from>
    <xdr:ext cx="534377" cy="259045"/>
    <xdr:sp macro="" textlink="">
      <xdr:nvSpPr>
        <xdr:cNvPr id="147" name="テキスト ボックス 146"/>
        <xdr:cNvSpPr txBox="1"/>
      </xdr:nvSpPr>
      <xdr:spPr>
        <a:xfrm>
          <a:off x="1752111" y="98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112626</xdr:rowOff>
    </xdr:from>
    <xdr:to>
      <xdr:col>1</xdr:col>
      <xdr:colOff>485775</xdr:colOff>
      <xdr:row>57</xdr:row>
      <xdr:rowOff>42776</xdr:rowOff>
    </xdr:to>
    <xdr:sp macro="" textlink="">
      <xdr:nvSpPr>
        <xdr:cNvPr id="148" name="円/楕円 147"/>
        <xdr:cNvSpPr/>
      </xdr:nvSpPr>
      <xdr:spPr>
        <a:xfrm>
          <a:off x="1079500" y="9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33903</xdr:rowOff>
    </xdr:from>
    <xdr:ext cx="534377" cy="259045"/>
    <xdr:sp macro="" textlink="">
      <xdr:nvSpPr>
        <xdr:cNvPr id="149" name="テキスト ボックス 148"/>
        <xdr:cNvSpPr txBox="1"/>
      </xdr:nvSpPr>
      <xdr:spPr>
        <a:xfrm>
          <a:off x="863111" y="98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114478</xdr:rowOff>
    </xdr:from>
    <xdr:to>
      <xdr:col>6</xdr:col>
      <xdr:colOff>511175</xdr:colOff>
      <xdr:row>78</xdr:row>
      <xdr:rowOff>123698</xdr:rowOff>
    </xdr:to>
    <xdr:cxnSp macro="">
      <xdr:nvCxnSpPr>
        <xdr:cNvPr id="178" name="直線コネクタ 177"/>
        <xdr:cNvCxnSpPr/>
      </xdr:nvCxnSpPr>
      <xdr:spPr>
        <a:xfrm>
          <a:off x="3797300" y="13487578"/>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89333</xdr:rowOff>
    </xdr:from>
    <xdr:to>
      <xdr:col>5</xdr:col>
      <xdr:colOff>358775</xdr:colOff>
      <xdr:row>78</xdr:row>
      <xdr:rowOff>114478</xdr:rowOff>
    </xdr:to>
    <xdr:cxnSp macro="">
      <xdr:nvCxnSpPr>
        <xdr:cNvPr id="181" name="直線コネクタ 180"/>
        <xdr:cNvCxnSpPr/>
      </xdr:nvCxnSpPr>
      <xdr:spPr>
        <a:xfrm>
          <a:off x="2908300" y="1346243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139015</xdr:rowOff>
    </xdr:from>
    <xdr:to>
      <xdr:col>4</xdr:col>
      <xdr:colOff>155575</xdr:colOff>
      <xdr:row>78</xdr:row>
      <xdr:rowOff>89333</xdr:rowOff>
    </xdr:to>
    <xdr:cxnSp macro="">
      <xdr:nvCxnSpPr>
        <xdr:cNvPr id="184" name="直線コネクタ 183"/>
        <xdr:cNvCxnSpPr/>
      </xdr:nvCxnSpPr>
      <xdr:spPr>
        <a:xfrm>
          <a:off x="2019300" y="13169215"/>
          <a:ext cx="889000" cy="2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130632</xdr:rowOff>
    </xdr:from>
    <xdr:to>
      <xdr:col>2</xdr:col>
      <xdr:colOff>638175</xdr:colOff>
      <xdr:row>76</xdr:row>
      <xdr:rowOff>139015</xdr:rowOff>
    </xdr:to>
    <xdr:cxnSp macro="">
      <xdr:nvCxnSpPr>
        <xdr:cNvPr id="187" name="直線コネクタ 186"/>
        <xdr:cNvCxnSpPr/>
      </xdr:nvCxnSpPr>
      <xdr:spPr>
        <a:xfrm>
          <a:off x="1130300" y="1316083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72898</xdr:rowOff>
    </xdr:from>
    <xdr:to>
      <xdr:col>6</xdr:col>
      <xdr:colOff>561975</xdr:colOff>
      <xdr:row>79</xdr:row>
      <xdr:rowOff>3048</xdr:rowOff>
    </xdr:to>
    <xdr:sp macro="" textlink="">
      <xdr:nvSpPr>
        <xdr:cNvPr id="197" name="円/楕円 196"/>
        <xdr:cNvSpPr/>
      </xdr:nvSpPr>
      <xdr:spPr>
        <a:xfrm>
          <a:off x="45847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159275</xdr:rowOff>
    </xdr:from>
    <xdr:ext cx="469744" cy="259045"/>
    <xdr:sp macro="" textlink="">
      <xdr:nvSpPr>
        <xdr:cNvPr id="198" name="維持補修費該当値テキスト"/>
        <xdr:cNvSpPr txBox="1"/>
      </xdr:nvSpPr>
      <xdr:spPr>
        <a:xfrm>
          <a:off x="4686300" y="133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63678</xdr:rowOff>
    </xdr:from>
    <xdr:to>
      <xdr:col>5</xdr:col>
      <xdr:colOff>409575</xdr:colOff>
      <xdr:row>78</xdr:row>
      <xdr:rowOff>165278</xdr:rowOff>
    </xdr:to>
    <xdr:sp macro="" textlink="">
      <xdr:nvSpPr>
        <xdr:cNvPr id="199" name="円/楕円 198"/>
        <xdr:cNvSpPr/>
      </xdr:nvSpPr>
      <xdr:spPr>
        <a:xfrm>
          <a:off x="3746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156405</xdr:rowOff>
    </xdr:from>
    <xdr:ext cx="469744" cy="259045"/>
    <xdr:sp macro="" textlink="">
      <xdr:nvSpPr>
        <xdr:cNvPr id="200" name="テキスト ボックス 199"/>
        <xdr:cNvSpPr txBox="1"/>
      </xdr:nvSpPr>
      <xdr:spPr>
        <a:xfrm>
          <a:off x="3562427"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38533</xdr:rowOff>
    </xdr:from>
    <xdr:to>
      <xdr:col>4</xdr:col>
      <xdr:colOff>206375</xdr:colOff>
      <xdr:row>78</xdr:row>
      <xdr:rowOff>140133</xdr:rowOff>
    </xdr:to>
    <xdr:sp macro="" textlink="">
      <xdr:nvSpPr>
        <xdr:cNvPr id="201" name="円/楕円 200"/>
        <xdr:cNvSpPr/>
      </xdr:nvSpPr>
      <xdr:spPr>
        <a:xfrm>
          <a:off x="2857500" y="13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131260</xdr:rowOff>
    </xdr:from>
    <xdr:ext cx="469744" cy="259045"/>
    <xdr:sp macro="" textlink="">
      <xdr:nvSpPr>
        <xdr:cNvPr id="202" name="テキスト ボックス 201"/>
        <xdr:cNvSpPr txBox="1"/>
      </xdr:nvSpPr>
      <xdr:spPr>
        <a:xfrm>
          <a:off x="2673427" y="135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88215</xdr:rowOff>
    </xdr:from>
    <xdr:to>
      <xdr:col>3</xdr:col>
      <xdr:colOff>3175</xdr:colOff>
      <xdr:row>77</xdr:row>
      <xdr:rowOff>18365</xdr:rowOff>
    </xdr:to>
    <xdr:sp macro="" textlink="">
      <xdr:nvSpPr>
        <xdr:cNvPr id="203" name="円/楕円 202"/>
        <xdr:cNvSpPr/>
      </xdr:nvSpPr>
      <xdr:spPr>
        <a:xfrm>
          <a:off x="1968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34891</xdr:rowOff>
    </xdr:from>
    <xdr:ext cx="469744" cy="259045"/>
    <xdr:sp macro="" textlink="">
      <xdr:nvSpPr>
        <xdr:cNvPr id="204" name="テキスト ボックス 203"/>
        <xdr:cNvSpPr txBox="1"/>
      </xdr:nvSpPr>
      <xdr:spPr>
        <a:xfrm>
          <a:off x="1784427" y="12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79832</xdr:rowOff>
    </xdr:from>
    <xdr:to>
      <xdr:col>1</xdr:col>
      <xdr:colOff>485775</xdr:colOff>
      <xdr:row>77</xdr:row>
      <xdr:rowOff>9982</xdr:rowOff>
    </xdr:to>
    <xdr:sp macro="" textlink="">
      <xdr:nvSpPr>
        <xdr:cNvPr id="205" name="円/楕円 204"/>
        <xdr:cNvSpPr/>
      </xdr:nvSpPr>
      <xdr:spPr>
        <a:xfrm>
          <a:off x="1079500" y="131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26509</xdr:rowOff>
    </xdr:from>
    <xdr:ext cx="469744" cy="259045"/>
    <xdr:sp macro="" textlink="">
      <xdr:nvSpPr>
        <xdr:cNvPr id="206" name="テキスト ボックス 205"/>
        <xdr:cNvSpPr txBox="1"/>
      </xdr:nvSpPr>
      <xdr:spPr>
        <a:xfrm>
          <a:off x="895427" y="128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130156</xdr:rowOff>
    </xdr:from>
    <xdr:to>
      <xdr:col>6</xdr:col>
      <xdr:colOff>511175</xdr:colOff>
      <xdr:row>97</xdr:row>
      <xdr:rowOff>143548</xdr:rowOff>
    </xdr:to>
    <xdr:cxnSp macro="">
      <xdr:nvCxnSpPr>
        <xdr:cNvPr id="236" name="直線コネクタ 235"/>
        <xdr:cNvCxnSpPr/>
      </xdr:nvCxnSpPr>
      <xdr:spPr>
        <a:xfrm>
          <a:off x="3797300" y="16760806"/>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130156</xdr:rowOff>
    </xdr:from>
    <xdr:to>
      <xdr:col>5</xdr:col>
      <xdr:colOff>358775</xdr:colOff>
      <xdr:row>98</xdr:row>
      <xdr:rowOff>54814</xdr:rowOff>
    </xdr:to>
    <xdr:cxnSp macro="">
      <xdr:nvCxnSpPr>
        <xdr:cNvPr id="239" name="直線コネクタ 238"/>
        <xdr:cNvCxnSpPr/>
      </xdr:nvCxnSpPr>
      <xdr:spPr>
        <a:xfrm flipV="1">
          <a:off x="2908300" y="16760806"/>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54814</xdr:rowOff>
    </xdr:from>
    <xdr:to>
      <xdr:col>4</xdr:col>
      <xdr:colOff>155575</xdr:colOff>
      <xdr:row>98</xdr:row>
      <xdr:rowOff>90799</xdr:rowOff>
    </xdr:to>
    <xdr:cxnSp macro="">
      <xdr:nvCxnSpPr>
        <xdr:cNvPr id="242" name="直線コネクタ 241"/>
        <xdr:cNvCxnSpPr/>
      </xdr:nvCxnSpPr>
      <xdr:spPr>
        <a:xfrm flipV="1">
          <a:off x="2019300" y="16856914"/>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68853</xdr:rowOff>
    </xdr:from>
    <xdr:to>
      <xdr:col>2</xdr:col>
      <xdr:colOff>638175</xdr:colOff>
      <xdr:row>98</xdr:row>
      <xdr:rowOff>90799</xdr:rowOff>
    </xdr:to>
    <xdr:cxnSp macro="">
      <xdr:nvCxnSpPr>
        <xdr:cNvPr id="245" name="直線コネクタ 244"/>
        <xdr:cNvCxnSpPr/>
      </xdr:nvCxnSpPr>
      <xdr:spPr>
        <a:xfrm>
          <a:off x="1130300" y="1687095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92748</xdr:rowOff>
    </xdr:from>
    <xdr:to>
      <xdr:col>6</xdr:col>
      <xdr:colOff>561975</xdr:colOff>
      <xdr:row>98</xdr:row>
      <xdr:rowOff>22898</xdr:rowOff>
    </xdr:to>
    <xdr:sp macro="" textlink="">
      <xdr:nvSpPr>
        <xdr:cNvPr id="255" name="円/楕円 254"/>
        <xdr:cNvSpPr/>
      </xdr:nvSpPr>
      <xdr:spPr>
        <a:xfrm>
          <a:off x="45847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71175</xdr:rowOff>
    </xdr:from>
    <xdr:ext cx="534377" cy="259045"/>
    <xdr:sp macro="" textlink="">
      <xdr:nvSpPr>
        <xdr:cNvPr id="256" name="扶助費該当値テキスト"/>
        <xdr:cNvSpPr txBox="1"/>
      </xdr:nvSpPr>
      <xdr:spPr>
        <a:xfrm>
          <a:off x="4686300" y="1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79356</xdr:rowOff>
    </xdr:from>
    <xdr:to>
      <xdr:col>5</xdr:col>
      <xdr:colOff>409575</xdr:colOff>
      <xdr:row>98</xdr:row>
      <xdr:rowOff>9506</xdr:rowOff>
    </xdr:to>
    <xdr:sp macro="" textlink="">
      <xdr:nvSpPr>
        <xdr:cNvPr id="257" name="円/楕円 256"/>
        <xdr:cNvSpPr/>
      </xdr:nvSpPr>
      <xdr:spPr>
        <a:xfrm>
          <a:off x="3746500" y="167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633</xdr:rowOff>
    </xdr:from>
    <xdr:ext cx="534377" cy="259045"/>
    <xdr:sp macro="" textlink="">
      <xdr:nvSpPr>
        <xdr:cNvPr id="258" name="テキスト ボックス 257"/>
        <xdr:cNvSpPr txBox="1"/>
      </xdr:nvSpPr>
      <xdr:spPr>
        <a:xfrm>
          <a:off x="3530111" y="168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4014</xdr:rowOff>
    </xdr:from>
    <xdr:to>
      <xdr:col>4</xdr:col>
      <xdr:colOff>206375</xdr:colOff>
      <xdr:row>98</xdr:row>
      <xdr:rowOff>105614</xdr:rowOff>
    </xdr:to>
    <xdr:sp macro="" textlink="">
      <xdr:nvSpPr>
        <xdr:cNvPr id="259" name="円/楕円 258"/>
        <xdr:cNvSpPr/>
      </xdr:nvSpPr>
      <xdr:spPr>
        <a:xfrm>
          <a:off x="2857500" y="168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96741</xdr:rowOff>
    </xdr:from>
    <xdr:ext cx="534377" cy="259045"/>
    <xdr:sp macro="" textlink="">
      <xdr:nvSpPr>
        <xdr:cNvPr id="260" name="テキスト ボックス 259"/>
        <xdr:cNvSpPr txBox="1"/>
      </xdr:nvSpPr>
      <xdr:spPr>
        <a:xfrm>
          <a:off x="2641111" y="168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39999</xdr:rowOff>
    </xdr:from>
    <xdr:to>
      <xdr:col>3</xdr:col>
      <xdr:colOff>3175</xdr:colOff>
      <xdr:row>98</xdr:row>
      <xdr:rowOff>141599</xdr:rowOff>
    </xdr:to>
    <xdr:sp macro="" textlink="">
      <xdr:nvSpPr>
        <xdr:cNvPr id="261" name="円/楕円 260"/>
        <xdr:cNvSpPr/>
      </xdr:nvSpPr>
      <xdr:spPr>
        <a:xfrm>
          <a:off x="1968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132726</xdr:rowOff>
    </xdr:from>
    <xdr:ext cx="534377" cy="259045"/>
    <xdr:sp macro="" textlink="">
      <xdr:nvSpPr>
        <xdr:cNvPr id="262" name="テキスト ボックス 261"/>
        <xdr:cNvSpPr txBox="1"/>
      </xdr:nvSpPr>
      <xdr:spPr>
        <a:xfrm>
          <a:off x="1752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18053</xdr:rowOff>
    </xdr:from>
    <xdr:to>
      <xdr:col>1</xdr:col>
      <xdr:colOff>485775</xdr:colOff>
      <xdr:row>98</xdr:row>
      <xdr:rowOff>119653</xdr:rowOff>
    </xdr:to>
    <xdr:sp macro="" textlink="">
      <xdr:nvSpPr>
        <xdr:cNvPr id="263" name="円/楕円 262"/>
        <xdr:cNvSpPr/>
      </xdr:nvSpPr>
      <xdr:spPr>
        <a:xfrm>
          <a:off x="1079500" y="168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110780</xdr:rowOff>
    </xdr:from>
    <xdr:ext cx="534377" cy="259045"/>
    <xdr:sp macro="" textlink="">
      <xdr:nvSpPr>
        <xdr:cNvPr id="264" name="テキスト ボックス 263"/>
        <xdr:cNvSpPr txBox="1"/>
      </xdr:nvSpPr>
      <xdr:spPr>
        <a:xfrm>
          <a:off x="863111" y="169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34217</xdr:rowOff>
    </xdr:from>
    <xdr:to>
      <xdr:col>15</xdr:col>
      <xdr:colOff>180975</xdr:colOff>
      <xdr:row>37</xdr:row>
      <xdr:rowOff>75725</xdr:rowOff>
    </xdr:to>
    <xdr:cxnSp macro="">
      <xdr:nvCxnSpPr>
        <xdr:cNvPr id="295" name="直線コネクタ 294"/>
        <xdr:cNvCxnSpPr/>
      </xdr:nvCxnSpPr>
      <xdr:spPr>
        <a:xfrm flipV="1">
          <a:off x="9639300" y="6377867"/>
          <a:ext cx="8382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75725</xdr:rowOff>
    </xdr:from>
    <xdr:to>
      <xdr:col>14</xdr:col>
      <xdr:colOff>28575</xdr:colOff>
      <xdr:row>37</xdr:row>
      <xdr:rowOff>135346</xdr:rowOff>
    </xdr:to>
    <xdr:cxnSp macro="">
      <xdr:nvCxnSpPr>
        <xdr:cNvPr id="298" name="直線コネクタ 297"/>
        <xdr:cNvCxnSpPr/>
      </xdr:nvCxnSpPr>
      <xdr:spPr>
        <a:xfrm flipV="1">
          <a:off x="8750300" y="6419375"/>
          <a:ext cx="889000" cy="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75474</xdr:rowOff>
    </xdr:from>
    <xdr:to>
      <xdr:col>12</xdr:col>
      <xdr:colOff>511175</xdr:colOff>
      <xdr:row>37</xdr:row>
      <xdr:rowOff>135346</xdr:rowOff>
    </xdr:to>
    <xdr:cxnSp macro="">
      <xdr:nvCxnSpPr>
        <xdr:cNvPr id="301" name="直線コネクタ 300"/>
        <xdr:cNvCxnSpPr/>
      </xdr:nvCxnSpPr>
      <xdr:spPr>
        <a:xfrm>
          <a:off x="7861300" y="6419124"/>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57001</xdr:rowOff>
    </xdr:from>
    <xdr:to>
      <xdr:col>11</xdr:col>
      <xdr:colOff>307975</xdr:colOff>
      <xdr:row>37</xdr:row>
      <xdr:rowOff>75474</xdr:rowOff>
    </xdr:to>
    <xdr:cxnSp macro="">
      <xdr:nvCxnSpPr>
        <xdr:cNvPr id="304" name="直線コネクタ 303"/>
        <xdr:cNvCxnSpPr/>
      </xdr:nvCxnSpPr>
      <xdr:spPr>
        <a:xfrm>
          <a:off x="6972300" y="6400651"/>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154867</xdr:rowOff>
    </xdr:from>
    <xdr:to>
      <xdr:col>15</xdr:col>
      <xdr:colOff>231775</xdr:colOff>
      <xdr:row>37</xdr:row>
      <xdr:rowOff>85017</xdr:rowOff>
    </xdr:to>
    <xdr:sp macro="" textlink="">
      <xdr:nvSpPr>
        <xdr:cNvPr id="314" name="円/楕円 313"/>
        <xdr:cNvSpPr/>
      </xdr:nvSpPr>
      <xdr:spPr>
        <a:xfrm>
          <a:off x="104267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133294</xdr:rowOff>
    </xdr:from>
    <xdr:ext cx="534377" cy="259045"/>
    <xdr:sp macro="" textlink="">
      <xdr:nvSpPr>
        <xdr:cNvPr id="315" name="補助費等該当値テキスト"/>
        <xdr:cNvSpPr txBox="1"/>
      </xdr:nvSpPr>
      <xdr:spPr>
        <a:xfrm>
          <a:off x="10528300" y="63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24925</xdr:rowOff>
    </xdr:from>
    <xdr:to>
      <xdr:col>14</xdr:col>
      <xdr:colOff>79375</xdr:colOff>
      <xdr:row>37</xdr:row>
      <xdr:rowOff>126525</xdr:rowOff>
    </xdr:to>
    <xdr:sp macro="" textlink="">
      <xdr:nvSpPr>
        <xdr:cNvPr id="316" name="円/楕円 315"/>
        <xdr:cNvSpPr/>
      </xdr:nvSpPr>
      <xdr:spPr>
        <a:xfrm>
          <a:off x="9588500" y="63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117652</xdr:rowOff>
    </xdr:from>
    <xdr:ext cx="534377" cy="259045"/>
    <xdr:sp macro="" textlink="">
      <xdr:nvSpPr>
        <xdr:cNvPr id="317" name="テキスト ボックス 316"/>
        <xdr:cNvSpPr txBox="1"/>
      </xdr:nvSpPr>
      <xdr:spPr>
        <a:xfrm>
          <a:off x="9372111" y="646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84546</xdr:rowOff>
    </xdr:from>
    <xdr:to>
      <xdr:col>12</xdr:col>
      <xdr:colOff>561975</xdr:colOff>
      <xdr:row>38</xdr:row>
      <xdr:rowOff>14695</xdr:rowOff>
    </xdr:to>
    <xdr:sp macro="" textlink="">
      <xdr:nvSpPr>
        <xdr:cNvPr id="318" name="円/楕円 317"/>
        <xdr:cNvSpPr/>
      </xdr:nvSpPr>
      <xdr:spPr>
        <a:xfrm>
          <a:off x="8699500" y="64281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5823</xdr:rowOff>
    </xdr:from>
    <xdr:ext cx="534377" cy="259045"/>
    <xdr:sp macro="" textlink="">
      <xdr:nvSpPr>
        <xdr:cNvPr id="319" name="テキスト ボックス 318"/>
        <xdr:cNvSpPr txBox="1"/>
      </xdr:nvSpPr>
      <xdr:spPr>
        <a:xfrm>
          <a:off x="8483111" y="65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24674</xdr:rowOff>
    </xdr:from>
    <xdr:to>
      <xdr:col>11</xdr:col>
      <xdr:colOff>358775</xdr:colOff>
      <xdr:row>37</xdr:row>
      <xdr:rowOff>126274</xdr:rowOff>
    </xdr:to>
    <xdr:sp macro="" textlink="">
      <xdr:nvSpPr>
        <xdr:cNvPr id="320" name="円/楕円 319"/>
        <xdr:cNvSpPr/>
      </xdr:nvSpPr>
      <xdr:spPr>
        <a:xfrm>
          <a:off x="7810500" y="63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117401</xdr:rowOff>
    </xdr:from>
    <xdr:ext cx="534377" cy="259045"/>
    <xdr:sp macro="" textlink="">
      <xdr:nvSpPr>
        <xdr:cNvPr id="321" name="テキスト ボックス 320"/>
        <xdr:cNvSpPr txBox="1"/>
      </xdr:nvSpPr>
      <xdr:spPr>
        <a:xfrm>
          <a:off x="7594111" y="64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6201</xdr:rowOff>
    </xdr:from>
    <xdr:to>
      <xdr:col>10</xdr:col>
      <xdr:colOff>155575</xdr:colOff>
      <xdr:row>37</xdr:row>
      <xdr:rowOff>107801</xdr:rowOff>
    </xdr:to>
    <xdr:sp macro="" textlink="">
      <xdr:nvSpPr>
        <xdr:cNvPr id="322" name="円/楕円 321"/>
        <xdr:cNvSpPr/>
      </xdr:nvSpPr>
      <xdr:spPr>
        <a:xfrm>
          <a:off x="6921500" y="63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98928</xdr:rowOff>
    </xdr:from>
    <xdr:ext cx="534377" cy="259045"/>
    <xdr:sp macro="" textlink="">
      <xdr:nvSpPr>
        <xdr:cNvPr id="323" name="テキスト ボックス 322"/>
        <xdr:cNvSpPr txBox="1"/>
      </xdr:nvSpPr>
      <xdr:spPr>
        <a:xfrm>
          <a:off x="6705111" y="64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49982</xdr:rowOff>
    </xdr:from>
    <xdr:to>
      <xdr:col>15</xdr:col>
      <xdr:colOff>180975</xdr:colOff>
      <xdr:row>55</xdr:row>
      <xdr:rowOff>34384</xdr:rowOff>
    </xdr:to>
    <xdr:cxnSp macro="">
      <xdr:nvCxnSpPr>
        <xdr:cNvPr id="352" name="直線コネクタ 351"/>
        <xdr:cNvCxnSpPr/>
      </xdr:nvCxnSpPr>
      <xdr:spPr>
        <a:xfrm>
          <a:off x="9639300" y="9308282"/>
          <a:ext cx="838200" cy="1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49982</xdr:rowOff>
    </xdr:from>
    <xdr:to>
      <xdr:col>14</xdr:col>
      <xdr:colOff>28575</xdr:colOff>
      <xdr:row>57</xdr:row>
      <xdr:rowOff>36083</xdr:rowOff>
    </xdr:to>
    <xdr:cxnSp macro="">
      <xdr:nvCxnSpPr>
        <xdr:cNvPr id="355" name="直線コネクタ 354"/>
        <xdr:cNvCxnSpPr/>
      </xdr:nvCxnSpPr>
      <xdr:spPr>
        <a:xfrm flipV="1">
          <a:off x="8750300" y="9308282"/>
          <a:ext cx="889000" cy="5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36083</xdr:rowOff>
    </xdr:from>
    <xdr:to>
      <xdr:col>12</xdr:col>
      <xdr:colOff>511175</xdr:colOff>
      <xdr:row>57</xdr:row>
      <xdr:rowOff>70160</xdr:rowOff>
    </xdr:to>
    <xdr:cxnSp macro="">
      <xdr:nvCxnSpPr>
        <xdr:cNvPr id="358" name="直線コネクタ 357"/>
        <xdr:cNvCxnSpPr/>
      </xdr:nvCxnSpPr>
      <xdr:spPr>
        <a:xfrm flipV="1">
          <a:off x="7861300" y="9808733"/>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70160</xdr:rowOff>
    </xdr:from>
    <xdr:to>
      <xdr:col>11</xdr:col>
      <xdr:colOff>307975</xdr:colOff>
      <xdr:row>57</xdr:row>
      <xdr:rowOff>134747</xdr:rowOff>
    </xdr:to>
    <xdr:cxnSp macro="">
      <xdr:nvCxnSpPr>
        <xdr:cNvPr id="361" name="直線コネクタ 360"/>
        <xdr:cNvCxnSpPr/>
      </xdr:nvCxnSpPr>
      <xdr:spPr>
        <a:xfrm flipV="1">
          <a:off x="6972300" y="9842810"/>
          <a:ext cx="889000" cy="6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155034</xdr:rowOff>
    </xdr:from>
    <xdr:to>
      <xdr:col>15</xdr:col>
      <xdr:colOff>231775</xdr:colOff>
      <xdr:row>55</xdr:row>
      <xdr:rowOff>85184</xdr:rowOff>
    </xdr:to>
    <xdr:sp macro="" textlink="">
      <xdr:nvSpPr>
        <xdr:cNvPr id="371" name="円/楕円 370"/>
        <xdr:cNvSpPr/>
      </xdr:nvSpPr>
      <xdr:spPr>
        <a:xfrm>
          <a:off x="10426700" y="94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6461</xdr:rowOff>
    </xdr:from>
    <xdr:ext cx="534377" cy="259045"/>
    <xdr:sp macro="" textlink="">
      <xdr:nvSpPr>
        <xdr:cNvPr id="372" name="普通建設事業費該当値テキスト"/>
        <xdr:cNvSpPr txBox="1"/>
      </xdr:nvSpPr>
      <xdr:spPr>
        <a:xfrm>
          <a:off x="10528300" y="92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91,321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170632</xdr:rowOff>
    </xdr:from>
    <xdr:to>
      <xdr:col>14</xdr:col>
      <xdr:colOff>79375</xdr:colOff>
      <xdr:row>54</xdr:row>
      <xdr:rowOff>100782</xdr:rowOff>
    </xdr:to>
    <xdr:sp macro="" textlink="">
      <xdr:nvSpPr>
        <xdr:cNvPr id="373" name="円/楕円 372"/>
        <xdr:cNvSpPr/>
      </xdr:nvSpPr>
      <xdr:spPr>
        <a:xfrm>
          <a:off x="95885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117309</xdr:rowOff>
    </xdr:from>
    <xdr:ext cx="599010" cy="259045"/>
    <xdr:sp macro="" textlink="">
      <xdr:nvSpPr>
        <xdr:cNvPr id="374" name="テキスト ボックス 373"/>
        <xdr:cNvSpPr txBox="1"/>
      </xdr:nvSpPr>
      <xdr:spPr>
        <a:xfrm>
          <a:off x="9339794"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156733</xdr:rowOff>
    </xdr:from>
    <xdr:to>
      <xdr:col>12</xdr:col>
      <xdr:colOff>561975</xdr:colOff>
      <xdr:row>57</xdr:row>
      <xdr:rowOff>86883</xdr:rowOff>
    </xdr:to>
    <xdr:sp macro="" textlink="">
      <xdr:nvSpPr>
        <xdr:cNvPr id="375" name="円/楕円 374"/>
        <xdr:cNvSpPr/>
      </xdr:nvSpPr>
      <xdr:spPr>
        <a:xfrm>
          <a:off x="8699500" y="97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78010</xdr:rowOff>
    </xdr:from>
    <xdr:ext cx="534377" cy="259045"/>
    <xdr:sp macro="" textlink="">
      <xdr:nvSpPr>
        <xdr:cNvPr id="376" name="テキスト ボックス 375"/>
        <xdr:cNvSpPr txBox="1"/>
      </xdr:nvSpPr>
      <xdr:spPr>
        <a:xfrm>
          <a:off x="8483111" y="98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19360</xdr:rowOff>
    </xdr:from>
    <xdr:to>
      <xdr:col>11</xdr:col>
      <xdr:colOff>358775</xdr:colOff>
      <xdr:row>57</xdr:row>
      <xdr:rowOff>120960</xdr:rowOff>
    </xdr:to>
    <xdr:sp macro="" textlink="">
      <xdr:nvSpPr>
        <xdr:cNvPr id="377" name="円/楕円 376"/>
        <xdr:cNvSpPr/>
      </xdr:nvSpPr>
      <xdr:spPr>
        <a:xfrm>
          <a:off x="7810500" y="9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112087</xdr:rowOff>
    </xdr:from>
    <xdr:ext cx="534377" cy="259045"/>
    <xdr:sp macro="" textlink="">
      <xdr:nvSpPr>
        <xdr:cNvPr id="378" name="テキスト ボックス 377"/>
        <xdr:cNvSpPr txBox="1"/>
      </xdr:nvSpPr>
      <xdr:spPr>
        <a:xfrm>
          <a:off x="7594111" y="98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83947</xdr:rowOff>
    </xdr:from>
    <xdr:to>
      <xdr:col>10</xdr:col>
      <xdr:colOff>155575</xdr:colOff>
      <xdr:row>58</xdr:row>
      <xdr:rowOff>14097</xdr:rowOff>
    </xdr:to>
    <xdr:sp macro="" textlink="">
      <xdr:nvSpPr>
        <xdr:cNvPr id="379" name="円/楕円 378"/>
        <xdr:cNvSpPr/>
      </xdr:nvSpPr>
      <xdr:spPr>
        <a:xfrm>
          <a:off x="6921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5224</xdr:rowOff>
    </xdr:from>
    <xdr:ext cx="534377" cy="259045"/>
    <xdr:sp macro="" textlink="">
      <xdr:nvSpPr>
        <xdr:cNvPr id="380" name="テキスト ボックス 379"/>
        <xdr:cNvSpPr txBox="1"/>
      </xdr:nvSpPr>
      <xdr:spPr>
        <a:xfrm>
          <a:off x="6705111" y="99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100174</xdr:rowOff>
    </xdr:from>
    <xdr:to>
      <xdr:col>15</xdr:col>
      <xdr:colOff>180975</xdr:colOff>
      <xdr:row>77</xdr:row>
      <xdr:rowOff>145197</xdr:rowOff>
    </xdr:to>
    <xdr:cxnSp macro="">
      <xdr:nvCxnSpPr>
        <xdr:cNvPr id="411" name="直線コネクタ 410"/>
        <xdr:cNvCxnSpPr/>
      </xdr:nvCxnSpPr>
      <xdr:spPr>
        <a:xfrm>
          <a:off x="9639300" y="12958924"/>
          <a:ext cx="838200" cy="3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94397</xdr:rowOff>
    </xdr:from>
    <xdr:to>
      <xdr:col>15</xdr:col>
      <xdr:colOff>231775</xdr:colOff>
      <xdr:row>78</xdr:row>
      <xdr:rowOff>24547</xdr:rowOff>
    </xdr:to>
    <xdr:sp macro="" textlink="">
      <xdr:nvSpPr>
        <xdr:cNvPr id="421" name="円/楕円 420"/>
        <xdr:cNvSpPr/>
      </xdr:nvSpPr>
      <xdr:spPr>
        <a:xfrm>
          <a:off x="10426700" y="132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117274</xdr:rowOff>
    </xdr:from>
    <xdr:ext cx="534377" cy="259045"/>
    <xdr:sp macro="" textlink="">
      <xdr:nvSpPr>
        <xdr:cNvPr id="422" name="普通建設事業費 （ うち新規整備　）該当値テキスト"/>
        <xdr:cNvSpPr txBox="1"/>
      </xdr:nvSpPr>
      <xdr:spPr>
        <a:xfrm>
          <a:off x="10528300" y="131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49374</xdr:rowOff>
    </xdr:from>
    <xdr:to>
      <xdr:col>14</xdr:col>
      <xdr:colOff>79375</xdr:colOff>
      <xdr:row>75</xdr:row>
      <xdr:rowOff>150974</xdr:rowOff>
    </xdr:to>
    <xdr:sp macro="" textlink="">
      <xdr:nvSpPr>
        <xdr:cNvPr id="423" name="円/楕円 422"/>
        <xdr:cNvSpPr/>
      </xdr:nvSpPr>
      <xdr:spPr>
        <a:xfrm>
          <a:off x="9588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167501</xdr:rowOff>
    </xdr:from>
    <xdr:ext cx="534377" cy="259045"/>
    <xdr:sp macro="" textlink="">
      <xdr:nvSpPr>
        <xdr:cNvPr id="424" name="テキスト ボックス 423"/>
        <xdr:cNvSpPr txBox="1"/>
      </xdr:nvSpPr>
      <xdr:spPr>
        <a:xfrm>
          <a:off x="9372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97282</xdr:rowOff>
    </xdr:from>
    <xdr:to>
      <xdr:col>15</xdr:col>
      <xdr:colOff>180975</xdr:colOff>
      <xdr:row>98</xdr:row>
      <xdr:rowOff>126264</xdr:rowOff>
    </xdr:to>
    <xdr:cxnSp macro="">
      <xdr:nvCxnSpPr>
        <xdr:cNvPr id="453" name="直線コネクタ 452"/>
        <xdr:cNvCxnSpPr/>
      </xdr:nvCxnSpPr>
      <xdr:spPr>
        <a:xfrm>
          <a:off x="9639300" y="16899382"/>
          <a:ext cx="8382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75464</xdr:rowOff>
    </xdr:from>
    <xdr:to>
      <xdr:col>15</xdr:col>
      <xdr:colOff>231775</xdr:colOff>
      <xdr:row>99</xdr:row>
      <xdr:rowOff>5614</xdr:rowOff>
    </xdr:to>
    <xdr:sp macro="" textlink="">
      <xdr:nvSpPr>
        <xdr:cNvPr id="463" name="円/楕円 462"/>
        <xdr:cNvSpPr/>
      </xdr:nvSpPr>
      <xdr:spPr>
        <a:xfrm>
          <a:off x="104267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161841</xdr:rowOff>
    </xdr:from>
    <xdr:ext cx="469744" cy="259045"/>
    <xdr:sp macro="" textlink="">
      <xdr:nvSpPr>
        <xdr:cNvPr id="464" name="普通建設事業費 （ うち更新整備　）該当値テキスト"/>
        <xdr:cNvSpPr txBox="1"/>
      </xdr:nvSpPr>
      <xdr:spPr>
        <a:xfrm>
          <a:off x="10528300" y="1679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46482</xdr:rowOff>
    </xdr:from>
    <xdr:to>
      <xdr:col>14</xdr:col>
      <xdr:colOff>79375</xdr:colOff>
      <xdr:row>98</xdr:row>
      <xdr:rowOff>148082</xdr:rowOff>
    </xdr:to>
    <xdr:sp macro="" textlink="">
      <xdr:nvSpPr>
        <xdr:cNvPr id="465" name="円/楕円 464"/>
        <xdr:cNvSpPr/>
      </xdr:nvSpPr>
      <xdr:spPr>
        <a:xfrm>
          <a:off x="9588500" y="168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139209</xdr:rowOff>
    </xdr:from>
    <xdr:ext cx="469744" cy="259045"/>
    <xdr:sp macro="" textlink="">
      <xdr:nvSpPr>
        <xdr:cNvPr id="466" name="テキスト ボックス 465"/>
        <xdr:cNvSpPr txBox="1"/>
      </xdr:nvSpPr>
      <xdr:spPr>
        <a:xfrm>
          <a:off x="9404427" y="169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75154</xdr:rowOff>
    </xdr:from>
    <xdr:to>
      <xdr:col>23</xdr:col>
      <xdr:colOff>517525</xdr:colOff>
      <xdr:row>76</xdr:row>
      <xdr:rowOff>91596</xdr:rowOff>
    </xdr:to>
    <xdr:cxnSp macro="">
      <xdr:nvCxnSpPr>
        <xdr:cNvPr id="603" name="直線コネクタ 602"/>
        <xdr:cNvCxnSpPr/>
      </xdr:nvCxnSpPr>
      <xdr:spPr>
        <a:xfrm flipV="1">
          <a:off x="15481300" y="13105354"/>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91596</xdr:rowOff>
    </xdr:from>
    <xdr:to>
      <xdr:col>22</xdr:col>
      <xdr:colOff>365125</xdr:colOff>
      <xdr:row>76</xdr:row>
      <xdr:rowOff>119404</xdr:rowOff>
    </xdr:to>
    <xdr:cxnSp macro="">
      <xdr:nvCxnSpPr>
        <xdr:cNvPr id="606" name="直線コネクタ 605"/>
        <xdr:cNvCxnSpPr/>
      </xdr:nvCxnSpPr>
      <xdr:spPr>
        <a:xfrm flipV="1">
          <a:off x="14592300" y="1312179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119404</xdr:rowOff>
    </xdr:from>
    <xdr:to>
      <xdr:col>21</xdr:col>
      <xdr:colOff>161925</xdr:colOff>
      <xdr:row>76</xdr:row>
      <xdr:rowOff>158821</xdr:rowOff>
    </xdr:to>
    <xdr:cxnSp macro="">
      <xdr:nvCxnSpPr>
        <xdr:cNvPr id="609" name="直線コネクタ 608"/>
        <xdr:cNvCxnSpPr/>
      </xdr:nvCxnSpPr>
      <xdr:spPr>
        <a:xfrm flipV="1">
          <a:off x="13703300" y="1314960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158821</xdr:rowOff>
    </xdr:from>
    <xdr:to>
      <xdr:col>19</xdr:col>
      <xdr:colOff>644525</xdr:colOff>
      <xdr:row>77</xdr:row>
      <xdr:rowOff>10295</xdr:rowOff>
    </xdr:to>
    <xdr:cxnSp macro="">
      <xdr:nvCxnSpPr>
        <xdr:cNvPr id="612" name="直線コネクタ 611"/>
        <xdr:cNvCxnSpPr/>
      </xdr:nvCxnSpPr>
      <xdr:spPr>
        <a:xfrm flipV="1">
          <a:off x="12814300" y="1318902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24354</xdr:rowOff>
    </xdr:from>
    <xdr:to>
      <xdr:col>23</xdr:col>
      <xdr:colOff>568325</xdr:colOff>
      <xdr:row>76</xdr:row>
      <xdr:rowOff>125954</xdr:rowOff>
    </xdr:to>
    <xdr:sp macro="" textlink="">
      <xdr:nvSpPr>
        <xdr:cNvPr id="622" name="円/楕円 621"/>
        <xdr:cNvSpPr/>
      </xdr:nvSpPr>
      <xdr:spPr>
        <a:xfrm>
          <a:off x="16268700" y="130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47230</xdr:rowOff>
    </xdr:from>
    <xdr:ext cx="534377" cy="259045"/>
    <xdr:sp macro="" textlink="">
      <xdr:nvSpPr>
        <xdr:cNvPr id="623" name="公債費該当値テキスト"/>
        <xdr:cNvSpPr txBox="1"/>
      </xdr:nvSpPr>
      <xdr:spPr>
        <a:xfrm>
          <a:off x="16370300" y="129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40796</xdr:rowOff>
    </xdr:from>
    <xdr:to>
      <xdr:col>22</xdr:col>
      <xdr:colOff>415925</xdr:colOff>
      <xdr:row>76</xdr:row>
      <xdr:rowOff>142396</xdr:rowOff>
    </xdr:to>
    <xdr:sp macro="" textlink="">
      <xdr:nvSpPr>
        <xdr:cNvPr id="624" name="円/楕円 623"/>
        <xdr:cNvSpPr/>
      </xdr:nvSpPr>
      <xdr:spPr>
        <a:xfrm>
          <a:off x="15430500" y="13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133523</xdr:rowOff>
    </xdr:from>
    <xdr:ext cx="534377" cy="259045"/>
    <xdr:sp macro="" textlink="">
      <xdr:nvSpPr>
        <xdr:cNvPr id="625" name="テキスト ボックス 624"/>
        <xdr:cNvSpPr txBox="1"/>
      </xdr:nvSpPr>
      <xdr:spPr>
        <a:xfrm>
          <a:off x="15214111" y="13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68604</xdr:rowOff>
    </xdr:from>
    <xdr:to>
      <xdr:col>21</xdr:col>
      <xdr:colOff>212725</xdr:colOff>
      <xdr:row>76</xdr:row>
      <xdr:rowOff>170204</xdr:rowOff>
    </xdr:to>
    <xdr:sp macro="" textlink="">
      <xdr:nvSpPr>
        <xdr:cNvPr id="626" name="円/楕円 625"/>
        <xdr:cNvSpPr/>
      </xdr:nvSpPr>
      <xdr:spPr>
        <a:xfrm>
          <a:off x="14541500" y="130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161331</xdr:rowOff>
    </xdr:from>
    <xdr:ext cx="534377" cy="259045"/>
    <xdr:sp macro="" textlink="">
      <xdr:nvSpPr>
        <xdr:cNvPr id="627" name="テキスト ボックス 626"/>
        <xdr:cNvSpPr txBox="1"/>
      </xdr:nvSpPr>
      <xdr:spPr>
        <a:xfrm>
          <a:off x="14325111" y="131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108021</xdr:rowOff>
    </xdr:from>
    <xdr:to>
      <xdr:col>20</xdr:col>
      <xdr:colOff>9525</xdr:colOff>
      <xdr:row>77</xdr:row>
      <xdr:rowOff>38171</xdr:rowOff>
    </xdr:to>
    <xdr:sp macro="" textlink="">
      <xdr:nvSpPr>
        <xdr:cNvPr id="628" name="円/楕円 627"/>
        <xdr:cNvSpPr/>
      </xdr:nvSpPr>
      <xdr:spPr>
        <a:xfrm>
          <a:off x="13652500" y="131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29298</xdr:rowOff>
    </xdr:from>
    <xdr:ext cx="534377" cy="259045"/>
    <xdr:sp macro="" textlink="">
      <xdr:nvSpPr>
        <xdr:cNvPr id="629" name="テキスト ボックス 628"/>
        <xdr:cNvSpPr txBox="1"/>
      </xdr:nvSpPr>
      <xdr:spPr>
        <a:xfrm>
          <a:off x="13436111" y="132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130945</xdr:rowOff>
    </xdr:from>
    <xdr:to>
      <xdr:col>18</xdr:col>
      <xdr:colOff>492125</xdr:colOff>
      <xdr:row>77</xdr:row>
      <xdr:rowOff>61095</xdr:rowOff>
    </xdr:to>
    <xdr:sp macro="" textlink="">
      <xdr:nvSpPr>
        <xdr:cNvPr id="630" name="円/楕円 629"/>
        <xdr:cNvSpPr/>
      </xdr:nvSpPr>
      <xdr:spPr>
        <a:xfrm>
          <a:off x="12763500" y="131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52222</xdr:rowOff>
    </xdr:from>
    <xdr:ext cx="534377" cy="259045"/>
    <xdr:sp macro="" textlink="">
      <xdr:nvSpPr>
        <xdr:cNvPr id="631" name="テキスト ボックス 630"/>
        <xdr:cNvSpPr txBox="1"/>
      </xdr:nvSpPr>
      <xdr:spPr>
        <a:xfrm>
          <a:off x="12547111" y="132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102603</xdr:rowOff>
    </xdr:from>
    <xdr:to>
      <xdr:col>23</xdr:col>
      <xdr:colOff>517525</xdr:colOff>
      <xdr:row>98</xdr:row>
      <xdr:rowOff>103060</xdr:rowOff>
    </xdr:to>
    <xdr:cxnSp macro="">
      <xdr:nvCxnSpPr>
        <xdr:cNvPr id="660" name="直線コネクタ 659"/>
        <xdr:cNvCxnSpPr/>
      </xdr:nvCxnSpPr>
      <xdr:spPr>
        <a:xfrm>
          <a:off x="15481300" y="169047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42430</xdr:rowOff>
    </xdr:from>
    <xdr:to>
      <xdr:col>22</xdr:col>
      <xdr:colOff>365125</xdr:colOff>
      <xdr:row>98</xdr:row>
      <xdr:rowOff>102603</xdr:rowOff>
    </xdr:to>
    <xdr:cxnSp macro="">
      <xdr:nvCxnSpPr>
        <xdr:cNvPr id="663" name="直線コネクタ 662"/>
        <xdr:cNvCxnSpPr/>
      </xdr:nvCxnSpPr>
      <xdr:spPr>
        <a:xfrm>
          <a:off x="14592300" y="16844530"/>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42430</xdr:rowOff>
    </xdr:from>
    <xdr:to>
      <xdr:col>21</xdr:col>
      <xdr:colOff>161925</xdr:colOff>
      <xdr:row>98</xdr:row>
      <xdr:rowOff>81611</xdr:rowOff>
    </xdr:to>
    <xdr:cxnSp macro="">
      <xdr:nvCxnSpPr>
        <xdr:cNvPr id="666" name="直線コネクタ 665"/>
        <xdr:cNvCxnSpPr/>
      </xdr:nvCxnSpPr>
      <xdr:spPr>
        <a:xfrm flipV="1">
          <a:off x="13703300" y="16844530"/>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19989</xdr:rowOff>
    </xdr:from>
    <xdr:to>
      <xdr:col>19</xdr:col>
      <xdr:colOff>644525</xdr:colOff>
      <xdr:row>98</xdr:row>
      <xdr:rowOff>81611</xdr:rowOff>
    </xdr:to>
    <xdr:cxnSp macro="">
      <xdr:nvCxnSpPr>
        <xdr:cNvPr id="669" name="直線コネクタ 668"/>
        <xdr:cNvCxnSpPr/>
      </xdr:nvCxnSpPr>
      <xdr:spPr>
        <a:xfrm>
          <a:off x="12814300" y="16822089"/>
          <a:ext cx="889000" cy="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52260</xdr:rowOff>
    </xdr:from>
    <xdr:to>
      <xdr:col>23</xdr:col>
      <xdr:colOff>568325</xdr:colOff>
      <xdr:row>98</xdr:row>
      <xdr:rowOff>153860</xdr:rowOff>
    </xdr:to>
    <xdr:sp macro="" textlink="">
      <xdr:nvSpPr>
        <xdr:cNvPr id="679" name="円/楕円 678"/>
        <xdr:cNvSpPr/>
      </xdr:nvSpPr>
      <xdr:spPr>
        <a:xfrm>
          <a:off x="162687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138637</xdr:rowOff>
    </xdr:from>
    <xdr:ext cx="469744" cy="259045"/>
    <xdr:sp macro="" textlink="">
      <xdr:nvSpPr>
        <xdr:cNvPr id="680" name="積立金該当値テキスト"/>
        <xdr:cNvSpPr txBox="1"/>
      </xdr:nvSpPr>
      <xdr:spPr>
        <a:xfrm>
          <a:off x="16370300" y="167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51803</xdr:rowOff>
    </xdr:from>
    <xdr:to>
      <xdr:col>22</xdr:col>
      <xdr:colOff>415925</xdr:colOff>
      <xdr:row>98</xdr:row>
      <xdr:rowOff>153403</xdr:rowOff>
    </xdr:to>
    <xdr:sp macro="" textlink="">
      <xdr:nvSpPr>
        <xdr:cNvPr id="681" name="円/楕円 680"/>
        <xdr:cNvSpPr/>
      </xdr:nvSpPr>
      <xdr:spPr>
        <a:xfrm>
          <a:off x="15430500" y="168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144530</xdr:rowOff>
    </xdr:from>
    <xdr:ext cx="469744" cy="259045"/>
    <xdr:sp macro="" textlink="">
      <xdr:nvSpPr>
        <xdr:cNvPr id="682" name="テキスト ボックス 681"/>
        <xdr:cNvSpPr txBox="1"/>
      </xdr:nvSpPr>
      <xdr:spPr>
        <a:xfrm>
          <a:off x="15246427" y="1694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163080</xdr:rowOff>
    </xdr:from>
    <xdr:to>
      <xdr:col>21</xdr:col>
      <xdr:colOff>212725</xdr:colOff>
      <xdr:row>98</xdr:row>
      <xdr:rowOff>93230</xdr:rowOff>
    </xdr:to>
    <xdr:sp macro="" textlink="">
      <xdr:nvSpPr>
        <xdr:cNvPr id="683" name="円/楕円 682"/>
        <xdr:cNvSpPr/>
      </xdr:nvSpPr>
      <xdr:spPr>
        <a:xfrm>
          <a:off x="145415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84357</xdr:rowOff>
    </xdr:from>
    <xdr:ext cx="534377" cy="259045"/>
    <xdr:sp macro="" textlink="">
      <xdr:nvSpPr>
        <xdr:cNvPr id="684" name="テキスト ボックス 683"/>
        <xdr:cNvSpPr txBox="1"/>
      </xdr:nvSpPr>
      <xdr:spPr>
        <a:xfrm>
          <a:off x="14325111" y="16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30811</xdr:rowOff>
    </xdr:from>
    <xdr:to>
      <xdr:col>20</xdr:col>
      <xdr:colOff>9525</xdr:colOff>
      <xdr:row>98</xdr:row>
      <xdr:rowOff>132411</xdr:rowOff>
    </xdr:to>
    <xdr:sp macro="" textlink="">
      <xdr:nvSpPr>
        <xdr:cNvPr id="685" name="円/楕円 684"/>
        <xdr:cNvSpPr/>
      </xdr:nvSpPr>
      <xdr:spPr>
        <a:xfrm>
          <a:off x="13652500" y="168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123538</xdr:rowOff>
    </xdr:from>
    <xdr:ext cx="534377" cy="259045"/>
    <xdr:sp macro="" textlink="">
      <xdr:nvSpPr>
        <xdr:cNvPr id="686" name="テキスト ボックス 685"/>
        <xdr:cNvSpPr txBox="1"/>
      </xdr:nvSpPr>
      <xdr:spPr>
        <a:xfrm>
          <a:off x="13436111" y="169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140639</xdr:rowOff>
    </xdr:from>
    <xdr:to>
      <xdr:col>18</xdr:col>
      <xdr:colOff>492125</xdr:colOff>
      <xdr:row>98</xdr:row>
      <xdr:rowOff>70789</xdr:rowOff>
    </xdr:to>
    <xdr:sp macro="" textlink="">
      <xdr:nvSpPr>
        <xdr:cNvPr id="687" name="円/楕円 686"/>
        <xdr:cNvSpPr/>
      </xdr:nvSpPr>
      <xdr:spPr>
        <a:xfrm>
          <a:off x="12763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61916</xdr:rowOff>
    </xdr:from>
    <xdr:ext cx="534377" cy="259045"/>
    <xdr:sp macro="" textlink="">
      <xdr:nvSpPr>
        <xdr:cNvPr id="688" name="テキスト ボックス 687"/>
        <xdr:cNvSpPr txBox="1"/>
      </xdr:nvSpPr>
      <xdr:spPr>
        <a:xfrm>
          <a:off x="12547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48587</xdr:rowOff>
    </xdr:from>
    <xdr:to>
      <xdr:col>31</xdr:col>
      <xdr:colOff>34925</xdr:colOff>
      <xdr:row>39</xdr:row>
      <xdr:rowOff>98878</xdr:rowOff>
    </xdr:to>
    <xdr:cxnSp macro="">
      <xdr:nvCxnSpPr>
        <xdr:cNvPr id="722" name="直線コネクタ 721"/>
        <xdr:cNvCxnSpPr/>
      </xdr:nvCxnSpPr>
      <xdr:spPr>
        <a:xfrm>
          <a:off x="20434300" y="6563687"/>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48587</xdr:rowOff>
    </xdr:from>
    <xdr:to>
      <xdr:col>29</xdr:col>
      <xdr:colOff>517525</xdr:colOff>
      <xdr:row>38</xdr:row>
      <xdr:rowOff>121248</xdr:rowOff>
    </xdr:to>
    <xdr:cxnSp macro="">
      <xdr:nvCxnSpPr>
        <xdr:cNvPr id="725" name="直線コネクタ 724"/>
        <xdr:cNvCxnSpPr/>
      </xdr:nvCxnSpPr>
      <xdr:spPr>
        <a:xfrm flipV="1">
          <a:off x="19545300" y="6563687"/>
          <a:ext cx="889000" cy="7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121248</xdr:rowOff>
    </xdr:from>
    <xdr:to>
      <xdr:col>28</xdr:col>
      <xdr:colOff>314325</xdr:colOff>
      <xdr:row>39</xdr:row>
      <xdr:rowOff>51199</xdr:rowOff>
    </xdr:to>
    <xdr:cxnSp macro="">
      <xdr:nvCxnSpPr>
        <xdr:cNvPr id="728" name="直線コネクタ 727"/>
        <xdr:cNvCxnSpPr/>
      </xdr:nvCxnSpPr>
      <xdr:spPr>
        <a:xfrm flipV="1">
          <a:off x="18656300" y="6636348"/>
          <a:ext cx="889000" cy="1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169237</xdr:rowOff>
    </xdr:from>
    <xdr:to>
      <xdr:col>29</xdr:col>
      <xdr:colOff>568325</xdr:colOff>
      <xdr:row>38</xdr:row>
      <xdr:rowOff>99387</xdr:rowOff>
    </xdr:to>
    <xdr:sp macro="" textlink="">
      <xdr:nvSpPr>
        <xdr:cNvPr id="742" name="円/楕円 741"/>
        <xdr:cNvSpPr/>
      </xdr:nvSpPr>
      <xdr:spPr>
        <a:xfrm>
          <a:off x="20383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115914</xdr:rowOff>
    </xdr:from>
    <xdr:ext cx="469744" cy="259045"/>
    <xdr:sp macro="" textlink="">
      <xdr:nvSpPr>
        <xdr:cNvPr id="743" name="テキスト ボックス 742"/>
        <xdr:cNvSpPr txBox="1"/>
      </xdr:nvSpPr>
      <xdr:spPr>
        <a:xfrm>
          <a:off x="20199427" y="628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70448</xdr:rowOff>
    </xdr:from>
    <xdr:to>
      <xdr:col>28</xdr:col>
      <xdr:colOff>365125</xdr:colOff>
      <xdr:row>39</xdr:row>
      <xdr:rowOff>598</xdr:rowOff>
    </xdr:to>
    <xdr:sp macro="" textlink="">
      <xdr:nvSpPr>
        <xdr:cNvPr id="744" name="円/楕円 743"/>
        <xdr:cNvSpPr/>
      </xdr:nvSpPr>
      <xdr:spPr>
        <a:xfrm>
          <a:off x="19494500" y="65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17126</xdr:rowOff>
    </xdr:from>
    <xdr:ext cx="378565" cy="259045"/>
    <xdr:sp macro="" textlink="">
      <xdr:nvSpPr>
        <xdr:cNvPr id="745" name="テキスト ボックス 744"/>
        <xdr:cNvSpPr txBox="1"/>
      </xdr:nvSpPr>
      <xdr:spPr>
        <a:xfrm>
          <a:off x="19356017" y="636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xdr:rowOff>
    </xdr:from>
    <xdr:to>
      <xdr:col>27</xdr:col>
      <xdr:colOff>161925</xdr:colOff>
      <xdr:row>39</xdr:row>
      <xdr:rowOff>101999</xdr:rowOff>
    </xdr:to>
    <xdr:sp macro="" textlink="">
      <xdr:nvSpPr>
        <xdr:cNvPr id="746" name="円/楕円 745"/>
        <xdr:cNvSpPr/>
      </xdr:nvSpPr>
      <xdr:spPr>
        <a:xfrm>
          <a:off x="18605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93126</xdr:rowOff>
    </xdr:from>
    <xdr:ext cx="378565" cy="259045"/>
    <xdr:sp macro="" textlink="">
      <xdr:nvSpPr>
        <xdr:cNvPr id="747" name="テキスト ボックス 746"/>
        <xdr:cNvSpPr txBox="1"/>
      </xdr:nvSpPr>
      <xdr:spPr>
        <a:xfrm>
          <a:off x="18467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129642</xdr:rowOff>
    </xdr:from>
    <xdr:to>
      <xdr:col>32</xdr:col>
      <xdr:colOff>187325</xdr:colOff>
      <xdr:row>58</xdr:row>
      <xdr:rowOff>131104</xdr:rowOff>
    </xdr:to>
    <xdr:cxnSp macro="">
      <xdr:nvCxnSpPr>
        <xdr:cNvPr id="774" name="直線コネクタ 773"/>
        <xdr:cNvCxnSpPr/>
      </xdr:nvCxnSpPr>
      <xdr:spPr>
        <a:xfrm>
          <a:off x="21323300" y="10073742"/>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129642</xdr:rowOff>
    </xdr:from>
    <xdr:to>
      <xdr:col>31</xdr:col>
      <xdr:colOff>34925</xdr:colOff>
      <xdr:row>58</xdr:row>
      <xdr:rowOff>131104</xdr:rowOff>
    </xdr:to>
    <xdr:cxnSp macro="">
      <xdr:nvCxnSpPr>
        <xdr:cNvPr id="777" name="直線コネクタ 776"/>
        <xdr:cNvCxnSpPr/>
      </xdr:nvCxnSpPr>
      <xdr:spPr>
        <a:xfrm flipV="1">
          <a:off x="20434300" y="1007374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169510</xdr:rowOff>
    </xdr:from>
    <xdr:to>
      <xdr:col>29</xdr:col>
      <xdr:colOff>517525</xdr:colOff>
      <xdr:row>58</xdr:row>
      <xdr:rowOff>131104</xdr:rowOff>
    </xdr:to>
    <xdr:cxnSp macro="">
      <xdr:nvCxnSpPr>
        <xdr:cNvPr id="780" name="直線コネクタ 779"/>
        <xdr:cNvCxnSpPr/>
      </xdr:nvCxnSpPr>
      <xdr:spPr>
        <a:xfrm>
          <a:off x="19545300" y="9942160"/>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120497</xdr:rowOff>
    </xdr:from>
    <xdr:to>
      <xdr:col>28</xdr:col>
      <xdr:colOff>314325</xdr:colOff>
      <xdr:row>57</xdr:row>
      <xdr:rowOff>169510</xdr:rowOff>
    </xdr:to>
    <xdr:cxnSp macro="">
      <xdr:nvCxnSpPr>
        <xdr:cNvPr id="783" name="直線コネクタ 782"/>
        <xdr:cNvCxnSpPr/>
      </xdr:nvCxnSpPr>
      <xdr:spPr>
        <a:xfrm>
          <a:off x="18656300" y="9721697"/>
          <a:ext cx="889000" cy="2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80304</xdr:rowOff>
    </xdr:from>
    <xdr:to>
      <xdr:col>32</xdr:col>
      <xdr:colOff>238125</xdr:colOff>
      <xdr:row>59</xdr:row>
      <xdr:rowOff>10454</xdr:rowOff>
    </xdr:to>
    <xdr:sp macro="" textlink="">
      <xdr:nvSpPr>
        <xdr:cNvPr id="793" name="円/楕円 792"/>
        <xdr:cNvSpPr/>
      </xdr:nvSpPr>
      <xdr:spPr>
        <a:xfrm>
          <a:off x="221107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166681</xdr:rowOff>
    </xdr:from>
    <xdr:ext cx="313932" cy="259045"/>
    <xdr:sp macro="" textlink="">
      <xdr:nvSpPr>
        <xdr:cNvPr id="794" name="貸付金該当値テキスト"/>
        <xdr:cNvSpPr txBox="1"/>
      </xdr:nvSpPr>
      <xdr:spPr>
        <a:xfrm>
          <a:off x="22212300" y="9939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78842</xdr:rowOff>
    </xdr:from>
    <xdr:to>
      <xdr:col>31</xdr:col>
      <xdr:colOff>85725</xdr:colOff>
      <xdr:row>59</xdr:row>
      <xdr:rowOff>8992</xdr:rowOff>
    </xdr:to>
    <xdr:sp macro="" textlink="">
      <xdr:nvSpPr>
        <xdr:cNvPr id="795" name="円/楕円 794"/>
        <xdr:cNvSpPr/>
      </xdr:nvSpPr>
      <xdr:spPr>
        <a:xfrm>
          <a:off x="21272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xdr:rowOff>
    </xdr:from>
    <xdr:ext cx="378565" cy="259045"/>
    <xdr:sp macro="" textlink="">
      <xdr:nvSpPr>
        <xdr:cNvPr id="796" name="テキスト ボックス 795"/>
        <xdr:cNvSpPr txBox="1"/>
      </xdr:nvSpPr>
      <xdr:spPr>
        <a:xfrm>
          <a:off x="21134017" y="1011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80304</xdr:rowOff>
    </xdr:from>
    <xdr:to>
      <xdr:col>29</xdr:col>
      <xdr:colOff>568325</xdr:colOff>
      <xdr:row>59</xdr:row>
      <xdr:rowOff>10454</xdr:rowOff>
    </xdr:to>
    <xdr:sp macro="" textlink="">
      <xdr:nvSpPr>
        <xdr:cNvPr id="797" name="円/楕円 796"/>
        <xdr:cNvSpPr/>
      </xdr:nvSpPr>
      <xdr:spPr>
        <a:xfrm>
          <a:off x="20383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1581</xdr:rowOff>
    </xdr:from>
    <xdr:ext cx="313932" cy="259045"/>
    <xdr:sp macro="" textlink="">
      <xdr:nvSpPr>
        <xdr:cNvPr id="798" name="テキスト ボックス 797"/>
        <xdr:cNvSpPr txBox="1"/>
      </xdr:nvSpPr>
      <xdr:spPr>
        <a:xfrm>
          <a:off x="20277333" y="10117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118710</xdr:rowOff>
    </xdr:from>
    <xdr:to>
      <xdr:col>28</xdr:col>
      <xdr:colOff>365125</xdr:colOff>
      <xdr:row>58</xdr:row>
      <xdr:rowOff>48860</xdr:rowOff>
    </xdr:to>
    <xdr:sp macro="" textlink="">
      <xdr:nvSpPr>
        <xdr:cNvPr id="799" name="円/楕円 798"/>
        <xdr:cNvSpPr/>
      </xdr:nvSpPr>
      <xdr:spPr>
        <a:xfrm>
          <a:off x="19494500" y="98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39987</xdr:rowOff>
    </xdr:from>
    <xdr:ext cx="469744" cy="259045"/>
    <xdr:sp macro="" textlink="">
      <xdr:nvSpPr>
        <xdr:cNvPr id="800" name="テキスト ボックス 799"/>
        <xdr:cNvSpPr txBox="1"/>
      </xdr:nvSpPr>
      <xdr:spPr>
        <a:xfrm>
          <a:off x="19310427" y="99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69697</xdr:rowOff>
    </xdr:from>
    <xdr:to>
      <xdr:col>27</xdr:col>
      <xdr:colOff>161925</xdr:colOff>
      <xdr:row>56</xdr:row>
      <xdr:rowOff>171297</xdr:rowOff>
    </xdr:to>
    <xdr:sp macro="" textlink="">
      <xdr:nvSpPr>
        <xdr:cNvPr id="801" name="円/楕円 800"/>
        <xdr:cNvSpPr/>
      </xdr:nvSpPr>
      <xdr:spPr>
        <a:xfrm>
          <a:off x="18605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16374</xdr:rowOff>
    </xdr:from>
    <xdr:ext cx="469744" cy="259045"/>
    <xdr:sp macro="" textlink="">
      <xdr:nvSpPr>
        <xdr:cNvPr id="802" name="テキスト ボックス 801"/>
        <xdr:cNvSpPr txBox="1"/>
      </xdr:nvSpPr>
      <xdr:spPr>
        <a:xfrm>
          <a:off x="18421427" y="94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79578</xdr:rowOff>
    </xdr:from>
    <xdr:to>
      <xdr:col>32</xdr:col>
      <xdr:colOff>187325</xdr:colOff>
      <xdr:row>77</xdr:row>
      <xdr:rowOff>127546</xdr:rowOff>
    </xdr:to>
    <xdr:cxnSp macro="">
      <xdr:nvCxnSpPr>
        <xdr:cNvPr id="832" name="直線コネクタ 831"/>
        <xdr:cNvCxnSpPr/>
      </xdr:nvCxnSpPr>
      <xdr:spPr>
        <a:xfrm flipV="1">
          <a:off x="21323300" y="13281228"/>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100285</xdr:rowOff>
    </xdr:from>
    <xdr:to>
      <xdr:col>31</xdr:col>
      <xdr:colOff>34925</xdr:colOff>
      <xdr:row>77</xdr:row>
      <xdr:rowOff>127546</xdr:rowOff>
    </xdr:to>
    <xdr:cxnSp macro="">
      <xdr:nvCxnSpPr>
        <xdr:cNvPr id="835" name="直線コネクタ 834"/>
        <xdr:cNvCxnSpPr/>
      </xdr:nvCxnSpPr>
      <xdr:spPr>
        <a:xfrm>
          <a:off x="20434300" y="13301935"/>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100285</xdr:rowOff>
    </xdr:from>
    <xdr:to>
      <xdr:col>29</xdr:col>
      <xdr:colOff>517525</xdr:colOff>
      <xdr:row>77</xdr:row>
      <xdr:rowOff>126155</xdr:rowOff>
    </xdr:to>
    <xdr:cxnSp macro="">
      <xdr:nvCxnSpPr>
        <xdr:cNvPr id="838" name="直線コネクタ 837"/>
        <xdr:cNvCxnSpPr/>
      </xdr:nvCxnSpPr>
      <xdr:spPr>
        <a:xfrm flipV="1">
          <a:off x="19545300" y="13301935"/>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126155</xdr:rowOff>
    </xdr:from>
    <xdr:to>
      <xdr:col>28</xdr:col>
      <xdr:colOff>314325</xdr:colOff>
      <xdr:row>77</xdr:row>
      <xdr:rowOff>164636</xdr:rowOff>
    </xdr:to>
    <xdr:cxnSp macro="">
      <xdr:nvCxnSpPr>
        <xdr:cNvPr id="841" name="直線コネクタ 840"/>
        <xdr:cNvCxnSpPr/>
      </xdr:nvCxnSpPr>
      <xdr:spPr>
        <a:xfrm flipV="1">
          <a:off x="18656300" y="1332780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28778</xdr:rowOff>
    </xdr:from>
    <xdr:to>
      <xdr:col>32</xdr:col>
      <xdr:colOff>238125</xdr:colOff>
      <xdr:row>77</xdr:row>
      <xdr:rowOff>130378</xdr:rowOff>
    </xdr:to>
    <xdr:sp macro="" textlink="">
      <xdr:nvSpPr>
        <xdr:cNvPr id="851" name="円/楕円 850"/>
        <xdr:cNvSpPr/>
      </xdr:nvSpPr>
      <xdr:spPr>
        <a:xfrm>
          <a:off x="22110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7205</xdr:rowOff>
    </xdr:from>
    <xdr:ext cx="534377" cy="259045"/>
    <xdr:sp macro="" textlink="">
      <xdr:nvSpPr>
        <xdr:cNvPr id="852" name="繰出金該当値テキスト"/>
        <xdr:cNvSpPr txBox="1"/>
      </xdr:nvSpPr>
      <xdr:spPr>
        <a:xfrm>
          <a:off x="22212300" y="132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76746</xdr:rowOff>
    </xdr:from>
    <xdr:to>
      <xdr:col>31</xdr:col>
      <xdr:colOff>85725</xdr:colOff>
      <xdr:row>78</xdr:row>
      <xdr:rowOff>6896</xdr:rowOff>
    </xdr:to>
    <xdr:sp macro="" textlink="">
      <xdr:nvSpPr>
        <xdr:cNvPr id="853" name="円/楕円 852"/>
        <xdr:cNvSpPr/>
      </xdr:nvSpPr>
      <xdr:spPr>
        <a:xfrm>
          <a:off x="21272500" y="132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169473</xdr:rowOff>
    </xdr:from>
    <xdr:ext cx="534377" cy="259045"/>
    <xdr:sp macro="" textlink="">
      <xdr:nvSpPr>
        <xdr:cNvPr id="854" name="テキスト ボックス 853"/>
        <xdr:cNvSpPr txBox="1"/>
      </xdr:nvSpPr>
      <xdr:spPr>
        <a:xfrm>
          <a:off x="21056111" y="133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49485</xdr:rowOff>
    </xdr:from>
    <xdr:to>
      <xdr:col>29</xdr:col>
      <xdr:colOff>568325</xdr:colOff>
      <xdr:row>77</xdr:row>
      <xdr:rowOff>151085</xdr:rowOff>
    </xdr:to>
    <xdr:sp macro="" textlink="">
      <xdr:nvSpPr>
        <xdr:cNvPr id="855" name="円/楕円 854"/>
        <xdr:cNvSpPr/>
      </xdr:nvSpPr>
      <xdr:spPr>
        <a:xfrm>
          <a:off x="20383500" y="132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142212</xdr:rowOff>
    </xdr:from>
    <xdr:ext cx="534377" cy="259045"/>
    <xdr:sp macro="" textlink="">
      <xdr:nvSpPr>
        <xdr:cNvPr id="856" name="テキスト ボックス 855"/>
        <xdr:cNvSpPr txBox="1"/>
      </xdr:nvSpPr>
      <xdr:spPr>
        <a:xfrm>
          <a:off x="20167111" y="133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75355</xdr:rowOff>
    </xdr:from>
    <xdr:to>
      <xdr:col>28</xdr:col>
      <xdr:colOff>365125</xdr:colOff>
      <xdr:row>78</xdr:row>
      <xdr:rowOff>5505</xdr:rowOff>
    </xdr:to>
    <xdr:sp macro="" textlink="">
      <xdr:nvSpPr>
        <xdr:cNvPr id="857" name="円/楕円 856"/>
        <xdr:cNvSpPr/>
      </xdr:nvSpPr>
      <xdr:spPr>
        <a:xfrm>
          <a:off x="19494500" y="132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168082</xdr:rowOff>
    </xdr:from>
    <xdr:ext cx="534377" cy="259045"/>
    <xdr:sp macro="" textlink="">
      <xdr:nvSpPr>
        <xdr:cNvPr id="858" name="テキスト ボックス 857"/>
        <xdr:cNvSpPr txBox="1"/>
      </xdr:nvSpPr>
      <xdr:spPr>
        <a:xfrm>
          <a:off x="19278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113836</xdr:rowOff>
    </xdr:from>
    <xdr:to>
      <xdr:col>27</xdr:col>
      <xdr:colOff>161925</xdr:colOff>
      <xdr:row>78</xdr:row>
      <xdr:rowOff>43986</xdr:rowOff>
    </xdr:to>
    <xdr:sp macro="" textlink="">
      <xdr:nvSpPr>
        <xdr:cNvPr id="859" name="円/楕円 858"/>
        <xdr:cNvSpPr/>
      </xdr:nvSpPr>
      <xdr:spPr>
        <a:xfrm>
          <a:off x="18605500" y="133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35113</xdr:rowOff>
    </xdr:from>
    <xdr:ext cx="534377" cy="259045"/>
    <xdr:sp macro="" textlink="">
      <xdr:nvSpPr>
        <xdr:cNvPr id="860" name="テキスト ボックス 859"/>
        <xdr:cNvSpPr txBox="1"/>
      </xdr:nvSpPr>
      <xdr:spPr>
        <a:xfrm>
          <a:off x="18389111" y="134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・普通建設事業費費は、住民一人当たり</a:t>
          </a:r>
          <a:r>
            <a:rPr kumimoji="1" lang="en-US" altLang="ja-JP" sz="1300">
              <a:latin typeface="ＭＳ Ｐゴシック"/>
            </a:rPr>
            <a:t>91,321</a:t>
          </a:r>
          <a:r>
            <a:rPr kumimoji="1" lang="ja-JP" altLang="en-US" sz="1300">
              <a:latin typeface="ＭＳ Ｐゴシック"/>
            </a:rPr>
            <a:t>円となっており、類似団体、全国及び埼玉県平均を上回ってい状況である。これは、他市と共同で実施している広域ごみ処理施設等建設事業などの大型事業が要因である。</a:t>
          </a:r>
          <a:endParaRPr kumimoji="1" lang="en-US" altLang="ja-JP" sz="1300">
            <a:latin typeface="ＭＳ Ｐゴシック"/>
          </a:endParaRPr>
        </a:p>
        <a:p>
          <a:r>
            <a:rPr kumimoji="1" lang="ja-JP" altLang="en-US" sz="1300">
              <a:latin typeface="ＭＳ Ｐゴシック"/>
            </a:rPr>
            <a:t>・積立金は、</a:t>
          </a:r>
          <a:r>
            <a:rPr kumimoji="1" lang="en-US" altLang="ja-JP" sz="1300">
              <a:latin typeface="ＭＳ Ｐゴシック"/>
            </a:rPr>
            <a:t>8,885</a:t>
          </a:r>
          <a:r>
            <a:rPr kumimoji="1" lang="ja-JP" altLang="en-US" sz="1300">
              <a:latin typeface="ＭＳ Ｐゴシック"/>
            </a:rPr>
            <a:t>円となっており、５年連続で類似団体平均を下回っている。財政調整基金等の残高は厳しい状況が続いており、基金残高の水準を引き上げられるよう、これまで以上に行政改革を進める必要がある。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127290</xdr:rowOff>
    </xdr:from>
    <xdr:to>
      <xdr:col>6</xdr:col>
      <xdr:colOff>511175</xdr:colOff>
      <xdr:row>37</xdr:row>
      <xdr:rowOff>3193</xdr:rowOff>
    </xdr:to>
    <xdr:cxnSp macro="">
      <xdr:nvCxnSpPr>
        <xdr:cNvPr id="63" name="直線コネクタ 62"/>
        <xdr:cNvCxnSpPr/>
      </xdr:nvCxnSpPr>
      <xdr:spPr>
        <a:xfrm flipV="1">
          <a:off x="3797300" y="629949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3193</xdr:rowOff>
    </xdr:from>
    <xdr:to>
      <xdr:col>5</xdr:col>
      <xdr:colOff>358775</xdr:colOff>
      <xdr:row>37</xdr:row>
      <xdr:rowOff>11031</xdr:rowOff>
    </xdr:to>
    <xdr:cxnSp macro="">
      <xdr:nvCxnSpPr>
        <xdr:cNvPr id="66" name="直線コネクタ 65"/>
        <xdr:cNvCxnSpPr/>
      </xdr:nvCxnSpPr>
      <xdr:spPr>
        <a:xfrm flipV="1">
          <a:off x="2908300" y="634684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145905</xdr:rowOff>
    </xdr:from>
    <xdr:to>
      <xdr:col>4</xdr:col>
      <xdr:colOff>155575</xdr:colOff>
      <xdr:row>37</xdr:row>
      <xdr:rowOff>11031</xdr:rowOff>
    </xdr:to>
    <xdr:cxnSp macro="">
      <xdr:nvCxnSpPr>
        <xdr:cNvPr id="69" name="直線コネクタ 68"/>
        <xdr:cNvCxnSpPr/>
      </xdr:nvCxnSpPr>
      <xdr:spPr>
        <a:xfrm>
          <a:off x="2019300" y="631810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99205</xdr:rowOff>
    </xdr:from>
    <xdr:to>
      <xdr:col>2</xdr:col>
      <xdr:colOff>638175</xdr:colOff>
      <xdr:row>36</xdr:row>
      <xdr:rowOff>145905</xdr:rowOff>
    </xdr:to>
    <xdr:cxnSp macro="">
      <xdr:nvCxnSpPr>
        <xdr:cNvPr id="72" name="直線コネクタ 71"/>
        <xdr:cNvCxnSpPr/>
      </xdr:nvCxnSpPr>
      <xdr:spPr>
        <a:xfrm>
          <a:off x="1130300" y="6271405"/>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76490</xdr:rowOff>
    </xdr:from>
    <xdr:to>
      <xdr:col>6</xdr:col>
      <xdr:colOff>561975</xdr:colOff>
      <xdr:row>37</xdr:row>
      <xdr:rowOff>6640</xdr:rowOff>
    </xdr:to>
    <xdr:sp macro="" textlink="">
      <xdr:nvSpPr>
        <xdr:cNvPr id="82" name="円/楕円 81"/>
        <xdr:cNvSpPr/>
      </xdr:nvSpPr>
      <xdr:spPr>
        <a:xfrm>
          <a:off x="45847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54917</xdr:rowOff>
    </xdr:from>
    <xdr:ext cx="469744" cy="259045"/>
    <xdr:sp macro="" textlink="">
      <xdr:nvSpPr>
        <xdr:cNvPr id="83" name="議会費該当値テキスト"/>
        <xdr:cNvSpPr txBox="1"/>
      </xdr:nvSpPr>
      <xdr:spPr>
        <a:xfrm>
          <a:off x="4686300" y="62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123843</xdr:rowOff>
    </xdr:from>
    <xdr:to>
      <xdr:col>5</xdr:col>
      <xdr:colOff>409575</xdr:colOff>
      <xdr:row>37</xdr:row>
      <xdr:rowOff>53993</xdr:rowOff>
    </xdr:to>
    <xdr:sp macro="" textlink="">
      <xdr:nvSpPr>
        <xdr:cNvPr id="84" name="円/楕円 83"/>
        <xdr:cNvSpPr/>
      </xdr:nvSpPr>
      <xdr:spPr>
        <a:xfrm>
          <a:off x="3746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45120</xdr:rowOff>
    </xdr:from>
    <xdr:ext cx="469744" cy="259045"/>
    <xdr:sp macro="" textlink="">
      <xdr:nvSpPr>
        <xdr:cNvPr id="85" name="テキスト ボックス 84"/>
        <xdr:cNvSpPr txBox="1"/>
      </xdr:nvSpPr>
      <xdr:spPr>
        <a:xfrm>
          <a:off x="3562427"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131681</xdr:rowOff>
    </xdr:from>
    <xdr:to>
      <xdr:col>4</xdr:col>
      <xdr:colOff>206375</xdr:colOff>
      <xdr:row>37</xdr:row>
      <xdr:rowOff>61831</xdr:rowOff>
    </xdr:to>
    <xdr:sp macro="" textlink="">
      <xdr:nvSpPr>
        <xdr:cNvPr id="86" name="円/楕円 85"/>
        <xdr:cNvSpPr/>
      </xdr:nvSpPr>
      <xdr:spPr>
        <a:xfrm>
          <a:off x="2857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52958</xdr:rowOff>
    </xdr:from>
    <xdr:ext cx="469744" cy="259045"/>
    <xdr:sp macro="" textlink="">
      <xdr:nvSpPr>
        <xdr:cNvPr id="87" name="テキスト ボックス 86"/>
        <xdr:cNvSpPr txBox="1"/>
      </xdr:nvSpPr>
      <xdr:spPr>
        <a:xfrm>
          <a:off x="2673427" y="639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95105</xdr:rowOff>
    </xdr:from>
    <xdr:to>
      <xdr:col>3</xdr:col>
      <xdr:colOff>3175</xdr:colOff>
      <xdr:row>37</xdr:row>
      <xdr:rowOff>25255</xdr:rowOff>
    </xdr:to>
    <xdr:sp macro="" textlink="">
      <xdr:nvSpPr>
        <xdr:cNvPr id="88" name="円/楕円 87"/>
        <xdr:cNvSpPr/>
      </xdr:nvSpPr>
      <xdr:spPr>
        <a:xfrm>
          <a:off x="1968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16382</xdr:rowOff>
    </xdr:from>
    <xdr:ext cx="469744" cy="259045"/>
    <xdr:sp macro="" textlink="">
      <xdr:nvSpPr>
        <xdr:cNvPr id="89" name="テキスト ボックス 88"/>
        <xdr:cNvSpPr txBox="1"/>
      </xdr:nvSpPr>
      <xdr:spPr>
        <a:xfrm>
          <a:off x="1784427" y="636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48405</xdr:rowOff>
    </xdr:from>
    <xdr:to>
      <xdr:col>1</xdr:col>
      <xdr:colOff>485775</xdr:colOff>
      <xdr:row>36</xdr:row>
      <xdr:rowOff>150005</xdr:rowOff>
    </xdr:to>
    <xdr:sp macro="" textlink="">
      <xdr:nvSpPr>
        <xdr:cNvPr id="90" name="円/楕円 89"/>
        <xdr:cNvSpPr/>
      </xdr:nvSpPr>
      <xdr:spPr>
        <a:xfrm>
          <a:off x="10795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141132</xdr:rowOff>
    </xdr:from>
    <xdr:ext cx="469744" cy="259045"/>
    <xdr:sp macro="" textlink="">
      <xdr:nvSpPr>
        <xdr:cNvPr id="91" name="テキスト ボックス 90"/>
        <xdr:cNvSpPr txBox="1"/>
      </xdr:nvSpPr>
      <xdr:spPr>
        <a:xfrm>
          <a:off x="895427" y="63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128979</xdr:rowOff>
    </xdr:from>
    <xdr:to>
      <xdr:col>6</xdr:col>
      <xdr:colOff>511175</xdr:colOff>
      <xdr:row>56</xdr:row>
      <xdr:rowOff>164754</xdr:rowOff>
    </xdr:to>
    <xdr:cxnSp macro="">
      <xdr:nvCxnSpPr>
        <xdr:cNvPr id="120" name="直線コネクタ 119"/>
        <xdr:cNvCxnSpPr/>
      </xdr:nvCxnSpPr>
      <xdr:spPr>
        <a:xfrm>
          <a:off x="3797300" y="9730179"/>
          <a:ext cx="8382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128979</xdr:rowOff>
    </xdr:from>
    <xdr:to>
      <xdr:col>5</xdr:col>
      <xdr:colOff>358775</xdr:colOff>
      <xdr:row>56</xdr:row>
      <xdr:rowOff>152981</xdr:rowOff>
    </xdr:to>
    <xdr:cxnSp macro="">
      <xdr:nvCxnSpPr>
        <xdr:cNvPr id="123" name="直線コネクタ 122"/>
        <xdr:cNvCxnSpPr/>
      </xdr:nvCxnSpPr>
      <xdr:spPr>
        <a:xfrm flipV="1">
          <a:off x="2908300" y="9730179"/>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152981</xdr:rowOff>
    </xdr:from>
    <xdr:to>
      <xdr:col>4</xdr:col>
      <xdr:colOff>155575</xdr:colOff>
      <xdr:row>57</xdr:row>
      <xdr:rowOff>8011</xdr:rowOff>
    </xdr:to>
    <xdr:cxnSp macro="">
      <xdr:nvCxnSpPr>
        <xdr:cNvPr id="126" name="直線コネクタ 125"/>
        <xdr:cNvCxnSpPr/>
      </xdr:nvCxnSpPr>
      <xdr:spPr>
        <a:xfrm flipV="1">
          <a:off x="2019300" y="9754181"/>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117587</xdr:rowOff>
    </xdr:from>
    <xdr:to>
      <xdr:col>2</xdr:col>
      <xdr:colOff>638175</xdr:colOff>
      <xdr:row>57</xdr:row>
      <xdr:rowOff>8011</xdr:rowOff>
    </xdr:to>
    <xdr:cxnSp macro="">
      <xdr:nvCxnSpPr>
        <xdr:cNvPr id="129" name="直線コネクタ 128"/>
        <xdr:cNvCxnSpPr/>
      </xdr:nvCxnSpPr>
      <xdr:spPr>
        <a:xfrm>
          <a:off x="1130300" y="9718787"/>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113954</xdr:rowOff>
    </xdr:from>
    <xdr:to>
      <xdr:col>6</xdr:col>
      <xdr:colOff>561975</xdr:colOff>
      <xdr:row>57</xdr:row>
      <xdr:rowOff>44104</xdr:rowOff>
    </xdr:to>
    <xdr:sp macro="" textlink="">
      <xdr:nvSpPr>
        <xdr:cNvPr id="139" name="円/楕円 138"/>
        <xdr:cNvSpPr/>
      </xdr:nvSpPr>
      <xdr:spPr>
        <a:xfrm>
          <a:off x="45847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92381</xdr:rowOff>
    </xdr:from>
    <xdr:ext cx="534377" cy="259045"/>
    <xdr:sp macro="" textlink="">
      <xdr:nvSpPr>
        <xdr:cNvPr id="140" name="総務費該当値テキスト"/>
        <xdr:cNvSpPr txBox="1"/>
      </xdr:nvSpPr>
      <xdr:spPr>
        <a:xfrm>
          <a:off x="4686300" y="96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78179</xdr:rowOff>
    </xdr:from>
    <xdr:to>
      <xdr:col>5</xdr:col>
      <xdr:colOff>409575</xdr:colOff>
      <xdr:row>57</xdr:row>
      <xdr:rowOff>8329</xdr:rowOff>
    </xdr:to>
    <xdr:sp macro="" textlink="">
      <xdr:nvSpPr>
        <xdr:cNvPr id="141" name="円/楕円 140"/>
        <xdr:cNvSpPr/>
      </xdr:nvSpPr>
      <xdr:spPr>
        <a:xfrm>
          <a:off x="3746500" y="96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24856</xdr:rowOff>
    </xdr:from>
    <xdr:ext cx="534377" cy="259045"/>
    <xdr:sp macro="" textlink="">
      <xdr:nvSpPr>
        <xdr:cNvPr id="142" name="テキスト ボックス 141"/>
        <xdr:cNvSpPr txBox="1"/>
      </xdr:nvSpPr>
      <xdr:spPr>
        <a:xfrm>
          <a:off x="3530111" y="94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102181</xdr:rowOff>
    </xdr:from>
    <xdr:to>
      <xdr:col>4</xdr:col>
      <xdr:colOff>206375</xdr:colOff>
      <xdr:row>57</xdr:row>
      <xdr:rowOff>32331</xdr:rowOff>
    </xdr:to>
    <xdr:sp macro="" textlink="">
      <xdr:nvSpPr>
        <xdr:cNvPr id="143" name="円/楕円 142"/>
        <xdr:cNvSpPr/>
      </xdr:nvSpPr>
      <xdr:spPr>
        <a:xfrm>
          <a:off x="2857500" y="97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23458</xdr:rowOff>
    </xdr:from>
    <xdr:ext cx="534377" cy="259045"/>
    <xdr:sp macro="" textlink="">
      <xdr:nvSpPr>
        <xdr:cNvPr id="144" name="テキスト ボックス 143"/>
        <xdr:cNvSpPr txBox="1"/>
      </xdr:nvSpPr>
      <xdr:spPr>
        <a:xfrm>
          <a:off x="2641111" y="97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128661</xdr:rowOff>
    </xdr:from>
    <xdr:to>
      <xdr:col>3</xdr:col>
      <xdr:colOff>3175</xdr:colOff>
      <xdr:row>57</xdr:row>
      <xdr:rowOff>58811</xdr:rowOff>
    </xdr:to>
    <xdr:sp macro="" textlink="">
      <xdr:nvSpPr>
        <xdr:cNvPr id="145" name="円/楕円 144"/>
        <xdr:cNvSpPr/>
      </xdr:nvSpPr>
      <xdr:spPr>
        <a:xfrm>
          <a:off x="1968500" y="9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49938</xdr:rowOff>
    </xdr:from>
    <xdr:ext cx="534377" cy="259045"/>
    <xdr:sp macro="" textlink="">
      <xdr:nvSpPr>
        <xdr:cNvPr id="146" name="テキスト ボックス 145"/>
        <xdr:cNvSpPr txBox="1"/>
      </xdr:nvSpPr>
      <xdr:spPr>
        <a:xfrm>
          <a:off x="1752111" y="98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66787</xdr:rowOff>
    </xdr:from>
    <xdr:to>
      <xdr:col>1</xdr:col>
      <xdr:colOff>485775</xdr:colOff>
      <xdr:row>56</xdr:row>
      <xdr:rowOff>168387</xdr:rowOff>
    </xdr:to>
    <xdr:sp macro="" textlink="">
      <xdr:nvSpPr>
        <xdr:cNvPr id="147" name="円/楕円 146"/>
        <xdr:cNvSpPr/>
      </xdr:nvSpPr>
      <xdr:spPr>
        <a:xfrm>
          <a:off x="1079500" y="96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13464</xdr:rowOff>
    </xdr:from>
    <xdr:ext cx="534377" cy="259045"/>
    <xdr:sp macro="" textlink="">
      <xdr:nvSpPr>
        <xdr:cNvPr id="148" name="テキスト ボックス 147"/>
        <xdr:cNvSpPr txBox="1"/>
      </xdr:nvSpPr>
      <xdr:spPr>
        <a:xfrm>
          <a:off x="863111" y="94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11677</xdr:rowOff>
    </xdr:from>
    <xdr:to>
      <xdr:col>6</xdr:col>
      <xdr:colOff>511175</xdr:colOff>
      <xdr:row>76</xdr:row>
      <xdr:rowOff>126891</xdr:rowOff>
    </xdr:to>
    <xdr:cxnSp macro="">
      <xdr:nvCxnSpPr>
        <xdr:cNvPr id="178" name="直線コネクタ 177"/>
        <xdr:cNvCxnSpPr/>
      </xdr:nvCxnSpPr>
      <xdr:spPr>
        <a:xfrm flipV="1">
          <a:off x="3797300" y="13041877"/>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119819</xdr:rowOff>
    </xdr:from>
    <xdr:to>
      <xdr:col>5</xdr:col>
      <xdr:colOff>358775</xdr:colOff>
      <xdr:row>76</xdr:row>
      <xdr:rowOff>126891</xdr:rowOff>
    </xdr:to>
    <xdr:cxnSp macro="">
      <xdr:nvCxnSpPr>
        <xdr:cNvPr id="181" name="直線コネクタ 180"/>
        <xdr:cNvCxnSpPr/>
      </xdr:nvCxnSpPr>
      <xdr:spPr>
        <a:xfrm>
          <a:off x="2908300" y="13150019"/>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119819</xdr:rowOff>
    </xdr:from>
    <xdr:to>
      <xdr:col>4</xdr:col>
      <xdr:colOff>155575</xdr:colOff>
      <xdr:row>76</xdr:row>
      <xdr:rowOff>169676</xdr:rowOff>
    </xdr:to>
    <xdr:cxnSp macro="">
      <xdr:nvCxnSpPr>
        <xdr:cNvPr id="184" name="直線コネクタ 183"/>
        <xdr:cNvCxnSpPr/>
      </xdr:nvCxnSpPr>
      <xdr:spPr>
        <a:xfrm flipV="1">
          <a:off x="2019300" y="13150019"/>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169676</xdr:rowOff>
    </xdr:from>
    <xdr:to>
      <xdr:col>2</xdr:col>
      <xdr:colOff>638175</xdr:colOff>
      <xdr:row>77</xdr:row>
      <xdr:rowOff>18207</xdr:rowOff>
    </xdr:to>
    <xdr:cxnSp macro="">
      <xdr:nvCxnSpPr>
        <xdr:cNvPr id="187" name="直線コネクタ 186"/>
        <xdr:cNvCxnSpPr/>
      </xdr:nvCxnSpPr>
      <xdr:spPr>
        <a:xfrm flipV="1">
          <a:off x="1130300" y="13199876"/>
          <a:ext cx="8890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132326</xdr:rowOff>
    </xdr:from>
    <xdr:to>
      <xdr:col>6</xdr:col>
      <xdr:colOff>561975</xdr:colOff>
      <xdr:row>76</xdr:row>
      <xdr:rowOff>62477</xdr:rowOff>
    </xdr:to>
    <xdr:sp macro="" textlink="">
      <xdr:nvSpPr>
        <xdr:cNvPr id="197" name="円/楕円 196"/>
        <xdr:cNvSpPr/>
      </xdr:nvSpPr>
      <xdr:spPr>
        <a:xfrm>
          <a:off x="4584700" y="129910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155203</xdr:rowOff>
    </xdr:from>
    <xdr:ext cx="599010" cy="259045"/>
    <xdr:sp macro="" textlink="">
      <xdr:nvSpPr>
        <xdr:cNvPr id="198" name="民生費該当値テキスト"/>
        <xdr:cNvSpPr txBox="1"/>
      </xdr:nvSpPr>
      <xdr:spPr>
        <a:xfrm>
          <a:off x="4686300" y="128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121,801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76091</xdr:rowOff>
    </xdr:from>
    <xdr:to>
      <xdr:col>5</xdr:col>
      <xdr:colOff>409575</xdr:colOff>
      <xdr:row>77</xdr:row>
      <xdr:rowOff>6241</xdr:rowOff>
    </xdr:to>
    <xdr:sp macro="" textlink="">
      <xdr:nvSpPr>
        <xdr:cNvPr id="199" name="円/楕円 198"/>
        <xdr:cNvSpPr/>
      </xdr:nvSpPr>
      <xdr:spPr>
        <a:xfrm>
          <a:off x="3746500" y="1310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168818</xdr:rowOff>
    </xdr:from>
    <xdr:ext cx="599010" cy="259045"/>
    <xdr:sp macro="" textlink="">
      <xdr:nvSpPr>
        <xdr:cNvPr id="200" name="テキスト ボックス 199"/>
        <xdr:cNvSpPr txBox="1"/>
      </xdr:nvSpPr>
      <xdr:spPr>
        <a:xfrm>
          <a:off x="3497794" y="131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69019</xdr:rowOff>
    </xdr:from>
    <xdr:to>
      <xdr:col>4</xdr:col>
      <xdr:colOff>206375</xdr:colOff>
      <xdr:row>76</xdr:row>
      <xdr:rowOff>170619</xdr:rowOff>
    </xdr:to>
    <xdr:sp macro="" textlink="">
      <xdr:nvSpPr>
        <xdr:cNvPr id="201" name="円/楕円 200"/>
        <xdr:cNvSpPr/>
      </xdr:nvSpPr>
      <xdr:spPr>
        <a:xfrm>
          <a:off x="2857500" y="130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15696</xdr:rowOff>
    </xdr:from>
    <xdr:ext cx="599010" cy="259045"/>
    <xdr:sp macro="" textlink="">
      <xdr:nvSpPr>
        <xdr:cNvPr id="202" name="テキスト ボックス 201"/>
        <xdr:cNvSpPr txBox="1"/>
      </xdr:nvSpPr>
      <xdr:spPr>
        <a:xfrm>
          <a:off x="2608794" y="1287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118876</xdr:rowOff>
    </xdr:from>
    <xdr:to>
      <xdr:col>3</xdr:col>
      <xdr:colOff>3175</xdr:colOff>
      <xdr:row>77</xdr:row>
      <xdr:rowOff>49026</xdr:rowOff>
    </xdr:to>
    <xdr:sp macro="" textlink="">
      <xdr:nvSpPr>
        <xdr:cNvPr id="203" name="円/楕円 202"/>
        <xdr:cNvSpPr/>
      </xdr:nvSpPr>
      <xdr:spPr>
        <a:xfrm>
          <a:off x="1968500" y="131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40153</xdr:rowOff>
    </xdr:from>
    <xdr:ext cx="599010" cy="259045"/>
    <xdr:sp macro="" textlink="">
      <xdr:nvSpPr>
        <xdr:cNvPr id="204" name="テキスト ボックス 203"/>
        <xdr:cNvSpPr txBox="1"/>
      </xdr:nvSpPr>
      <xdr:spPr>
        <a:xfrm>
          <a:off x="1719794" y="1324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138857</xdr:rowOff>
    </xdr:from>
    <xdr:to>
      <xdr:col>1</xdr:col>
      <xdr:colOff>485775</xdr:colOff>
      <xdr:row>77</xdr:row>
      <xdr:rowOff>69007</xdr:rowOff>
    </xdr:to>
    <xdr:sp macro="" textlink="">
      <xdr:nvSpPr>
        <xdr:cNvPr id="205" name="円/楕円 204"/>
        <xdr:cNvSpPr/>
      </xdr:nvSpPr>
      <xdr:spPr>
        <a:xfrm>
          <a:off x="1079500" y="131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60134</xdr:rowOff>
    </xdr:from>
    <xdr:ext cx="534377" cy="259045"/>
    <xdr:sp macro="" textlink="">
      <xdr:nvSpPr>
        <xdr:cNvPr id="206" name="テキスト ボックス 205"/>
        <xdr:cNvSpPr txBox="1"/>
      </xdr:nvSpPr>
      <xdr:spPr>
        <a:xfrm>
          <a:off x="863111" y="132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50758</xdr:rowOff>
    </xdr:from>
    <xdr:to>
      <xdr:col>6</xdr:col>
      <xdr:colOff>511175</xdr:colOff>
      <xdr:row>97</xdr:row>
      <xdr:rowOff>65356</xdr:rowOff>
    </xdr:to>
    <xdr:cxnSp macro="">
      <xdr:nvCxnSpPr>
        <xdr:cNvPr id="238" name="直線コネクタ 237"/>
        <xdr:cNvCxnSpPr/>
      </xdr:nvCxnSpPr>
      <xdr:spPr>
        <a:xfrm flipV="1">
          <a:off x="3797300" y="16338508"/>
          <a:ext cx="838200" cy="3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65356</xdr:rowOff>
    </xdr:from>
    <xdr:to>
      <xdr:col>5</xdr:col>
      <xdr:colOff>358775</xdr:colOff>
      <xdr:row>98</xdr:row>
      <xdr:rowOff>120596</xdr:rowOff>
    </xdr:to>
    <xdr:cxnSp macro="">
      <xdr:nvCxnSpPr>
        <xdr:cNvPr id="241" name="直線コネクタ 240"/>
        <xdr:cNvCxnSpPr/>
      </xdr:nvCxnSpPr>
      <xdr:spPr>
        <a:xfrm flipV="1">
          <a:off x="2908300" y="16696006"/>
          <a:ext cx="889000" cy="2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38773</xdr:rowOff>
    </xdr:from>
    <xdr:to>
      <xdr:col>4</xdr:col>
      <xdr:colOff>155575</xdr:colOff>
      <xdr:row>98</xdr:row>
      <xdr:rowOff>120596</xdr:rowOff>
    </xdr:to>
    <xdr:cxnSp macro="">
      <xdr:nvCxnSpPr>
        <xdr:cNvPr id="244" name="直線コネクタ 243"/>
        <xdr:cNvCxnSpPr/>
      </xdr:nvCxnSpPr>
      <xdr:spPr>
        <a:xfrm>
          <a:off x="2019300" y="16840873"/>
          <a:ext cx="8890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38773</xdr:rowOff>
    </xdr:from>
    <xdr:to>
      <xdr:col>2</xdr:col>
      <xdr:colOff>638175</xdr:colOff>
      <xdr:row>98</xdr:row>
      <xdr:rowOff>92543</xdr:rowOff>
    </xdr:to>
    <xdr:cxnSp macro="">
      <xdr:nvCxnSpPr>
        <xdr:cNvPr id="247" name="直線コネクタ 246"/>
        <xdr:cNvCxnSpPr/>
      </xdr:nvCxnSpPr>
      <xdr:spPr>
        <a:xfrm flipV="1">
          <a:off x="1130300" y="16840873"/>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171408</xdr:rowOff>
    </xdr:from>
    <xdr:to>
      <xdr:col>6</xdr:col>
      <xdr:colOff>561975</xdr:colOff>
      <xdr:row>95</xdr:row>
      <xdr:rowOff>101558</xdr:rowOff>
    </xdr:to>
    <xdr:sp macro="" textlink="">
      <xdr:nvSpPr>
        <xdr:cNvPr id="257" name="円/楕円 256"/>
        <xdr:cNvSpPr/>
      </xdr:nvSpPr>
      <xdr:spPr>
        <a:xfrm>
          <a:off x="4584700" y="16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22835</xdr:rowOff>
    </xdr:from>
    <xdr:ext cx="534377" cy="259045"/>
    <xdr:sp macro="" textlink="">
      <xdr:nvSpPr>
        <xdr:cNvPr id="258" name="衛生費該当値テキスト"/>
        <xdr:cNvSpPr txBox="1"/>
      </xdr:nvSpPr>
      <xdr:spPr>
        <a:xfrm>
          <a:off x="4686300" y="161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14556</xdr:rowOff>
    </xdr:from>
    <xdr:to>
      <xdr:col>5</xdr:col>
      <xdr:colOff>409575</xdr:colOff>
      <xdr:row>97</xdr:row>
      <xdr:rowOff>116156</xdr:rowOff>
    </xdr:to>
    <xdr:sp macro="" textlink="">
      <xdr:nvSpPr>
        <xdr:cNvPr id="259" name="円/楕円 258"/>
        <xdr:cNvSpPr/>
      </xdr:nvSpPr>
      <xdr:spPr>
        <a:xfrm>
          <a:off x="3746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132683</xdr:rowOff>
    </xdr:from>
    <xdr:ext cx="534377" cy="259045"/>
    <xdr:sp macro="" textlink="">
      <xdr:nvSpPr>
        <xdr:cNvPr id="260" name="テキスト ボックス 259"/>
        <xdr:cNvSpPr txBox="1"/>
      </xdr:nvSpPr>
      <xdr:spPr>
        <a:xfrm>
          <a:off x="3530111" y="16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69796</xdr:rowOff>
    </xdr:from>
    <xdr:to>
      <xdr:col>4</xdr:col>
      <xdr:colOff>206375</xdr:colOff>
      <xdr:row>98</xdr:row>
      <xdr:rowOff>171396</xdr:rowOff>
    </xdr:to>
    <xdr:sp macro="" textlink="">
      <xdr:nvSpPr>
        <xdr:cNvPr id="261" name="円/楕円 260"/>
        <xdr:cNvSpPr/>
      </xdr:nvSpPr>
      <xdr:spPr>
        <a:xfrm>
          <a:off x="28575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162523</xdr:rowOff>
    </xdr:from>
    <xdr:ext cx="534377" cy="259045"/>
    <xdr:sp macro="" textlink="">
      <xdr:nvSpPr>
        <xdr:cNvPr id="262" name="テキスト ボックス 261"/>
        <xdr:cNvSpPr txBox="1"/>
      </xdr:nvSpPr>
      <xdr:spPr>
        <a:xfrm>
          <a:off x="2641111" y="169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159423</xdr:rowOff>
    </xdr:from>
    <xdr:to>
      <xdr:col>3</xdr:col>
      <xdr:colOff>3175</xdr:colOff>
      <xdr:row>98</xdr:row>
      <xdr:rowOff>89573</xdr:rowOff>
    </xdr:to>
    <xdr:sp macro="" textlink="">
      <xdr:nvSpPr>
        <xdr:cNvPr id="263" name="円/楕円 262"/>
        <xdr:cNvSpPr/>
      </xdr:nvSpPr>
      <xdr:spPr>
        <a:xfrm>
          <a:off x="19685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106100</xdr:rowOff>
    </xdr:from>
    <xdr:ext cx="534377" cy="259045"/>
    <xdr:sp macro="" textlink="">
      <xdr:nvSpPr>
        <xdr:cNvPr id="264" name="テキスト ボックス 263"/>
        <xdr:cNvSpPr txBox="1"/>
      </xdr:nvSpPr>
      <xdr:spPr>
        <a:xfrm>
          <a:off x="1752111" y="165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41743</xdr:rowOff>
    </xdr:from>
    <xdr:to>
      <xdr:col>1</xdr:col>
      <xdr:colOff>485775</xdr:colOff>
      <xdr:row>98</xdr:row>
      <xdr:rowOff>143343</xdr:rowOff>
    </xdr:to>
    <xdr:sp macro="" textlink="">
      <xdr:nvSpPr>
        <xdr:cNvPr id="265" name="円/楕円 264"/>
        <xdr:cNvSpPr/>
      </xdr:nvSpPr>
      <xdr:spPr>
        <a:xfrm>
          <a:off x="1079500" y="16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134470</xdr:rowOff>
    </xdr:from>
    <xdr:ext cx="534377" cy="259045"/>
    <xdr:sp macro="" textlink="">
      <xdr:nvSpPr>
        <xdr:cNvPr id="266" name="テキスト ボックス 265"/>
        <xdr:cNvSpPr txBox="1"/>
      </xdr:nvSpPr>
      <xdr:spPr>
        <a:xfrm>
          <a:off x="863111" y="16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22733</xdr:rowOff>
    </xdr:from>
    <xdr:to>
      <xdr:col>15</xdr:col>
      <xdr:colOff>180975</xdr:colOff>
      <xdr:row>39</xdr:row>
      <xdr:rowOff>23114</xdr:rowOff>
    </xdr:to>
    <xdr:cxnSp macro="">
      <xdr:nvCxnSpPr>
        <xdr:cNvPr id="295" name="直線コネクタ 294"/>
        <xdr:cNvCxnSpPr/>
      </xdr:nvCxnSpPr>
      <xdr:spPr>
        <a:xfrm>
          <a:off x="9639300" y="67092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22733</xdr:rowOff>
    </xdr:from>
    <xdr:to>
      <xdr:col>14</xdr:col>
      <xdr:colOff>28575</xdr:colOff>
      <xdr:row>39</xdr:row>
      <xdr:rowOff>22733</xdr:rowOff>
    </xdr:to>
    <xdr:cxnSp macro="">
      <xdr:nvCxnSpPr>
        <xdr:cNvPr id="298" name="直線コネクタ 297"/>
        <xdr:cNvCxnSpPr/>
      </xdr:nvCxnSpPr>
      <xdr:spPr>
        <a:xfrm>
          <a:off x="8750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110363</xdr:rowOff>
    </xdr:from>
    <xdr:to>
      <xdr:col>12</xdr:col>
      <xdr:colOff>511175</xdr:colOff>
      <xdr:row>39</xdr:row>
      <xdr:rowOff>22733</xdr:rowOff>
    </xdr:to>
    <xdr:cxnSp macro="">
      <xdr:nvCxnSpPr>
        <xdr:cNvPr id="301" name="直線コネクタ 300"/>
        <xdr:cNvCxnSpPr/>
      </xdr:nvCxnSpPr>
      <xdr:spPr>
        <a:xfrm>
          <a:off x="7861300" y="6625463"/>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32258</xdr:rowOff>
    </xdr:from>
    <xdr:to>
      <xdr:col>11</xdr:col>
      <xdr:colOff>307975</xdr:colOff>
      <xdr:row>38</xdr:row>
      <xdr:rowOff>110363</xdr:rowOff>
    </xdr:to>
    <xdr:cxnSp macro="">
      <xdr:nvCxnSpPr>
        <xdr:cNvPr id="304" name="直線コネクタ 303"/>
        <xdr:cNvCxnSpPr/>
      </xdr:nvCxnSpPr>
      <xdr:spPr>
        <a:xfrm>
          <a:off x="6972300" y="6547358"/>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143764</xdr:rowOff>
    </xdr:from>
    <xdr:to>
      <xdr:col>15</xdr:col>
      <xdr:colOff>231775</xdr:colOff>
      <xdr:row>39</xdr:row>
      <xdr:rowOff>73914</xdr:rowOff>
    </xdr:to>
    <xdr:sp macro="" textlink="">
      <xdr:nvSpPr>
        <xdr:cNvPr id="314" name="円/楕円 313"/>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58691</xdr:rowOff>
    </xdr:from>
    <xdr:ext cx="313932" cy="259045"/>
    <xdr:sp macro="" textlink="">
      <xdr:nvSpPr>
        <xdr:cNvPr id="315"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143383</xdr:rowOff>
    </xdr:from>
    <xdr:to>
      <xdr:col>14</xdr:col>
      <xdr:colOff>79375</xdr:colOff>
      <xdr:row>39</xdr:row>
      <xdr:rowOff>73533</xdr:rowOff>
    </xdr:to>
    <xdr:sp macro="" textlink="">
      <xdr:nvSpPr>
        <xdr:cNvPr id="316" name="円/楕円 315"/>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64660</xdr:rowOff>
    </xdr:from>
    <xdr:ext cx="313932" cy="259045"/>
    <xdr:sp macro="" textlink="">
      <xdr:nvSpPr>
        <xdr:cNvPr id="317" name="テキスト ボックス 316"/>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143383</xdr:rowOff>
    </xdr:from>
    <xdr:to>
      <xdr:col>12</xdr:col>
      <xdr:colOff>561975</xdr:colOff>
      <xdr:row>39</xdr:row>
      <xdr:rowOff>73533</xdr:rowOff>
    </xdr:to>
    <xdr:sp macro="" textlink="">
      <xdr:nvSpPr>
        <xdr:cNvPr id="318" name="円/楕円 317"/>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64660</xdr:rowOff>
    </xdr:from>
    <xdr:ext cx="313932" cy="259045"/>
    <xdr:sp macro="" textlink="">
      <xdr:nvSpPr>
        <xdr:cNvPr id="319" name="テキスト ボックス 318"/>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59563</xdr:rowOff>
    </xdr:from>
    <xdr:to>
      <xdr:col>11</xdr:col>
      <xdr:colOff>358775</xdr:colOff>
      <xdr:row>38</xdr:row>
      <xdr:rowOff>161163</xdr:rowOff>
    </xdr:to>
    <xdr:sp macro="" textlink="">
      <xdr:nvSpPr>
        <xdr:cNvPr id="320" name="円/楕円 319"/>
        <xdr:cNvSpPr/>
      </xdr:nvSpPr>
      <xdr:spPr>
        <a:xfrm>
          <a:off x="7810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152290</xdr:rowOff>
    </xdr:from>
    <xdr:ext cx="378565" cy="259045"/>
    <xdr:sp macro="" textlink="">
      <xdr:nvSpPr>
        <xdr:cNvPr id="321" name="テキスト ボックス 320"/>
        <xdr:cNvSpPr txBox="1"/>
      </xdr:nvSpPr>
      <xdr:spPr>
        <a:xfrm>
          <a:off x="7672017" y="66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152908</xdr:rowOff>
    </xdr:from>
    <xdr:to>
      <xdr:col>10</xdr:col>
      <xdr:colOff>155575</xdr:colOff>
      <xdr:row>38</xdr:row>
      <xdr:rowOff>83058</xdr:rowOff>
    </xdr:to>
    <xdr:sp macro="" textlink="">
      <xdr:nvSpPr>
        <xdr:cNvPr id="322" name="円/楕円 321"/>
        <xdr:cNvSpPr/>
      </xdr:nvSpPr>
      <xdr:spPr>
        <a:xfrm>
          <a:off x="6921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74185</xdr:rowOff>
    </xdr:from>
    <xdr:ext cx="378565" cy="259045"/>
    <xdr:sp macro="" textlink="">
      <xdr:nvSpPr>
        <xdr:cNvPr id="323" name="テキスト ボックス 322"/>
        <xdr:cNvSpPr txBox="1"/>
      </xdr:nvSpPr>
      <xdr:spPr>
        <a:xfrm>
          <a:off x="6783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58089</xdr:rowOff>
    </xdr:from>
    <xdr:to>
      <xdr:col>15</xdr:col>
      <xdr:colOff>180975</xdr:colOff>
      <xdr:row>58</xdr:row>
      <xdr:rowOff>74161</xdr:rowOff>
    </xdr:to>
    <xdr:cxnSp macro="">
      <xdr:nvCxnSpPr>
        <xdr:cNvPr id="350" name="直線コネクタ 349"/>
        <xdr:cNvCxnSpPr/>
      </xdr:nvCxnSpPr>
      <xdr:spPr>
        <a:xfrm flipV="1">
          <a:off x="9639300" y="10002189"/>
          <a:ext cx="8382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74161</xdr:rowOff>
    </xdr:from>
    <xdr:to>
      <xdr:col>14</xdr:col>
      <xdr:colOff>28575</xdr:colOff>
      <xdr:row>58</xdr:row>
      <xdr:rowOff>86162</xdr:rowOff>
    </xdr:to>
    <xdr:cxnSp macro="">
      <xdr:nvCxnSpPr>
        <xdr:cNvPr id="353" name="直線コネクタ 352"/>
        <xdr:cNvCxnSpPr/>
      </xdr:nvCxnSpPr>
      <xdr:spPr>
        <a:xfrm flipV="1">
          <a:off x="8750300" y="1001826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86162</xdr:rowOff>
    </xdr:from>
    <xdr:to>
      <xdr:col>12</xdr:col>
      <xdr:colOff>511175</xdr:colOff>
      <xdr:row>58</xdr:row>
      <xdr:rowOff>89705</xdr:rowOff>
    </xdr:to>
    <xdr:cxnSp macro="">
      <xdr:nvCxnSpPr>
        <xdr:cNvPr id="356" name="直線コネクタ 355"/>
        <xdr:cNvCxnSpPr/>
      </xdr:nvCxnSpPr>
      <xdr:spPr>
        <a:xfrm flipV="1">
          <a:off x="7861300" y="1003026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89705</xdr:rowOff>
    </xdr:from>
    <xdr:to>
      <xdr:col>11</xdr:col>
      <xdr:colOff>307975</xdr:colOff>
      <xdr:row>58</xdr:row>
      <xdr:rowOff>94666</xdr:rowOff>
    </xdr:to>
    <xdr:cxnSp macro="">
      <xdr:nvCxnSpPr>
        <xdr:cNvPr id="359" name="直線コネクタ 358"/>
        <xdr:cNvCxnSpPr/>
      </xdr:nvCxnSpPr>
      <xdr:spPr>
        <a:xfrm flipV="1">
          <a:off x="6972300" y="10033805"/>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7289</xdr:rowOff>
    </xdr:from>
    <xdr:to>
      <xdr:col>15</xdr:col>
      <xdr:colOff>231775</xdr:colOff>
      <xdr:row>58</xdr:row>
      <xdr:rowOff>108889</xdr:rowOff>
    </xdr:to>
    <xdr:sp macro="" textlink="">
      <xdr:nvSpPr>
        <xdr:cNvPr id="369" name="円/楕円 368"/>
        <xdr:cNvSpPr/>
      </xdr:nvSpPr>
      <xdr:spPr>
        <a:xfrm>
          <a:off x="104267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93666</xdr:rowOff>
    </xdr:from>
    <xdr:ext cx="469744" cy="259045"/>
    <xdr:sp macro="" textlink="">
      <xdr:nvSpPr>
        <xdr:cNvPr id="370" name="農林水産業費該当値テキスト"/>
        <xdr:cNvSpPr txBox="1"/>
      </xdr:nvSpPr>
      <xdr:spPr>
        <a:xfrm>
          <a:off x="10528300" y="98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23361</xdr:rowOff>
    </xdr:from>
    <xdr:to>
      <xdr:col>14</xdr:col>
      <xdr:colOff>79375</xdr:colOff>
      <xdr:row>58</xdr:row>
      <xdr:rowOff>124961</xdr:rowOff>
    </xdr:to>
    <xdr:sp macro="" textlink="">
      <xdr:nvSpPr>
        <xdr:cNvPr id="371" name="円/楕円 370"/>
        <xdr:cNvSpPr/>
      </xdr:nvSpPr>
      <xdr:spPr>
        <a:xfrm>
          <a:off x="9588500" y="9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116088</xdr:rowOff>
    </xdr:from>
    <xdr:ext cx="469744" cy="259045"/>
    <xdr:sp macro="" textlink="">
      <xdr:nvSpPr>
        <xdr:cNvPr id="372" name="テキスト ボックス 371"/>
        <xdr:cNvSpPr txBox="1"/>
      </xdr:nvSpPr>
      <xdr:spPr>
        <a:xfrm>
          <a:off x="9404427" y="10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35362</xdr:rowOff>
    </xdr:from>
    <xdr:to>
      <xdr:col>12</xdr:col>
      <xdr:colOff>561975</xdr:colOff>
      <xdr:row>58</xdr:row>
      <xdr:rowOff>136962</xdr:rowOff>
    </xdr:to>
    <xdr:sp macro="" textlink="">
      <xdr:nvSpPr>
        <xdr:cNvPr id="373" name="円/楕円 372"/>
        <xdr:cNvSpPr/>
      </xdr:nvSpPr>
      <xdr:spPr>
        <a:xfrm>
          <a:off x="86995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128089</xdr:rowOff>
    </xdr:from>
    <xdr:ext cx="469744" cy="259045"/>
    <xdr:sp macro="" textlink="">
      <xdr:nvSpPr>
        <xdr:cNvPr id="374" name="テキスト ボックス 373"/>
        <xdr:cNvSpPr txBox="1"/>
      </xdr:nvSpPr>
      <xdr:spPr>
        <a:xfrm>
          <a:off x="8515427" y="100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38905</xdr:rowOff>
    </xdr:from>
    <xdr:to>
      <xdr:col>11</xdr:col>
      <xdr:colOff>358775</xdr:colOff>
      <xdr:row>58</xdr:row>
      <xdr:rowOff>140505</xdr:rowOff>
    </xdr:to>
    <xdr:sp macro="" textlink="">
      <xdr:nvSpPr>
        <xdr:cNvPr id="375" name="円/楕円 374"/>
        <xdr:cNvSpPr/>
      </xdr:nvSpPr>
      <xdr:spPr>
        <a:xfrm>
          <a:off x="7810500" y="99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131632</xdr:rowOff>
    </xdr:from>
    <xdr:ext cx="469744" cy="259045"/>
    <xdr:sp macro="" textlink="">
      <xdr:nvSpPr>
        <xdr:cNvPr id="376" name="テキスト ボックス 375"/>
        <xdr:cNvSpPr txBox="1"/>
      </xdr:nvSpPr>
      <xdr:spPr>
        <a:xfrm>
          <a:off x="7626427" y="100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43866</xdr:rowOff>
    </xdr:from>
    <xdr:to>
      <xdr:col>10</xdr:col>
      <xdr:colOff>155575</xdr:colOff>
      <xdr:row>58</xdr:row>
      <xdr:rowOff>145466</xdr:rowOff>
    </xdr:to>
    <xdr:sp macro="" textlink="">
      <xdr:nvSpPr>
        <xdr:cNvPr id="377" name="円/楕円 376"/>
        <xdr:cNvSpPr/>
      </xdr:nvSpPr>
      <xdr:spPr>
        <a:xfrm>
          <a:off x="6921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136593</xdr:rowOff>
    </xdr:from>
    <xdr:ext cx="469744" cy="259045"/>
    <xdr:sp macro="" textlink="">
      <xdr:nvSpPr>
        <xdr:cNvPr id="378" name="テキスト ボックス 377"/>
        <xdr:cNvSpPr txBox="1"/>
      </xdr:nvSpPr>
      <xdr:spPr>
        <a:xfrm>
          <a:off x="6737427" y="1008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58776</xdr:rowOff>
    </xdr:from>
    <xdr:to>
      <xdr:col>15</xdr:col>
      <xdr:colOff>180975</xdr:colOff>
      <xdr:row>78</xdr:row>
      <xdr:rowOff>86071</xdr:rowOff>
    </xdr:to>
    <xdr:cxnSp macro="">
      <xdr:nvCxnSpPr>
        <xdr:cNvPr id="405" name="直線コネクタ 404"/>
        <xdr:cNvCxnSpPr/>
      </xdr:nvCxnSpPr>
      <xdr:spPr>
        <a:xfrm flipV="1">
          <a:off x="9639300" y="1343187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77110</xdr:rowOff>
    </xdr:from>
    <xdr:to>
      <xdr:col>14</xdr:col>
      <xdr:colOff>28575</xdr:colOff>
      <xdr:row>78</xdr:row>
      <xdr:rowOff>86071</xdr:rowOff>
    </xdr:to>
    <xdr:cxnSp macro="">
      <xdr:nvCxnSpPr>
        <xdr:cNvPr id="408" name="直線コネクタ 407"/>
        <xdr:cNvCxnSpPr/>
      </xdr:nvCxnSpPr>
      <xdr:spPr>
        <a:xfrm>
          <a:off x="8750300" y="1345021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77110</xdr:rowOff>
    </xdr:from>
    <xdr:to>
      <xdr:col>12</xdr:col>
      <xdr:colOff>511175</xdr:colOff>
      <xdr:row>78</xdr:row>
      <xdr:rowOff>94757</xdr:rowOff>
    </xdr:to>
    <xdr:cxnSp macro="">
      <xdr:nvCxnSpPr>
        <xdr:cNvPr id="411" name="直線コネクタ 410"/>
        <xdr:cNvCxnSpPr/>
      </xdr:nvCxnSpPr>
      <xdr:spPr>
        <a:xfrm flipV="1">
          <a:off x="7861300" y="13450210"/>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94072</xdr:rowOff>
    </xdr:from>
    <xdr:to>
      <xdr:col>11</xdr:col>
      <xdr:colOff>307975</xdr:colOff>
      <xdr:row>78</xdr:row>
      <xdr:rowOff>94757</xdr:rowOff>
    </xdr:to>
    <xdr:cxnSp macro="">
      <xdr:nvCxnSpPr>
        <xdr:cNvPr id="414" name="直線コネクタ 413"/>
        <xdr:cNvCxnSpPr/>
      </xdr:nvCxnSpPr>
      <xdr:spPr>
        <a:xfrm>
          <a:off x="6972300" y="1346717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7976</xdr:rowOff>
    </xdr:from>
    <xdr:to>
      <xdr:col>15</xdr:col>
      <xdr:colOff>231775</xdr:colOff>
      <xdr:row>78</xdr:row>
      <xdr:rowOff>109576</xdr:rowOff>
    </xdr:to>
    <xdr:sp macro="" textlink="">
      <xdr:nvSpPr>
        <xdr:cNvPr id="424" name="円/楕円 423"/>
        <xdr:cNvSpPr/>
      </xdr:nvSpPr>
      <xdr:spPr>
        <a:xfrm>
          <a:off x="104267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94353</xdr:rowOff>
    </xdr:from>
    <xdr:ext cx="469744" cy="259045"/>
    <xdr:sp macro="" textlink="">
      <xdr:nvSpPr>
        <xdr:cNvPr id="425" name="商工費該当値テキスト"/>
        <xdr:cNvSpPr txBox="1"/>
      </xdr:nvSpPr>
      <xdr:spPr>
        <a:xfrm>
          <a:off x="10528300" y="132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35271</xdr:rowOff>
    </xdr:from>
    <xdr:to>
      <xdr:col>14</xdr:col>
      <xdr:colOff>79375</xdr:colOff>
      <xdr:row>78</xdr:row>
      <xdr:rowOff>136871</xdr:rowOff>
    </xdr:to>
    <xdr:sp macro="" textlink="">
      <xdr:nvSpPr>
        <xdr:cNvPr id="426" name="円/楕円 425"/>
        <xdr:cNvSpPr/>
      </xdr:nvSpPr>
      <xdr:spPr>
        <a:xfrm>
          <a:off x="95885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127998</xdr:rowOff>
    </xdr:from>
    <xdr:ext cx="469744" cy="259045"/>
    <xdr:sp macro="" textlink="">
      <xdr:nvSpPr>
        <xdr:cNvPr id="427" name="テキスト ボックス 426"/>
        <xdr:cNvSpPr txBox="1"/>
      </xdr:nvSpPr>
      <xdr:spPr>
        <a:xfrm>
          <a:off x="9404427" y="135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26310</xdr:rowOff>
    </xdr:from>
    <xdr:to>
      <xdr:col>12</xdr:col>
      <xdr:colOff>561975</xdr:colOff>
      <xdr:row>78</xdr:row>
      <xdr:rowOff>127910</xdr:rowOff>
    </xdr:to>
    <xdr:sp macro="" textlink="">
      <xdr:nvSpPr>
        <xdr:cNvPr id="428" name="円/楕円 427"/>
        <xdr:cNvSpPr/>
      </xdr:nvSpPr>
      <xdr:spPr>
        <a:xfrm>
          <a:off x="8699500" y="133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119037</xdr:rowOff>
    </xdr:from>
    <xdr:ext cx="469744" cy="259045"/>
    <xdr:sp macro="" textlink="">
      <xdr:nvSpPr>
        <xdr:cNvPr id="429" name="テキスト ボックス 428"/>
        <xdr:cNvSpPr txBox="1"/>
      </xdr:nvSpPr>
      <xdr:spPr>
        <a:xfrm>
          <a:off x="8515427" y="1349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43957</xdr:rowOff>
    </xdr:from>
    <xdr:to>
      <xdr:col>11</xdr:col>
      <xdr:colOff>358775</xdr:colOff>
      <xdr:row>78</xdr:row>
      <xdr:rowOff>145557</xdr:rowOff>
    </xdr:to>
    <xdr:sp macro="" textlink="">
      <xdr:nvSpPr>
        <xdr:cNvPr id="430" name="円/楕円 429"/>
        <xdr:cNvSpPr/>
      </xdr:nvSpPr>
      <xdr:spPr>
        <a:xfrm>
          <a:off x="7810500" y="134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136684</xdr:rowOff>
    </xdr:from>
    <xdr:ext cx="378565" cy="259045"/>
    <xdr:sp macro="" textlink="">
      <xdr:nvSpPr>
        <xdr:cNvPr id="431" name="テキスト ボックス 430"/>
        <xdr:cNvSpPr txBox="1"/>
      </xdr:nvSpPr>
      <xdr:spPr>
        <a:xfrm>
          <a:off x="7672017" y="1350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43272</xdr:rowOff>
    </xdr:from>
    <xdr:to>
      <xdr:col>10</xdr:col>
      <xdr:colOff>155575</xdr:colOff>
      <xdr:row>78</xdr:row>
      <xdr:rowOff>144872</xdr:rowOff>
    </xdr:to>
    <xdr:sp macro="" textlink="">
      <xdr:nvSpPr>
        <xdr:cNvPr id="432" name="円/楕円 431"/>
        <xdr:cNvSpPr/>
      </xdr:nvSpPr>
      <xdr:spPr>
        <a:xfrm>
          <a:off x="6921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135999</xdr:rowOff>
    </xdr:from>
    <xdr:ext cx="378565" cy="259045"/>
    <xdr:sp macro="" textlink="">
      <xdr:nvSpPr>
        <xdr:cNvPr id="433" name="テキスト ボックス 432"/>
        <xdr:cNvSpPr txBox="1"/>
      </xdr:nvSpPr>
      <xdr:spPr>
        <a:xfrm>
          <a:off x="6783017" y="1350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115519</xdr:rowOff>
    </xdr:from>
    <xdr:to>
      <xdr:col>15</xdr:col>
      <xdr:colOff>180975</xdr:colOff>
      <xdr:row>96</xdr:row>
      <xdr:rowOff>139116</xdr:rowOff>
    </xdr:to>
    <xdr:cxnSp macro="">
      <xdr:nvCxnSpPr>
        <xdr:cNvPr id="462" name="直線コネクタ 461"/>
        <xdr:cNvCxnSpPr/>
      </xdr:nvCxnSpPr>
      <xdr:spPr>
        <a:xfrm flipV="1">
          <a:off x="9639300" y="16574719"/>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130480</xdr:rowOff>
    </xdr:from>
    <xdr:to>
      <xdr:col>14</xdr:col>
      <xdr:colOff>28575</xdr:colOff>
      <xdr:row>96</xdr:row>
      <xdr:rowOff>139116</xdr:rowOff>
    </xdr:to>
    <xdr:cxnSp macro="">
      <xdr:nvCxnSpPr>
        <xdr:cNvPr id="465" name="直線コネクタ 464"/>
        <xdr:cNvCxnSpPr/>
      </xdr:nvCxnSpPr>
      <xdr:spPr>
        <a:xfrm>
          <a:off x="8750300" y="16589680"/>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97853</xdr:rowOff>
    </xdr:from>
    <xdr:to>
      <xdr:col>12</xdr:col>
      <xdr:colOff>511175</xdr:colOff>
      <xdr:row>96</xdr:row>
      <xdr:rowOff>130480</xdr:rowOff>
    </xdr:to>
    <xdr:cxnSp macro="">
      <xdr:nvCxnSpPr>
        <xdr:cNvPr id="468" name="直線コネクタ 467"/>
        <xdr:cNvCxnSpPr/>
      </xdr:nvCxnSpPr>
      <xdr:spPr>
        <a:xfrm>
          <a:off x="7861300" y="16557053"/>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41160</xdr:rowOff>
    </xdr:from>
    <xdr:to>
      <xdr:col>11</xdr:col>
      <xdr:colOff>307975</xdr:colOff>
      <xdr:row>96</xdr:row>
      <xdr:rowOff>97853</xdr:rowOff>
    </xdr:to>
    <xdr:cxnSp macro="">
      <xdr:nvCxnSpPr>
        <xdr:cNvPr id="471" name="直線コネクタ 470"/>
        <xdr:cNvCxnSpPr/>
      </xdr:nvCxnSpPr>
      <xdr:spPr>
        <a:xfrm>
          <a:off x="6972300" y="1650036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64719</xdr:rowOff>
    </xdr:from>
    <xdr:to>
      <xdr:col>15</xdr:col>
      <xdr:colOff>231775</xdr:colOff>
      <xdr:row>96</xdr:row>
      <xdr:rowOff>166319</xdr:rowOff>
    </xdr:to>
    <xdr:sp macro="" textlink="">
      <xdr:nvSpPr>
        <xdr:cNvPr id="481" name="円/楕円 480"/>
        <xdr:cNvSpPr/>
      </xdr:nvSpPr>
      <xdr:spPr>
        <a:xfrm>
          <a:off x="10426700" y="16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43146</xdr:rowOff>
    </xdr:from>
    <xdr:ext cx="534377" cy="259045"/>
    <xdr:sp macro="" textlink="">
      <xdr:nvSpPr>
        <xdr:cNvPr id="482" name="土木費該当値テキスト"/>
        <xdr:cNvSpPr txBox="1"/>
      </xdr:nvSpPr>
      <xdr:spPr>
        <a:xfrm>
          <a:off x="10528300" y="165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88316</xdr:rowOff>
    </xdr:from>
    <xdr:to>
      <xdr:col>14</xdr:col>
      <xdr:colOff>79375</xdr:colOff>
      <xdr:row>97</xdr:row>
      <xdr:rowOff>18466</xdr:rowOff>
    </xdr:to>
    <xdr:sp macro="" textlink="">
      <xdr:nvSpPr>
        <xdr:cNvPr id="483" name="円/楕円 482"/>
        <xdr:cNvSpPr/>
      </xdr:nvSpPr>
      <xdr:spPr>
        <a:xfrm>
          <a:off x="9588500" y="165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9593</xdr:rowOff>
    </xdr:from>
    <xdr:ext cx="534377" cy="259045"/>
    <xdr:sp macro="" textlink="">
      <xdr:nvSpPr>
        <xdr:cNvPr id="484" name="テキスト ボックス 483"/>
        <xdr:cNvSpPr txBox="1"/>
      </xdr:nvSpPr>
      <xdr:spPr>
        <a:xfrm>
          <a:off x="9372111" y="166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79680</xdr:rowOff>
    </xdr:from>
    <xdr:to>
      <xdr:col>12</xdr:col>
      <xdr:colOff>561975</xdr:colOff>
      <xdr:row>97</xdr:row>
      <xdr:rowOff>9830</xdr:rowOff>
    </xdr:to>
    <xdr:sp macro="" textlink="">
      <xdr:nvSpPr>
        <xdr:cNvPr id="485" name="円/楕円 484"/>
        <xdr:cNvSpPr/>
      </xdr:nvSpPr>
      <xdr:spPr>
        <a:xfrm>
          <a:off x="8699500" y="165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957</xdr:rowOff>
    </xdr:from>
    <xdr:ext cx="534377" cy="259045"/>
    <xdr:sp macro="" textlink="">
      <xdr:nvSpPr>
        <xdr:cNvPr id="486" name="テキスト ボックス 485"/>
        <xdr:cNvSpPr txBox="1"/>
      </xdr:nvSpPr>
      <xdr:spPr>
        <a:xfrm>
          <a:off x="8483111" y="16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47053</xdr:rowOff>
    </xdr:from>
    <xdr:to>
      <xdr:col>11</xdr:col>
      <xdr:colOff>358775</xdr:colOff>
      <xdr:row>96</xdr:row>
      <xdr:rowOff>148653</xdr:rowOff>
    </xdr:to>
    <xdr:sp macro="" textlink="">
      <xdr:nvSpPr>
        <xdr:cNvPr id="487" name="円/楕円 486"/>
        <xdr:cNvSpPr/>
      </xdr:nvSpPr>
      <xdr:spPr>
        <a:xfrm>
          <a:off x="7810500" y="165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139780</xdr:rowOff>
    </xdr:from>
    <xdr:ext cx="534377" cy="259045"/>
    <xdr:sp macro="" textlink="">
      <xdr:nvSpPr>
        <xdr:cNvPr id="488" name="テキスト ボックス 487"/>
        <xdr:cNvSpPr txBox="1"/>
      </xdr:nvSpPr>
      <xdr:spPr>
        <a:xfrm>
          <a:off x="7594111" y="165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161810</xdr:rowOff>
    </xdr:from>
    <xdr:to>
      <xdr:col>10</xdr:col>
      <xdr:colOff>155575</xdr:colOff>
      <xdr:row>96</xdr:row>
      <xdr:rowOff>91960</xdr:rowOff>
    </xdr:to>
    <xdr:sp macro="" textlink="">
      <xdr:nvSpPr>
        <xdr:cNvPr id="489" name="円/楕円 488"/>
        <xdr:cNvSpPr/>
      </xdr:nvSpPr>
      <xdr:spPr>
        <a:xfrm>
          <a:off x="6921500" y="16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108487</xdr:rowOff>
    </xdr:from>
    <xdr:ext cx="534377" cy="259045"/>
    <xdr:sp macro="" textlink="">
      <xdr:nvSpPr>
        <xdr:cNvPr id="490" name="テキスト ボックス 489"/>
        <xdr:cNvSpPr txBox="1"/>
      </xdr:nvSpPr>
      <xdr:spPr>
        <a:xfrm>
          <a:off x="6705111" y="162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98160</xdr:rowOff>
    </xdr:from>
    <xdr:to>
      <xdr:col>23</xdr:col>
      <xdr:colOff>517525</xdr:colOff>
      <xdr:row>38</xdr:row>
      <xdr:rowOff>141333</xdr:rowOff>
    </xdr:to>
    <xdr:cxnSp macro="">
      <xdr:nvCxnSpPr>
        <xdr:cNvPr id="522" name="直線コネクタ 521"/>
        <xdr:cNvCxnSpPr/>
      </xdr:nvCxnSpPr>
      <xdr:spPr>
        <a:xfrm flipV="1">
          <a:off x="15481300" y="6613260"/>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141333</xdr:rowOff>
    </xdr:from>
    <xdr:to>
      <xdr:col>22</xdr:col>
      <xdr:colOff>365125</xdr:colOff>
      <xdr:row>39</xdr:row>
      <xdr:rowOff>96560</xdr:rowOff>
    </xdr:to>
    <xdr:cxnSp macro="">
      <xdr:nvCxnSpPr>
        <xdr:cNvPr id="525" name="直線コネクタ 524"/>
        <xdr:cNvCxnSpPr/>
      </xdr:nvCxnSpPr>
      <xdr:spPr>
        <a:xfrm flipV="1">
          <a:off x="14592300" y="6656433"/>
          <a:ext cx="889000" cy="1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65013</xdr:rowOff>
    </xdr:from>
    <xdr:to>
      <xdr:col>21</xdr:col>
      <xdr:colOff>161925</xdr:colOff>
      <xdr:row>39</xdr:row>
      <xdr:rowOff>96560</xdr:rowOff>
    </xdr:to>
    <xdr:cxnSp macro="">
      <xdr:nvCxnSpPr>
        <xdr:cNvPr id="528" name="直線コネクタ 527"/>
        <xdr:cNvCxnSpPr/>
      </xdr:nvCxnSpPr>
      <xdr:spPr>
        <a:xfrm>
          <a:off x="13703300" y="6580113"/>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65013</xdr:rowOff>
    </xdr:from>
    <xdr:to>
      <xdr:col>19</xdr:col>
      <xdr:colOff>644525</xdr:colOff>
      <xdr:row>38</xdr:row>
      <xdr:rowOff>136467</xdr:rowOff>
    </xdr:to>
    <xdr:cxnSp macro="">
      <xdr:nvCxnSpPr>
        <xdr:cNvPr id="531" name="直線コネクタ 530"/>
        <xdr:cNvCxnSpPr/>
      </xdr:nvCxnSpPr>
      <xdr:spPr>
        <a:xfrm flipV="1">
          <a:off x="12814300" y="6580113"/>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47360</xdr:rowOff>
    </xdr:from>
    <xdr:to>
      <xdr:col>23</xdr:col>
      <xdr:colOff>568325</xdr:colOff>
      <xdr:row>38</xdr:row>
      <xdr:rowOff>148960</xdr:rowOff>
    </xdr:to>
    <xdr:sp macro="" textlink="">
      <xdr:nvSpPr>
        <xdr:cNvPr id="541" name="円/楕円 540"/>
        <xdr:cNvSpPr/>
      </xdr:nvSpPr>
      <xdr:spPr>
        <a:xfrm>
          <a:off x="16268700" y="65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25787</xdr:rowOff>
    </xdr:from>
    <xdr:ext cx="534377" cy="259045"/>
    <xdr:sp macro="" textlink="">
      <xdr:nvSpPr>
        <xdr:cNvPr id="542" name="消防費該当値テキスト"/>
        <xdr:cNvSpPr txBox="1"/>
      </xdr:nvSpPr>
      <xdr:spPr>
        <a:xfrm>
          <a:off x="16370300" y="65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90533</xdr:rowOff>
    </xdr:from>
    <xdr:to>
      <xdr:col>22</xdr:col>
      <xdr:colOff>415925</xdr:colOff>
      <xdr:row>39</xdr:row>
      <xdr:rowOff>20683</xdr:rowOff>
    </xdr:to>
    <xdr:sp macro="" textlink="">
      <xdr:nvSpPr>
        <xdr:cNvPr id="543" name="円/楕円 542"/>
        <xdr:cNvSpPr/>
      </xdr:nvSpPr>
      <xdr:spPr>
        <a:xfrm>
          <a:off x="15430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11810</xdr:rowOff>
    </xdr:from>
    <xdr:ext cx="534377" cy="259045"/>
    <xdr:sp macro="" textlink="">
      <xdr:nvSpPr>
        <xdr:cNvPr id="544" name="テキスト ボックス 543"/>
        <xdr:cNvSpPr txBox="1"/>
      </xdr:nvSpPr>
      <xdr:spPr>
        <a:xfrm>
          <a:off x="15214111" y="66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45760</xdr:rowOff>
    </xdr:from>
    <xdr:to>
      <xdr:col>21</xdr:col>
      <xdr:colOff>212725</xdr:colOff>
      <xdr:row>39</xdr:row>
      <xdr:rowOff>147360</xdr:rowOff>
    </xdr:to>
    <xdr:sp macro="" textlink="">
      <xdr:nvSpPr>
        <xdr:cNvPr id="545" name="円/楕円 544"/>
        <xdr:cNvSpPr/>
      </xdr:nvSpPr>
      <xdr:spPr>
        <a:xfrm>
          <a:off x="14541500" y="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138487</xdr:rowOff>
    </xdr:from>
    <xdr:ext cx="534377" cy="259045"/>
    <xdr:sp macro="" textlink="">
      <xdr:nvSpPr>
        <xdr:cNvPr id="546" name="テキスト ボックス 545"/>
        <xdr:cNvSpPr txBox="1"/>
      </xdr:nvSpPr>
      <xdr:spPr>
        <a:xfrm>
          <a:off x="14325111" y="68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14213</xdr:rowOff>
    </xdr:from>
    <xdr:to>
      <xdr:col>20</xdr:col>
      <xdr:colOff>9525</xdr:colOff>
      <xdr:row>38</xdr:row>
      <xdr:rowOff>115813</xdr:rowOff>
    </xdr:to>
    <xdr:sp macro="" textlink="">
      <xdr:nvSpPr>
        <xdr:cNvPr id="547" name="円/楕円 546"/>
        <xdr:cNvSpPr/>
      </xdr:nvSpPr>
      <xdr:spPr>
        <a:xfrm>
          <a:off x="13652500" y="65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132340</xdr:rowOff>
    </xdr:from>
    <xdr:ext cx="534377" cy="259045"/>
    <xdr:sp macro="" textlink="">
      <xdr:nvSpPr>
        <xdr:cNvPr id="548" name="テキスト ボックス 547"/>
        <xdr:cNvSpPr txBox="1"/>
      </xdr:nvSpPr>
      <xdr:spPr>
        <a:xfrm>
          <a:off x="13436111" y="63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85667</xdr:rowOff>
    </xdr:from>
    <xdr:to>
      <xdr:col>18</xdr:col>
      <xdr:colOff>492125</xdr:colOff>
      <xdr:row>39</xdr:row>
      <xdr:rowOff>15817</xdr:rowOff>
    </xdr:to>
    <xdr:sp macro="" textlink="">
      <xdr:nvSpPr>
        <xdr:cNvPr id="549" name="円/楕円 548"/>
        <xdr:cNvSpPr/>
      </xdr:nvSpPr>
      <xdr:spPr>
        <a:xfrm>
          <a:off x="12763500" y="6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6944</xdr:rowOff>
    </xdr:from>
    <xdr:ext cx="534377" cy="259045"/>
    <xdr:sp macro="" textlink="">
      <xdr:nvSpPr>
        <xdr:cNvPr id="550" name="テキスト ボックス 549"/>
        <xdr:cNvSpPr txBox="1"/>
      </xdr:nvSpPr>
      <xdr:spPr>
        <a:xfrm>
          <a:off x="12547111" y="66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88240</xdr:rowOff>
    </xdr:from>
    <xdr:to>
      <xdr:col>23</xdr:col>
      <xdr:colOff>517525</xdr:colOff>
      <xdr:row>58</xdr:row>
      <xdr:rowOff>37452</xdr:rowOff>
    </xdr:to>
    <xdr:cxnSp macro="">
      <xdr:nvCxnSpPr>
        <xdr:cNvPr id="580" name="直線コネクタ 579"/>
        <xdr:cNvCxnSpPr/>
      </xdr:nvCxnSpPr>
      <xdr:spPr>
        <a:xfrm>
          <a:off x="15481300" y="9346540"/>
          <a:ext cx="838200" cy="6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88240</xdr:rowOff>
    </xdr:from>
    <xdr:to>
      <xdr:col>22</xdr:col>
      <xdr:colOff>365125</xdr:colOff>
      <xdr:row>58</xdr:row>
      <xdr:rowOff>91377</xdr:rowOff>
    </xdr:to>
    <xdr:cxnSp macro="">
      <xdr:nvCxnSpPr>
        <xdr:cNvPr id="583" name="直線コネクタ 582"/>
        <xdr:cNvCxnSpPr/>
      </xdr:nvCxnSpPr>
      <xdr:spPr>
        <a:xfrm flipV="1">
          <a:off x="14592300" y="9346540"/>
          <a:ext cx="889000" cy="6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91377</xdr:rowOff>
    </xdr:from>
    <xdr:to>
      <xdr:col>21</xdr:col>
      <xdr:colOff>161925</xdr:colOff>
      <xdr:row>58</xdr:row>
      <xdr:rowOff>96495</xdr:rowOff>
    </xdr:to>
    <xdr:cxnSp macro="">
      <xdr:nvCxnSpPr>
        <xdr:cNvPr id="586" name="直線コネクタ 585"/>
        <xdr:cNvCxnSpPr/>
      </xdr:nvCxnSpPr>
      <xdr:spPr>
        <a:xfrm flipV="1">
          <a:off x="13703300" y="10035477"/>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96495</xdr:rowOff>
    </xdr:from>
    <xdr:to>
      <xdr:col>19</xdr:col>
      <xdr:colOff>644525</xdr:colOff>
      <xdr:row>58</xdr:row>
      <xdr:rowOff>138950</xdr:rowOff>
    </xdr:to>
    <xdr:cxnSp macro="">
      <xdr:nvCxnSpPr>
        <xdr:cNvPr id="589" name="直線コネクタ 588"/>
        <xdr:cNvCxnSpPr/>
      </xdr:nvCxnSpPr>
      <xdr:spPr>
        <a:xfrm flipV="1">
          <a:off x="12814300" y="100405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158102</xdr:rowOff>
    </xdr:from>
    <xdr:to>
      <xdr:col>23</xdr:col>
      <xdr:colOff>568325</xdr:colOff>
      <xdr:row>58</xdr:row>
      <xdr:rowOff>88252</xdr:rowOff>
    </xdr:to>
    <xdr:sp macro="" textlink="">
      <xdr:nvSpPr>
        <xdr:cNvPr id="599" name="円/楕円 598"/>
        <xdr:cNvSpPr/>
      </xdr:nvSpPr>
      <xdr:spPr>
        <a:xfrm>
          <a:off x="16268700" y="99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136529</xdr:rowOff>
    </xdr:from>
    <xdr:ext cx="534377" cy="259045"/>
    <xdr:sp macro="" textlink="">
      <xdr:nvSpPr>
        <xdr:cNvPr id="600" name="教育費該当値テキスト"/>
        <xdr:cNvSpPr txBox="1"/>
      </xdr:nvSpPr>
      <xdr:spPr>
        <a:xfrm>
          <a:off x="16370300"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37440</xdr:rowOff>
    </xdr:from>
    <xdr:to>
      <xdr:col>22</xdr:col>
      <xdr:colOff>415925</xdr:colOff>
      <xdr:row>54</xdr:row>
      <xdr:rowOff>139040</xdr:rowOff>
    </xdr:to>
    <xdr:sp macro="" textlink="">
      <xdr:nvSpPr>
        <xdr:cNvPr id="601" name="円/楕円 600"/>
        <xdr:cNvSpPr/>
      </xdr:nvSpPr>
      <xdr:spPr>
        <a:xfrm>
          <a:off x="15430500" y="92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155567</xdr:rowOff>
    </xdr:from>
    <xdr:ext cx="534377" cy="259045"/>
    <xdr:sp macro="" textlink="">
      <xdr:nvSpPr>
        <xdr:cNvPr id="602" name="テキスト ボックス 601"/>
        <xdr:cNvSpPr txBox="1"/>
      </xdr:nvSpPr>
      <xdr:spPr>
        <a:xfrm>
          <a:off x="15214111" y="90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40577</xdr:rowOff>
    </xdr:from>
    <xdr:to>
      <xdr:col>21</xdr:col>
      <xdr:colOff>212725</xdr:colOff>
      <xdr:row>58</xdr:row>
      <xdr:rowOff>142177</xdr:rowOff>
    </xdr:to>
    <xdr:sp macro="" textlink="">
      <xdr:nvSpPr>
        <xdr:cNvPr id="603" name="円/楕円 602"/>
        <xdr:cNvSpPr/>
      </xdr:nvSpPr>
      <xdr:spPr>
        <a:xfrm>
          <a:off x="14541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133304</xdr:rowOff>
    </xdr:from>
    <xdr:ext cx="534377" cy="259045"/>
    <xdr:sp macro="" textlink="">
      <xdr:nvSpPr>
        <xdr:cNvPr id="604" name="テキスト ボックス 603"/>
        <xdr:cNvSpPr txBox="1"/>
      </xdr:nvSpPr>
      <xdr:spPr>
        <a:xfrm>
          <a:off x="14325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45695</xdr:rowOff>
    </xdr:from>
    <xdr:to>
      <xdr:col>20</xdr:col>
      <xdr:colOff>9525</xdr:colOff>
      <xdr:row>58</xdr:row>
      <xdr:rowOff>147295</xdr:rowOff>
    </xdr:to>
    <xdr:sp macro="" textlink="">
      <xdr:nvSpPr>
        <xdr:cNvPr id="605" name="円/楕円 604"/>
        <xdr:cNvSpPr/>
      </xdr:nvSpPr>
      <xdr:spPr>
        <a:xfrm>
          <a:off x="13652500" y="99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138422</xdr:rowOff>
    </xdr:from>
    <xdr:ext cx="534377" cy="259045"/>
    <xdr:sp macro="" textlink="">
      <xdr:nvSpPr>
        <xdr:cNvPr id="606" name="テキスト ボックス 605"/>
        <xdr:cNvSpPr txBox="1"/>
      </xdr:nvSpPr>
      <xdr:spPr>
        <a:xfrm>
          <a:off x="13436111" y="10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88150</xdr:rowOff>
    </xdr:from>
    <xdr:to>
      <xdr:col>18</xdr:col>
      <xdr:colOff>492125</xdr:colOff>
      <xdr:row>59</xdr:row>
      <xdr:rowOff>18300</xdr:rowOff>
    </xdr:to>
    <xdr:sp macro="" textlink="">
      <xdr:nvSpPr>
        <xdr:cNvPr id="607" name="円/楕円 606"/>
        <xdr:cNvSpPr/>
      </xdr:nvSpPr>
      <xdr:spPr>
        <a:xfrm>
          <a:off x="12763500" y="100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9427</xdr:rowOff>
    </xdr:from>
    <xdr:ext cx="534377" cy="259045"/>
    <xdr:sp macro="" textlink="">
      <xdr:nvSpPr>
        <xdr:cNvPr id="608" name="テキスト ボックス 607"/>
        <xdr:cNvSpPr txBox="1"/>
      </xdr:nvSpPr>
      <xdr:spPr>
        <a:xfrm>
          <a:off x="12547111" y="101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75154</xdr:rowOff>
    </xdr:from>
    <xdr:to>
      <xdr:col>23</xdr:col>
      <xdr:colOff>517525</xdr:colOff>
      <xdr:row>96</xdr:row>
      <xdr:rowOff>91596</xdr:rowOff>
    </xdr:to>
    <xdr:cxnSp macro="">
      <xdr:nvCxnSpPr>
        <xdr:cNvPr id="696" name="直線コネクタ 695"/>
        <xdr:cNvCxnSpPr/>
      </xdr:nvCxnSpPr>
      <xdr:spPr>
        <a:xfrm flipV="1">
          <a:off x="15481300" y="16534354"/>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91596</xdr:rowOff>
    </xdr:from>
    <xdr:to>
      <xdr:col>22</xdr:col>
      <xdr:colOff>365125</xdr:colOff>
      <xdr:row>96</xdr:row>
      <xdr:rowOff>119404</xdr:rowOff>
    </xdr:to>
    <xdr:cxnSp macro="">
      <xdr:nvCxnSpPr>
        <xdr:cNvPr id="699" name="直線コネクタ 698"/>
        <xdr:cNvCxnSpPr/>
      </xdr:nvCxnSpPr>
      <xdr:spPr>
        <a:xfrm flipV="1">
          <a:off x="14592300" y="1655079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119404</xdr:rowOff>
    </xdr:from>
    <xdr:to>
      <xdr:col>21</xdr:col>
      <xdr:colOff>161925</xdr:colOff>
      <xdr:row>96</xdr:row>
      <xdr:rowOff>158821</xdr:rowOff>
    </xdr:to>
    <xdr:cxnSp macro="">
      <xdr:nvCxnSpPr>
        <xdr:cNvPr id="702" name="直線コネクタ 701"/>
        <xdr:cNvCxnSpPr/>
      </xdr:nvCxnSpPr>
      <xdr:spPr>
        <a:xfrm flipV="1">
          <a:off x="13703300" y="16578604"/>
          <a:ext cx="8890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158821</xdr:rowOff>
    </xdr:from>
    <xdr:to>
      <xdr:col>19</xdr:col>
      <xdr:colOff>644525</xdr:colOff>
      <xdr:row>97</xdr:row>
      <xdr:rowOff>10295</xdr:rowOff>
    </xdr:to>
    <xdr:cxnSp macro="">
      <xdr:nvCxnSpPr>
        <xdr:cNvPr id="705" name="直線コネクタ 704"/>
        <xdr:cNvCxnSpPr/>
      </xdr:nvCxnSpPr>
      <xdr:spPr>
        <a:xfrm flipV="1">
          <a:off x="12814300" y="1661802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24354</xdr:rowOff>
    </xdr:from>
    <xdr:to>
      <xdr:col>23</xdr:col>
      <xdr:colOff>568325</xdr:colOff>
      <xdr:row>96</xdr:row>
      <xdr:rowOff>125954</xdr:rowOff>
    </xdr:to>
    <xdr:sp macro="" textlink="">
      <xdr:nvSpPr>
        <xdr:cNvPr id="715" name="円/楕円 714"/>
        <xdr:cNvSpPr/>
      </xdr:nvSpPr>
      <xdr:spPr>
        <a:xfrm>
          <a:off x="16268700" y="16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47231</xdr:rowOff>
    </xdr:from>
    <xdr:ext cx="534377" cy="259045"/>
    <xdr:sp macro="" textlink="">
      <xdr:nvSpPr>
        <xdr:cNvPr id="716" name="公債費該当値テキスト"/>
        <xdr:cNvSpPr txBox="1"/>
      </xdr:nvSpPr>
      <xdr:spPr>
        <a:xfrm>
          <a:off x="16370300" y="163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40796</xdr:rowOff>
    </xdr:from>
    <xdr:to>
      <xdr:col>22</xdr:col>
      <xdr:colOff>415925</xdr:colOff>
      <xdr:row>96</xdr:row>
      <xdr:rowOff>142396</xdr:rowOff>
    </xdr:to>
    <xdr:sp macro="" textlink="">
      <xdr:nvSpPr>
        <xdr:cNvPr id="717" name="円/楕円 716"/>
        <xdr:cNvSpPr/>
      </xdr:nvSpPr>
      <xdr:spPr>
        <a:xfrm>
          <a:off x="15430500" y="16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133523</xdr:rowOff>
    </xdr:from>
    <xdr:ext cx="534377" cy="259045"/>
    <xdr:sp macro="" textlink="">
      <xdr:nvSpPr>
        <xdr:cNvPr id="718" name="テキスト ボックス 717"/>
        <xdr:cNvSpPr txBox="1"/>
      </xdr:nvSpPr>
      <xdr:spPr>
        <a:xfrm>
          <a:off x="15214111"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68604</xdr:rowOff>
    </xdr:from>
    <xdr:to>
      <xdr:col>21</xdr:col>
      <xdr:colOff>212725</xdr:colOff>
      <xdr:row>96</xdr:row>
      <xdr:rowOff>170204</xdr:rowOff>
    </xdr:to>
    <xdr:sp macro="" textlink="">
      <xdr:nvSpPr>
        <xdr:cNvPr id="719" name="円/楕円 718"/>
        <xdr:cNvSpPr/>
      </xdr:nvSpPr>
      <xdr:spPr>
        <a:xfrm>
          <a:off x="14541500" y="16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161331</xdr:rowOff>
    </xdr:from>
    <xdr:ext cx="534377" cy="259045"/>
    <xdr:sp macro="" textlink="">
      <xdr:nvSpPr>
        <xdr:cNvPr id="720" name="テキスト ボックス 719"/>
        <xdr:cNvSpPr txBox="1"/>
      </xdr:nvSpPr>
      <xdr:spPr>
        <a:xfrm>
          <a:off x="14325111" y="1662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108021</xdr:rowOff>
    </xdr:from>
    <xdr:to>
      <xdr:col>20</xdr:col>
      <xdr:colOff>9525</xdr:colOff>
      <xdr:row>97</xdr:row>
      <xdr:rowOff>38171</xdr:rowOff>
    </xdr:to>
    <xdr:sp macro="" textlink="">
      <xdr:nvSpPr>
        <xdr:cNvPr id="721" name="円/楕円 720"/>
        <xdr:cNvSpPr/>
      </xdr:nvSpPr>
      <xdr:spPr>
        <a:xfrm>
          <a:off x="13652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29298</xdr:rowOff>
    </xdr:from>
    <xdr:ext cx="534377" cy="259045"/>
    <xdr:sp macro="" textlink="">
      <xdr:nvSpPr>
        <xdr:cNvPr id="722" name="テキスト ボックス 721"/>
        <xdr:cNvSpPr txBox="1"/>
      </xdr:nvSpPr>
      <xdr:spPr>
        <a:xfrm>
          <a:off x="13436111" y="166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130945</xdr:rowOff>
    </xdr:from>
    <xdr:to>
      <xdr:col>18</xdr:col>
      <xdr:colOff>492125</xdr:colOff>
      <xdr:row>97</xdr:row>
      <xdr:rowOff>61095</xdr:rowOff>
    </xdr:to>
    <xdr:sp macro="" textlink="">
      <xdr:nvSpPr>
        <xdr:cNvPr id="723" name="円/楕円 722"/>
        <xdr:cNvSpPr/>
      </xdr:nvSpPr>
      <xdr:spPr>
        <a:xfrm>
          <a:off x="12763500" y="165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52222</xdr:rowOff>
    </xdr:from>
    <xdr:ext cx="534377" cy="259045"/>
    <xdr:sp macro="" textlink="">
      <xdr:nvSpPr>
        <xdr:cNvPr id="724" name="テキスト ボックス 723"/>
        <xdr:cNvSpPr txBox="1"/>
      </xdr:nvSpPr>
      <xdr:spPr>
        <a:xfrm>
          <a:off x="12547111" y="166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・類似団体内平均値を大きく上回っているのは衛生費であり、住民一人当たり</a:t>
          </a:r>
          <a:r>
            <a:rPr kumimoji="1" lang="en-US" altLang="ja-JP" sz="1300">
              <a:latin typeface="ＭＳ Ｐゴシック"/>
            </a:rPr>
            <a:t>64,947</a:t>
          </a:r>
          <a:r>
            <a:rPr kumimoji="1" lang="ja-JP" altLang="en-US" sz="1300">
              <a:latin typeface="ＭＳ Ｐゴシック"/>
            </a:rPr>
            <a:t>円となっている。これは、平成</a:t>
          </a:r>
          <a:r>
            <a:rPr kumimoji="1" lang="en-US" altLang="ja-JP" sz="1300">
              <a:latin typeface="ＭＳ Ｐゴシック"/>
            </a:rPr>
            <a:t>23</a:t>
          </a:r>
          <a:r>
            <a:rPr kumimoji="1" lang="ja-JP" altLang="en-US" sz="1300">
              <a:latin typeface="ＭＳ Ｐゴシック"/>
            </a:rPr>
            <a:t>年度から他市と共同で実施している、広域ごみ処理施設等建設事業が要因となっている。</a:t>
          </a:r>
          <a:endParaRPr kumimoji="1" lang="en-US" altLang="ja-JP" sz="1300">
            <a:latin typeface="ＭＳ Ｐゴシック"/>
          </a:endParaRPr>
        </a:p>
        <a:p>
          <a:r>
            <a:rPr kumimoji="1" lang="ja-JP" altLang="en-US" sz="1300">
              <a:latin typeface="ＭＳ Ｐゴシック"/>
            </a:rPr>
            <a:t>・公債費が住民一人当たり</a:t>
          </a:r>
          <a:r>
            <a:rPr kumimoji="1" lang="en-US" altLang="ja-JP" sz="1300">
              <a:latin typeface="ＭＳ Ｐゴシック"/>
            </a:rPr>
            <a:t>32,953</a:t>
          </a:r>
          <a:r>
            <a:rPr kumimoji="1" lang="ja-JP" altLang="en-US" sz="1300">
              <a:latin typeface="ＭＳ Ｐゴシック"/>
            </a:rPr>
            <a:t>円となっており、類似団体平均及び埼玉県平均を上回っている。公債費については、平成３０年度までは上昇することが見込まれている。今後も計画的な借入れ、及び年度間の償還額の平準化に努める。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年度と連続で低下している。平成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年度からの景気後退による税収の落ち込みが未だ十分な回復には至っておらず、財政調整基金から一般会計への繰入れが恒常化していることが主な要因である。実質単年度収支については、平成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年度は黒字となったが、財政調整基金残高の水準を引き上げられるよう、引き続き黒字であることが望まれる。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続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も保険料や使用料の見直しなどにより、一般会計の負担額（繰出金）を減らしていくよう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年度は前年度より減少したものの、平成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再び増加した。その要因として主なものは、近年、借入れを行った地方債の元利償還金の増加によるものである。今後の財政運営については、緊急度・住民ニーズを的確に把握した事業の選択により、起債に大きく頼ることのない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類似団体平均を大きく上回る急激な増加となっている。その要因としては、広域ごみ処理施設等建設事業等の町にとって重要な施策が重なったことによる地方債現在高の増加、並びに充当可能財源のうち、充当可能基金の減少が大きな要因となっている。今後、充当可能基金の積立や地方債の新規発行額を抑制していくため、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38,188
37,667
15.33
15,112,623
14,302,355
773,873
8,015,107
14,878,540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15112623</v>
      </c>
      <c r="BO4" s="409"/>
      <c r="BP4" s="409"/>
      <c r="BQ4" s="409"/>
      <c r="BR4" s="409"/>
      <c r="BS4" s="409"/>
      <c r="BT4" s="409"/>
      <c r="BU4" s="410"/>
      <c r="BV4" s="408">
        <v>15388702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9.6999999999999993</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14302355</v>
      </c>
      <c r="BO5" s="414"/>
      <c r="BP5" s="414"/>
      <c r="BQ5" s="414"/>
      <c r="BR5" s="414"/>
      <c r="BS5" s="414"/>
      <c r="BT5" s="414"/>
      <c r="BU5" s="415"/>
      <c r="BV5" s="413">
        <v>14779913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96.3</v>
      </c>
      <c r="CU5" s="384"/>
      <c r="CV5" s="384"/>
      <c r="CW5" s="384"/>
      <c r="CX5" s="384"/>
      <c r="CY5" s="384"/>
      <c r="CZ5" s="384"/>
      <c r="DA5" s="385"/>
      <c r="DB5" s="383">
        <v>96.5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810268</v>
      </c>
      <c r="BO6" s="414"/>
      <c r="BP6" s="414"/>
      <c r="BQ6" s="414"/>
      <c r="BR6" s="414"/>
      <c r="BS6" s="414"/>
      <c r="BT6" s="414"/>
      <c r="BU6" s="415"/>
      <c r="BV6" s="413">
        <v>608789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96.3</v>
      </c>
      <c r="CU6" s="560"/>
      <c r="CV6" s="560"/>
      <c r="CW6" s="560"/>
      <c r="CX6" s="560"/>
      <c r="CY6" s="560"/>
      <c r="CZ6" s="560"/>
      <c r="DA6" s="561"/>
      <c r="DB6" s="559">
        <v>96.5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85</v>
      </c>
      <c r="AV7" s="471"/>
      <c r="AW7" s="471"/>
      <c r="AX7" s="471"/>
      <c r="AY7" s="393" t="s">
        <v>89</v>
      </c>
      <c r="AZ7" s="394"/>
      <c r="BA7" s="394"/>
      <c r="BB7" s="394"/>
      <c r="BC7" s="394"/>
      <c r="BD7" s="394"/>
      <c r="BE7" s="394"/>
      <c r="BF7" s="394"/>
      <c r="BG7" s="394"/>
      <c r="BH7" s="394"/>
      <c r="BI7" s="394"/>
      <c r="BJ7" s="394"/>
      <c r="BK7" s="394"/>
      <c r="BL7" s="394"/>
      <c r="BM7" s="395"/>
      <c r="BN7" s="413">
        <v>36395</v>
      </c>
      <c r="BO7" s="414"/>
      <c r="BP7" s="414"/>
      <c r="BQ7" s="414"/>
      <c r="BR7" s="414"/>
      <c r="BS7" s="414"/>
      <c r="BT7" s="414"/>
      <c r="BU7" s="415"/>
      <c r="BV7" s="413">
        <v>14612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8015107</v>
      </c>
      <c r="CU7" s="414"/>
      <c r="CV7" s="414"/>
      <c r="CW7" s="414"/>
      <c r="CX7" s="414"/>
      <c r="CY7" s="414"/>
      <c r="CZ7" s="414"/>
      <c r="DA7" s="415"/>
      <c r="DB7" s="413">
        <v>7884146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773873</v>
      </c>
      <c r="BO8" s="414"/>
      <c r="BP8" s="414"/>
      <c r="BQ8" s="414"/>
      <c r="BR8" s="414"/>
      <c r="BS8" s="414"/>
      <c r="BT8" s="414"/>
      <c r="BU8" s="415"/>
      <c r="BV8" s="413">
        <v>594177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1.02</v>
      </c>
      <c r="CU8" s="523"/>
      <c r="CV8" s="523"/>
      <c r="CW8" s="523"/>
      <c r="CX8" s="523"/>
      <c r="CY8" s="523"/>
      <c r="CZ8" s="523"/>
      <c r="DA8" s="524"/>
      <c r="DB8" s="522">
        <v>1.02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38456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179696</v>
      </c>
      <c r="BO9" s="414"/>
      <c r="BP9" s="414"/>
      <c r="BQ9" s="414"/>
      <c r="BR9" s="414"/>
      <c r="BS9" s="414"/>
      <c r="BT9" s="414"/>
      <c r="BU9" s="415"/>
      <c r="BV9" s="413">
        <v>33759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38706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333726</v>
      </c>
      <c r="BO10" s="414"/>
      <c r="BP10" s="414"/>
      <c r="BQ10" s="414"/>
      <c r="BR10" s="414"/>
      <c r="BS10" s="414"/>
      <c r="BT10" s="414"/>
      <c r="BU10" s="415"/>
      <c r="BV10" s="413">
        <v>340632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38188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465991</v>
      </c>
      <c r="BO12" s="414"/>
      <c r="BP12" s="414"/>
      <c r="BQ12" s="414"/>
      <c r="BR12" s="414"/>
      <c r="BS12" s="414"/>
      <c r="BT12" s="414"/>
      <c r="BU12" s="415"/>
      <c r="BV12" s="413">
        <v>489895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37667</v>
      </c>
      <c r="S13" s="515"/>
      <c r="T13" s="515"/>
      <c r="U13" s="515"/>
      <c r="V13" s="516"/>
      <c r="W13" s="502" t="s">
        <v>121</v>
      </c>
      <c r="X13" s="426"/>
      <c r="Y13" s="426"/>
      <c r="Z13" s="426"/>
      <c r="AA13" s="426"/>
      <c r="AB13" s="427"/>
      <c r="AC13" s="389">
        <v>638</v>
      </c>
      <c r="AD13" s="390"/>
      <c r="AE13" s="390"/>
      <c r="AF13" s="390"/>
      <c r="AG13" s="391"/>
      <c r="AH13" s="389">
        <v>778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47431</v>
      </c>
      <c r="BO13" s="414"/>
      <c r="BP13" s="414"/>
      <c r="BQ13" s="414"/>
      <c r="BR13" s="414"/>
      <c r="BS13" s="414"/>
      <c r="BT13" s="414"/>
      <c r="BU13" s="415"/>
      <c r="BV13" s="413">
        <v>-115504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8.5</v>
      </c>
      <c r="CU13" s="384"/>
      <c r="CV13" s="384"/>
      <c r="CW13" s="384"/>
      <c r="CX13" s="384"/>
      <c r="CY13" s="384"/>
      <c r="CZ13" s="384"/>
      <c r="DA13" s="385"/>
      <c r="DB13" s="383">
        <v>8.1999999999999993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38233</v>
      </c>
      <c r="S14" s="515"/>
      <c r="T14" s="515"/>
      <c r="U14" s="515"/>
      <c r="V14" s="516"/>
      <c r="W14" s="517"/>
      <c r="X14" s="429"/>
      <c r="Y14" s="429"/>
      <c r="Z14" s="429"/>
      <c r="AA14" s="429"/>
      <c r="AB14" s="430"/>
      <c r="AC14" s="507">
        <v>3.7</v>
      </c>
      <c r="AD14" s="508"/>
      <c r="AE14" s="508"/>
      <c r="AF14" s="508"/>
      <c r="AG14" s="509"/>
      <c r="AH14" s="507">
        <v>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130.5</v>
      </c>
      <c r="CU14" s="486"/>
      <c r="CV14" s="486"/>
      <c r="CW14" s="486"/>
      <c r="CX14" s="486"/>
      <c r="CY14" s="486"/>
      <c r="CZ14" s="486"/>
      <c r="DA14" s="487"/>
      <c r="DB14" s="518">
        <v>111.6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37755</v>
      </c>
      <c r="S15" s="515"/>
      <c r="T15" s="515"/>
      <c r="U15" s="515"/>
      <c r="V15" s="516"/>
      <c r="W15" s="502" t="s">
        <v>128</v>
      </c>
      <c r="X15" s="426"/>
      <c r="Y15" s="426"/>
      <c r="Z15" s="426"/>
      <c r="AA15" s="426"/>
      <c r="AB15" s="427"/>
      <c r="AC15" s="389">
        <v>4640</v>
      </c>
      <c r="AD15" s="390"/>
      <c r="AE15" s="390"/>
      <c r="AF15" s="390"/>
      <c r="AG15" s="391"/>
      <c r="AH15" s="389">
        <v>5320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6175133</v>
      </c>
      <c r="BO15" s="409"/>
      <c r="BP15" s="409"/>
      <c r="BQ15" s="409"/>
      <c r="BR15" s="409"/>
      <c r="BS15" s="409"/>
      <c r="BT15" s="409"/>
      <c r="BU15" s="410"/>
      <c r="BV15" s="408">
        <v>6042261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26.8</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6020772</v>
      </c>
      <c r="BO16" s="414"/>
      <c r="BP16" s="414"/>
      <c r="BQ16" s="414"/>
      <c r="BR16" s="414"/>
      <c r="BS16" s="414"/>
      <c r="BT16" s="414"/>
      <c r="BU16" s="415"/>
      <c r="BV16" s="413">
        <v>5877337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12053</v>
      </c>
      <c r="AD17" s="390"/>
      <c r="AE17" s="390"/>
      <c r="AF17" s="390"/>
      <c r="AG17" s="391"/>
      <c r="AH17" s="389">
        <v>11685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8015107</v>
      </c>
      <c r="BO17" s="414"/>
      <c r="BP17" s="414"/>
      <c r="BQ17" s="414"/>
      <c r="BR17" s="414"/>
      <c r="BS17" s="414"/>
      <c r="BT17" s="414"/>
      <c r="BU17" s="415"/>
      <c r="BV17" s="413">
        <v>7884146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15.33</v>
      </c>
      <c r="M18" s="478"/>
      <c r="N18" s="478"/>
      <c r="O18" s="478"/>
      <c r="P18" s="478"/>
      <c r="Q18" s="478"/>
      <c r="R18" s="479"/>
      <c r="S18" s="479"/>
      <c r="T18" s="479"/>
      <c r="U18" s="479"/>
      <c r="V18" s="480"/>
      <c r="W18" s="494"/>
      <c r="X18" s="495"/>
      <c r="Y18" s="495"/>
      <c r="Z18" s="495"/>
      <c r="AA18" s="495"/>
      <c r="AB18" s="503"/>
      <c r="AC18" s="377">
        <v>69.5</v>
      </c>
      <c r="AD18" s="378"/>
      <c r="AE18" s="378"/>
      <c r="AF18" s="378"/>
      <c r="AG18" s="481"/>
      <c r="AH18" s="377">
        <v>64.3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7975654</v>
      </c>
      <c r="BO18" s="414"/>
      <c r="BP18" s="414"/>
      <c r="BQ18" s="414"/>
      <c r="BR18" s="414"/>
      <c r="BS18" s="414"/>
      <c r="BT18" s="414"/>
      <c r="BU18" s="415"/>
      <c r="BV18" s="413">
        <v>7840357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2509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9831388</v>
      </c>
      <c r="BO19" s="414"/>
      <c r="BP19" s="414"/>
      <c r="BQ19" s="414"/>
      <c r="BR19" s="414"/>
      <c r="BS19" s="414"/>
      <c r="BT19" s="414"/>
      <c r="BU19" s="415"/>
      <c r="BV19" s="413">
        <v>9723276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14328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14878540</v>
      </c>
      <c r="BO23" s="414"/>
      <c r="BP23" s="414"/>
      <c r="BQ23" s="414"/>
      <c r="BR23" s="414"/>
      <c r="BS23" s="414"/>
      <c r="BT23" s="414"/>
      <c r="BU23" s="415"/>
      <c r="BV23" s="413">
        <v>12996476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7125</v>
      </c>
      <c r="R24" s="390"/>
      <c r="S24" s="390"/>
      <c r="T24" s="390"/>
      <c r="U24" s="390"/>
      <c r="V24" s="391"/>
      <c r="W24" s="455"/>
      <c r="X24" s="446"/>
      <c r="Y24" s="447"/>
      <c r="Z24" s="386" t="s">
        <v>152</v>
      </c>
      <c r="AA24" s="387"/>
      <c r="AB24" s="387"/>
      <c r="AC24" s="387"/>
      <c r="AD24" s="387"/>
      <c r="AE24" s="387"/>
      <c r="AF24" s="387"/>
      <c r="AG24" s="388"/>
      <c r="AH24" s="389">
        <v>252</v>
      </c>
      <c r="AI24" s="390"/>
      <c r="AJ24" s="390"/>
      <c r="AK24" s="390"/>
      <c r="AL24" s="391"/>
      <c r="AM24" s="389">
        <v>814716</v>
      </c>
      <c r="AN24" s="390"/>
      <c r="AO24" s="390"/>
      <c r="AP24" s="390"/>
      <c r="AQ24" s="390"/>
      <c r="AR24" s="391"/>
      <c r="AS24" s="389">
        <v>3233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5367456</v>
      </c>
      <c r="BO24" s="414"/>
      <c r="BP24" s="414"/>
      <c r="BQ24" s="414"/>
      <c r="BR24" s="414"/>
      <c r="BS24" s="414"/>
      <c r="BT24" s="414"/>
      <c r="BU24" s="415"/>
      <c r="BV24" s="413">
        <v>5625550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6400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1397923</v>
      </c>
      <c r="BO25" s="409"/>
      <c r="BP25" s="409"/>
      <c r="BQ25" s="409"/>
      <c r="BR25" s="409"/>
      <c r="BS25" s="409"/>
      <c r="BT25" s="409"/>
      <c r="BU25" s="410"/>
      <c r="BV25" s="408">
        <v>527976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6100</v>
      </c>
      <c r="R26" s="390"/>
      <c r="S26" s="390"/>
      <c r="T26" s="390"/>
      <c r="U26" s="390"/>
      <c r="V26" s="391"/>
      <c r="W26" s="455"/>
      <c r="X26" s="446"/>
      <c r="Y26" s="447"/>
      <c r="Z26" s="386" t="s">
        <v>158</v>
      </c>
      <c r="AA26" s="468"/>
      <c r="AB26" s="468"/>
      <c r="AC26" s="468"/>
      <c r="AD26" s="468"/>
      <c r="AE26" s="468"/>
      <c r="AF26" s="468"/>
      <c r="AG26" s="469"/>
      <c r="AH26" s="389">
        <v>5</v>
      </c>
      <c r="AI26" s="390"/>
      <c r="AJ26" s="390"/>
      <c r="AK26" s="390"/>
      <c r="AL26" s="391"/>
      <c r="AM26" s="389">
        <v>16840</v>
      </c>
      <c r="AN26" s="390"/>
      <c r="AO26" s="390"/>
      <c r="AP26" s="390"/>
      <c r="AQ26" s="390"/>
      <c r="AR26" s="391"/>
      <c r="AS26" s="389">
        <v>3368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3260</v>
      </c>
      <c r="R27" s="390"/>
      <c r="S27" s="390"/>
      <c r="T27" s="390"/>
      <c r="U27" s="390"/>
      <c r="V27" s="391"/>
      <c r="W27" s="455"/>
      <c r="X27" s="446"/>
      <c r="Y27" s="447"/>
      <c r="Z27" s="386" t="s">
        <v>161</v>
      </c>
      <c r="AA27" s="387"/>
      <c r="AB27" s="387"/>
      <c r="AC27" s="387"/>
      <c r="AD27" s="387"/>
      <c r="AE27" s="387"/>
      <c r="AF27" s="387"/>
      <c r="AG27" s="388"/>
      <c r="AH27" s="389">
        <v>6</v>
      </c>
      <c r="AI27" s="390"/>
      <c r="AJ27" s="390"/>
      <c r="AK27" s="390"/>
      <c r="AL27" s="391"/>
      <c r="AM27" s="389">
        <v>24594</v>
      </c>
      <c r="AN27" s="390"/>
      <c r="AO27" s="390"/>
      <c r="AP27" s="390"/>
      <c r="AQ27" s="390"/>
      <c r="AR27" s="391"/>
      <c r="AS27" s="389">
        <v>4099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2720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515146</v>
      </c>
      <c r="BO28" s="409"/>
      <c r="BP28" s="409"/>
      <c r="BQ28" s="409"/>
      <c r="BR28" s="409"/>
      <c r="BS28" s="409"/>
      <c r="BT28" s="409"/>
      <c r="BU28" s="410"/>
      <c r="BV28" s="408">
        <v>647411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13</v>
      </c>
      <c r="M29" s="390"/>
      <c r="N29" s="390"/>
      <c r="O29" s="390"/>
      <c r="P29" s="391"/>
      <c r="Q29" s="389">
        <v>2520</v>
      </c>
      <c r="R29" s="390"/>
      <c r="S29" s="390"/>
      <c r="T29" s="390"/>
      <c r="U29" s="390"/>
      <c r="V29" s="391"/>
      <c r="W29" s="456"/>
      <c r="X29" s="457"/>
      <c r="Y29" s="458"/>
      <c r="Z29" s="386" t="s">
        <v>168</v>
      </c>
      <c r="AA29" s="387"/>
      <c r="AB29" s="387"/>
      <c r="AC29" s="387"/>
      <c r="AD29" s="387"/>
      <c r="AE29" s="387"/>
      <c r="AF29" s="387"/>
      <c r="AG29" s="388"/>
      <c r="AH29" s="389">
        <v>258</v>
      </c>
      <c r="AI29" s="390"/>
      <c r="AJ29" s="390"/>
      <c r="AK29" s="390"/>
      <c r="AL29" s="391"/>
      <c r="AM29" s="389">
        <v>839310</v>
      </c>
      <c r="AN29" s="390"/>
      <c r="AO29" s="390"/>
      <c r="AP29" s="390"/>
      <c r="AQ29" s="390"/>
      <c r="AR29" s="391"/>
      <c r="AS29" s="389">
        <v>3253</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11633</v>
      </c>
      <c r="BO30" s="417"/>
      <c r="BP30" s="417"/>
      <c r="BQ30" s="417"/>
      <c r="BR30" s="417"/>
      <c r="BS30" s="417"/>
      <c r="BT30" s="417"/>
      <c r="BU30" s="418"/>
      <c r="BV30" s="416">
        <v>139382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入間東部地区衛生組合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三芳町土地開発公社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入間東部地区消防組合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埼玉県市町村総合事務組合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埼玉県市町村総合事務組合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彩の国さいたま人づくり広域連合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7537483</v>
      </c>
      <c r="S5" s="669"/>
      <c r="T5" s="669"/>
      <c r="U5" s="669"/>
      <c r="V5" s="669"/>
      <c r="W5" s="669"/>
      <c r="X5" s="669"/>
      <c r="Y5" s="716"/>
      <c r="Z5" s="729">
        <v>49.9</v>
      </c>
      <c r="AA5" s="729"/>
      <c r="AB5" s="729"/>
      <c r="AC5" s="729"/>
      <c r="AD5" s="730">
        <v>7236406</v>
      </c>
      <c r="AE5" s="730"/>
      <c r="AF5" s="730"/>
      <c r="AG5" s="730"/>
      <c r="AH5" s="730"/>
      <c r="AI5" s="730"/>
      <c r="AJ5" s="730"/>
      <c r="AK5" s="730"/>
      <c r="AL5" s="717">
        <v>87.4</v>
      </c>
      <c r="AM5" s="686"/>
      <c r="AN5" s="686"/>
      <c r="AO5" s="718"/>
      <c r="AP5" s="705" t="s">
        <v>207</v>
      </c>
      <c r="AQ5" s="706"/>
      <c r="AR5" s="706"/>
      <c r="AS5" s="706"/>
      <c r="AT5" s="706"/>
      <c r="AU5" s="706"/>
      <c r="AV5" s="706"/>
      <c r="AW5" s="706"/>
      <c r="AX5" s="706"/>
      <c r="AY5" s="706"/>
      <c r="AZ5" s="706"/>
      <c r="BA5" s="706"/>
      <c r="BB5" s="706"/>
      <c r="BC5" s="706"/>
      <c r="BD5" s="706"/>
      <c r="BE5" s="706"/>
      <c r="BF5" s="707"/>
      <c r="BG5" s="618">
        <v>7236406</v>
      </c>
      <c r="BH5" s="619"/>
      <c r="BI5" s="619"/>
      <c r="BJ5" s="619"/>
      <c r="BK5" s="619"/>
      <c r="BL5" s="619"/>
      <c r="BM5" s="619"/>
      <c r="BN5" s="620"/>
      <c r="BO5" s="671">
        <v>96</v>
      </c>
      <c r="BP5" s="671"/>
      <c r="BQ5" s="671"/>
      <c r="BR5" s="671"/>
      <c r="BS5" s="672">
        <v>63445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83811</v>
      </c>
      <c r="S6" s="619"/>
      <c r="T6" s="619"/>
      <c r="U6" s="619"/>
      <c r="V6" s="619"/>
      <c r="W6" s="619"/>
      <c r="X6" s="619"/>
      <c r="Y6" s="620"/>
      <c r="Z6" s="671">
        <v>0.6</v>
      </c>
      <c r="AA6" s="671"/>
      <c r="AB6" s="671"/>
      <c r="AC6" s="671"/>
      <c r="AD6" s="672">
        <v>83811</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7236406</v>
      </c>
      <c r="BH6" s="619"/>
      <c r="BI6" s="619"/>
      <c r="BJ6" s="619"/>
      <c r="BK6" s="619"/>
      <c r="BL6" s="619"/>
      <c r="BM6" s="619"/>
      <c r="BN6" s="620"/>
      <c r="BO6" s="671">
        <v>96</v>
      </c>
      <c r="BP6" s="671"/>
      <c r="BQ6" s="671"/>
      <c r="BR6" s="671"/>
      <c r="BS6" s="672">
        <v>63445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133211</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133206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7803</v>
      </c>
      <c r="S7" s="619"/>
      <c r="T7" s="619"/>
      <c r="U7" s="619"/>
      <c r="V7" s="619"/>
      <c r="W7" s="619"/>
      <c r="X7" s="619"/>
      <c r="Y7" s="620"/>
      <c r="Z7" s="671">
        <v>0.1</v>
      </c>
      <c r="AA7" s="671"/>
      <c r="AB7" s="671"/>
      <c r="AC7" s="671"/>
      <c r="AD7" s="672">
        <v>7803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2913318</v>
      </c>
      <c r="BH7" s="619"/>
      <c r="BI7" s="619"/>
      <c r="BJ7" s="619"/>
      <c r="BK7" s="619"/>
      <c r="BL7" s="619"/>
      <c r="BM7" s="619"/>
      <c r="BN7" s="620"/>
      <c r="BO7" s="671">
        <v>38.700000000000003</v>
      </c>
      <c r="BP7" s="671"/>
      <c r="BQ7" s="671"/>
      <c r="BR7" s="671"/>
      <c r="BS7" s="672">
        <v>63445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1974765</v>
      </c>
      <c r="CS7" s="619"/>
      <c r="CT7" s="619"/>
      <c r="CU7" s="619"/>
      <c r="CV7" s="619"/>
      <c r="CW7" s="619"/>
      <c r="CX7" s="619"/>
      <c r="CY7" s="620"/>
      <c r="CZ7" s="671">
        <v>13.8</v>
      </c>
      <c r="DA7" s="671"/>
      <c r="DB7" s="671"/>
      <c r="DC7" s="671"/>
      <c r="DD7" s="624">
        <v>71696</v>
      </c>
      <c r="DE7" s="619"/>
      <c r="DF7" s="619"/>
      <c r="DG7" s="619"/>
      <c r="DH7" s="619"/>
      <c r="DI7" s="619"/>
      <c r="DJ7" s="619"/>
      <c r="DK7" s="619"/>
      <c r="DL7" s="619"/>
      <c r="DM7" s="619"/>
      <c r="DN7" s="619"/>
      <c r="DO7" s="619"/>
      <c r="DP7" s="620"/>
      <c r="DQ7" s="624">
        <v>1717699</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31536</v>
      </c>
      <c r="S8" s="619"/>
      <c r="T8" s="619"/>
      <c r="U8" s="619"/>
      <c r="V8" s="619"/>
      <c r="W8" s="619"/>
      <c r="X8" s="619"/>
      <c r="Y8" s="620"/>
      <c r="Z8" s="671">
        <v>0.2</v>
      </c>
      <c r="AA8" s="671"/>
      <c r="AB8" s="671"/>
      <c r="AC8" s="671"/>
      <c r="AD8" s="672">
        <v>31536</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65091</v>
      </c>
      <c r="BH8" s="619"/>
      <c r="BI8" s="619"/>
      <c r="BJ8" s="619"/>
      <c r="BK8" s="619"/>
      <c r="BL8" s="619"/>
      <c r="BM8" s="619"/>
      <c r="BN8" s="620"/>
      <c r="BO8" s="671">
        <v>0.9</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4651346</v>
      </c>
      <c r="CS8" s="619"/>
      <c r="CT8" s="619"/>
      <c r="CU8" s="619"/>
      <c r="CV8" s="619"/>
      <c r="CW8" s="619"/>
      <c r="CX8" s="619"/>
      <c r="CY8" s="620"/>
      <c r="CZ8" s="671">
        <v>32.5</v>
      </c>
      <c r="DA8" s="671"/>
      <c r="DB8" s="671"/>
      <c r="DC8" s="671"/>
      <c r="DD8" s="624">
        <v>520863</v>
      </c>
      <c r="DE8" s="619"/>
      <c r="DF8" s="619"/>
      <c r="DG8" s="619"/>
      <c r="DH8" s="619"/>
      <c r="DI8" s="619"/>
      <c r="DJ8" s="619"/>
      <c r="DK8" s="619"/>
      <c r="DL8" s="619"/>
      <c r="DM8" s="619"/>
      <c r="DN8" s="619"/>
      <c r="DO8" s="619"/>
      <c r="DP8" s="620"/>
      <c r="DQ8" s="624">
        <v>2515145</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31926</v>
      </c>
      <c r="S9" s="619"/>
      <c r="T9" s="619"/>
      <c r="U9" s="619"/>
      <c r="V9" s="619"/>
      <c r="W9" s="619"/>
      <c r="X9" s="619"/>
      <c r="Y9" s="620"/>
      <c r="Z9" s="671">
        <v>0.2</v>
      </c>
      <c r="AA9" s="671"/>
      <c r="AB9" s="671"/>
      <c r="AC9" s="671"/>
      <c r="AD9" s="672">
        <v>31926</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2157330</v>
      </c>
      <c r="BH9" s="619"/>
      <c r="BI9" s="619"/>
      <c r="BJ9" s="619"/>
      <c r="BK9" s="619"/>
      <c r="BL9" s="619"/>
      <c r="BM9" s="619"/>
      <c r="BN9" s="620"/>
      <c r="BO9" s="671">
        <v>28.6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2480179</v>
      </c>
      <c r="CS9" s="619"/>
      <c r="CT9" s="619"/>
      <c r="CU9" s="619"/>
      <c r="CV9" s="619"/>
      <c r="CW9" s="619"/>
      <c r="CX9" s="619"/>
      <c r="CY9" s="620"/>
      <c r="CZ9" s="671">
        <v>17.3</v>
      </c>
      <c r="DA9" s="671"/>
      <c r="DB9" s="671"/>
      <c r="DC9" s="671"/>
      <c r="DD9" s="624">
        <v>1540473</v>
      </c>
      <c r="DE9" s="619"/>
      <c r="DF9" s="619"/>
      <c r="DG9" s="619"/>
      <c r="DH9" s="619"/>
      <c r="DI9" s="619"/>
      <c r="DJ9" s="619"/>
      <c r="DK9" s="619"/>
      <c r="DL9" s="619"/>
      <c r="DM9" s="619"/>
      <c r="DN9" s="619"/>
      <c r="DO9" s="619"/>
      <c r="DP9" s="620"/>
      <c r="DQ9" s="624">
        <v>810546</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800903</v>
      </c>
      <c r="S10" s="619"/>
      <c r="T10" s="619"/>
      <c r="U10" s="619"/>
      <c r="V10" s="619"/>
      <c r="W10" s="619"/>
      <c r="X10" s="619"/>
      <c r="Y10" s="620"/>
      <c r="Z10" s="671">
        <v>5.3</v>
      </c>
      <c r="AA10" s="671"/>
      <c r="AB10" s="671"/>
      <c r="AC10" s="671"/>
      <c r="AD10" s="672">
        <v>800903</v>
      </c>
      <c r="AE10" s="672"/>
      <c r="AF10" s="672"/>
      <c r="AG10" s="672"/>
      <c r="AH10" s="672"/>
      <c r="AI10" s="672"/>
      <c r="AJ10" s="672"/>
      <c r="AK10" s="672"/>
      <c r="AL10" s="641">
        <v>9.6999999999999993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185719</v>
      </c>
      <c r="BH10" s="619"/>
      <c r="BI10" s="619"/>
      <c r="BJ10" s="619"/>
      <c r="BK10" s="619"/>
      <c r="BL10" s="619"/>
      <c r="BM10" s="619"/>
      <c r="BN10" s="620"/>
      <c r="BO10" s="671">
        <v>2.5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2125</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1125</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505178</v>
      </c>
      <c r="BH11" s="619"/>
      <c r="BI11" s="619"/>
      <c r="BJ11" s="619"/>
      <c r="BK11" s="619"/>
      <c r="BL11" s="619"/>
      <c r="BM11" s="619"/>
      <c r="BN11" s="620"/>
      <c r="BO11" s="671">
        <v>6.7</v>
      </c>
      <c r="BP11" s="671"/>
      <c r="BQ11" s="671"/>
      <c r="BR11" s="671"/>
      <c r="BS11" s="624">
        <v>63445</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136330</v>
      </c>
      <c r="CS11" s="619"/>
      <c r="CT11" s="619"/>
      <c r="CU11" s="619"/>
      <c r="CV11" s="619"/>
      <c r="CW11" s="619"/>
      <c r="CX11" s="619"/>
      <c r="CY11" s="620"/>
      <c r="CZ11" s="671">
        <v>1</v>
      </c>
      <c r="DA11" s="671"/>
      <c r="DB11" s="671"/>
      <c r="DC11" s="671"/>
      <c r="DD11" s="624" t="s">
        <v>109</v>
      </c>
      <c r="DE11" s="619"/>
      <c r="DF11" s="619"/>
      <c r="DG11" s="619"/>
      <c r="DH11" s="619"/>
      <c r="DI11" s="619"/>
      <c r="DJ11" s="619"/>
      <c r="DK11" s="619"/>
      <c r="DL11" s="619"/>
      <c r="DM11" s="619"/>
      <c r="DN11" s="619"/>
      <c r="DO11" s="619"/>
      <c r="DP11" s="620"/>
      <c r="DQ11" s="624">
        <v>105452</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3926397</v>
      </c>
      <c r="BH12" s="619"/>
      <c r="BI12" s="619"/>
      <c r="BJ12" s="619"/>
      <c r="BK12" s="619"/>
      <c r="BL12" s="619"/>
      <c r="BM12" s="619"/>
      <c r="BN12" s="620"/>
      <c r="BO12" s="671">
        <v>52.1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67605</v>
      </c>
      <c r="CS12" s="619"/>
      <c r="CT12" s="619"/>
      <c r="CU12" s="619"/>
      <c r="CV12" s="619"/>
      <c r="CW12" s="619"/>
      <c r="CX12" s="619"/>
      <c r="CY12" s="620"/>
      <c r="CZ12" s="671">
        <v>0.5</v>
      </c>
      <c r="DA12" s="671"/>
      <c r="DB12" s="671"/>
      <c r="DC12" s="671"/>
      <c r="DD12" s="624">
        <v>1284</v>
      </c>
      <c r="DE12" s="619"/>
      <c r="DF12" s="619"/>
      <c r="DG12" s="619"/>
      <c r="DH12" s="619"/>
      <c r="DI12" s="619"/>
      <c r="DJ12" s="619"/>
      <c r="DK12" s="619"/>
      <c r="DL12" s="619"/>
      <c r="DM12" s="619"/>
      <c r="DN12" s="619"/>
      <c r="DO12" s="619"/>
      <c r="DP12" s="620"/>
      <c r="DQ12" s="624">
        <v>57825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25310</v>
      </c>
      <c r="S13" s="619"/>
      <c r="T13" s="619"/>
      <c r="U13" s="619"/>
      <c r="V13" s="619"/>
      <c r="W13" s="619"/>
      <c r="X13" s="619"/>
      <c r="Y13" s="620"/>
      <c r="Z13" s="671">
        <v>0.2</v>
      </c>
      <c r="AA13" s="671"/>
      <c r="AB13" s="671"/>
      <c r="AC13" s="671"/>
      <c r="AD13" s="672">
        <v>25310</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3922161</v>
      </c>
      <c r="BH13" s="619"/>
      <c r="BI13" s="619"/>
      <c r="BJ13" s="619"/>
      <c r="BK13" s="619"/>
      <c r="BL13" s="619"/>
      <c r="BM13" s="619"/>
      <c r="BN13" s="620"/>
      <c r="BO13" s="671">
        <v>52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1332917</v>
      </c>
      <c r="CS13" s="619"/>
      <c r="CT13" s="619"/>
      <c r="CU13" s="619"/>
      <c r="CV13" s="619"/>
      <c r="CW13" s="619"/>
      <c r="CX13" s="619"/>
      <c r="CY13" s="620"/>
      <c r="CZ13" s="671">
        <v>9.3000000000000007</v>
      </c>
      <c r="DA13" s="671"/>
      <c r="DB13" s="671"/>
      <c r="DC13" s="671"/>
      <c r="DD13" s="624">
        <v>873718</v>
      </c>
      <c r="DE13" s="619"/>
      <c r="DF13" s="619"/>
      <c r="DG13" s="619"/>
      <c r="DH13" s="619"/>
      <c r="DI13" s="619"/>
      <c r="DJ13" s="619"/>
      <c r="DK13" s="619"/>
      <c r="DL13" s="619"/>
      <c r="DM13" s="619"/>
      <c r="DN13" s="619"/>
      <c r="DO13" s="619"/>
      <c r="DP13" s="620"/>
      <c r="DQ13" s="624">
        <v>690721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52659</v>
      </c>
      <c r="BH14" s="619"/>
      <c r="BI14" s="619"/>
      <c r="BJ14" s="619"/>
      <c r="BK14" s="619"/>
      <c r="BL14" s="619"/>
      <c r="BM14" s="619"/>
      <c r="BN14" s="620"/>
      <c r="BO14" s="671">
        <v>0.7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583225</v>
      </c>
      <c r="CS14" s="619"/>
      <c r="CT14" s="619"/>
      <c r="CU14" s="619"/>
      <c r="CV14" s="619"/>
      <c r="CW14" s="619"/>
      <c r="CX14" s="619"/>
      <c r="CY14" s="620"/>
      <c r="CZ14" s="671">
        <v>4.0999999999999996</v>
      </c>
      <c r="DA14" s="671"/>
      <c r="DB14" s="671"/>
      <c r="DC14" s="671"/>
      <c r="DD14" s="624">
        <v>2442</v>
      </c>
      <c r="DE14" s="619"/>
      <c r="DF14" s="619"/>
      <c r="DG14" s="619"/>
      <c r="DH14" s="619"/>
      <c r="DI14" s="619"/>
      <c r="DJ14" s="619"/>
      <c r="DK14" s="619"/>
      <c r="DL14" s="619"/>
      <c r="DM14" s="619"/>
      <c r="DN14" s="619"/>
      <c r="DO14" s="619"/>
      <c r="DP14" s="620"/>
      <c r="DQ14" s="624">
        <v>580783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29217</v>
      </c>
      <c r="S15" s="619"/>
      <c r="T15" s="619"/>
      <c r="U15" s="619"/>
      <c r="V15" s="619"/>
      <c r="W15" s="619"/>
      <c r="X15" s="619"/>
      <c r="Y15" s="620"/>
      <c r="Z15" s="671">
        <v>0.2</v>
      </c>
      <c r="AA15" s="671"/>
      <c r="AB15" s="671"/>
      <c r="AC15" s="671"/>
      <c r="AD15" s="672">
        <v>29217</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344032</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1682228</v>
      </c>
      <c r="CS15" s="619"/>
      <c r="CT15" s="619"/>
      <c r="CU15" s="619"/>
      <c r="CV15" s="619"/>
      <c r="CW15" s="619"/>
      <c r="CX15" s="619"/>
      <c r="CY15" s="620"/>
      <c r="CZ15" s="671">
        <v>11.8</v>
      </c>
      <c r="DA15" s="671"/>
      <c r="DB15" s="671"/>
      <c r="DC15" s="671"/>
      <c r="DD15" s="624">
        <v>476901</v>
      </c>
      <c r="DE15" s="619"/>
      <c r="DF15" s="619"/>
      <c r="DG15" s="619"/>
      <c r="DH15" s="619"/>
      <c r="DI15" s="619"/>
      <c r="DJ15" s="619"/>
      <c r="DK15" s="619"/>
      <c r="DL15" s="619"/>
      <c r="DM15" s="619"/>
      <c r="DN15" s="619"/>
      <c r="DO15" s="619"/>
      <c r="DP15" s="620"/>
      <c r="DQ15" s="624">
        <v>1150194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40443</v>
      </c>
      <c r="S16" s="619"/>
      <c r="T16" s="619"/>
      <c r="U16" s="619"/>
      <c r="V16" s="619"/>
      <c r="W16" s="619"/>
      <c r="X16" s="619"/>
      <c r="Y16" s="620"/>
      <c r="Z16" s="671">
        <v>0.3</v>
      </c>
      <c r="AA16" s="671"/>
      <c r="AB16" s="671"/>
      <c r="AC16" s="671"/>
      <c r="AD16" s="672" t="s">
        <v>109</v>
      </c>
      <c r="AE16" s="672"/>
      <c r="AF16" s="672"/>
      <c r="AG16" s="672"/>
      <c r="AH16" s="672"/>
      <c r="AI16" s="672"/>
      <c r="AJ16" s="672"/>
      <c r="AK16" s="672"/>
      <c r="AL16" s="641" t="s">
        <v>109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1258424</v>
      </c>
      <c r="CS17" s="619"/>
      <c r="CT17" s="619"/>
      <c r="CU17" s="619"/>
      <c r="CV17" s="619"/>
      <c r="CW17" s="619"/>
      <c r="CX17" s="619"/>
      <c r="CY17" s="620"/>
      <c r="CZ17" s="671">
        <v>8.8000000000000007</v>
      </c>
      <c r="DA17" s="671"/>
      <c r="DB17" s="671"/>
      <c r="DC17" s="671"/>
      <c r="DD17" s="624" t="s">
        <v>109</v>
      </c>
      <c r="DE17" s="619"/>
      <c r="DF17" s="619"/>
      <c r="DG17" s="619"/>
      <c r="DH17" s="619"/>
      <c r="DI17" s="619"/>
      <c r="DJ17" s="619"/>
      <c r="DK17" s="619"/>
      <c r="DL17" s="619"/>
      <c r="DM17" s="619"/>
      <c r="DN17" s="619"/>
      <c r="DO17" s="619"/>
      <c r="DP17" s="620"/>
      <c r="DQ17" s="624">
        <v>1258424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40442</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301077</v>
      </c>
      <c r="BH19" s="619"/>
      <c r="BI19" s="619"/>
      <c r="BJ19" s="619"/>
      <c r="BK19" s="619"/>
      <c r="BL19" s="619"/>
      <c r="BM19" s="619"/>
      <c r="BN19" s="620"/>
      <c r="BO19" s="671">
        <v>4</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8588432</v>
      </c>
      <c r="S20" s="619"/>
      <c r="T20" s="619"/>
      <c r="U20" s="619"/>
      <c r="V20" s="619"/>
      <c r="W20" s="619"/>
      <c r="X20" s="619"/>
      <c r="Y20" s="620"/>
      <c r="Z20" s="671">
        <v>56.8</v>
      </c>
      <c r="AA20" s="671"/>
      <c r="AB20" s="671"/>
      <c r="AC20" s="671"/>
      <c r="AD20" s="672">
        <v>8246912</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301077</v>
      </c>
      <c r="BH20" s="619"/>
      <c r="BI20" s="619"/>
      <c r="BJ20" s="619"/>
      <c r="BK20" s="619"/>
      <c r="BL20" s="619"/>
      <c r="BM20" s="619"/>
      <c r="BN20" s="620"/>
      <c r="BO20" s="671">
        <v>4</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14302355</v>
      </c>
      <c r="CS20" s="619"/>
      <c r="CT20" s="619"/>
      <c r="CU20" s="619"/>
      <c r="CV20" s="619"/>
      <c r="CW20" s="619"/>
      <c r="CX20" s="619"/>
      <c r="CY20" s="620"/>
      <c r="CZ20" s="671">
        <v>100</v>
      </c>
      <c r="DA20" s="671"/>
      <c r="DB20" s="671"/>
      <c r="DC20" s="671"/>
      <c r="DD20" s="624">
        <v>3487377</v>
      </c>
      <c r="DE20" s="619"/>
      <c r="DF20" s="619"/>
      <c r="DG20" s="619"/>
      <c r="DH20" s="619"/>
      <c r="DI20" s="619"/>
      <c r="DJ20" s="619"/>
      <c r="DK20" s="619"/>
      <c r="DL20" s="619"/>
      <c r="DM20" s="619"/>
      <c r="DN20" s="619"/>
      <c r="DO20" s="619"/>
      <c r="DP20" s="620"/>
      <c r="DQ20" s="624">
        <v>9021120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6128</v>
      </c>
      <c r="S21" s="619"/>
      <c r="T21" s="619"/>
      <c r="U21" s="619"/>
      <c r="V21" s="619"/>
      <c r="W21" s="619"/>
      <c r="X21" s="619"/>
      <c r="Y21" s="620"/>
      <c r="Z21" s="671">
        <v>0</v>
      </c>
      <c r="AA21" s="671"/>
      <c r="AB21" s="671"/>
      <c r="AC21" s="671"/>
      <c r="AD21" s="672">
        <v>6128</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35250</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161010</v>
      </c>
      <c r="S23" s="619"/>
      <c r="T23" s="619"/>
      <c r="U23" s="619"/>
      <c r="V23" s="619"/>
      <c r="W23" s="619"/>
      <c r="X23" s="619"/>
      <c r="Y23" s="620"/>
      <c r="Z23" s="671">
        <v>1.1000000000000001</v>
      </c>
      <c r="AA23" s="671"/>
      <c r="AB23" s="671"/>
      <c r="AC23" s="671"/>
      <c r="AD23" s="672">
        <v>20241</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301077</v>
      </c>
      <c r="BH23" s="619"/>
      <c r="BI23" s="619"/>
      <c r="BJ23" s="619"/>
      <c r="BK23" s="619"/>
      <c r="BL23" s="619"/>
      <c r="BM23" s="619"/>
      <c r="BN23" s="620"/>
      <c r="BO23" s="671">
        <v>4</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15407</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5533341</v>
      </c>
      <c r="CS24" s="669"/>
      <c r="CT24" s="669"/>
      <c r="CU24" s="669"/>
      <c r="CV24" s="669"/>
      <c r="CW24" s="669"/>
      <c r="CX24" s="669"/>
      <c r="CY24" s="716"/>
      <c r="CZ24" s="720">
        <v>38.700000000000003</v>
      </c>
      <c r="DA24" s="721"/>
      <c r="DB24" s="721"/>
      <c r="DC24" s="722"/>
      <c r="DD24" s="715">
        <v>4046917</v>
      </c>
      <c r="DE24" s="669"/>
      <c r="DF24" s="669"/>
      <c r="DG24" s="669"/>
      <c r="DH24" s="669"/>
      <c r="DI24" s="669"/>
      <c r="DJ24" s="669"/>
      <c r="DK24" s="716"/>
      <c r="DL24" s="715">
        <v>4026767</v>
      </c>
      <c r="DM24" s="669"/>
      <c r="DN24" s="669"/>
      <c r="DO24" s="669"/>
      <c r="DP24" s="669"/>
      <c r="DQ24" s="669"/>
      <c r="DR24" s="669"/>
      <c r="DS24" s="669"/>
      <c r="DT24" s="669"/>
      <c r="DU24" s="669"/>
      <c r="DV24" s="716"/>
      <c r="DW24" s="717">
        <v>48.6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1160693</v>
      </c>
      <c r="S25" s="619"/>
      <c r="T25" s="619"/>
      <c r="U25" s="619"/>
      <c r="V25" s="619"/>
      <c r="W25" s="619"/>
      <c r="X25" s="619"/>
      <c r="Y25" s="620"/>
      <c r="Z25" s="671">
        <v>7.7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2258668</v>
      </c>
      <c r="CS25" s="637"/>
      <c r="CT25" s="637"/>
      <c r="CU25" s="637"/>
      <c r="CV25" s="637"/>
      <c r="CW25" s="637"/>
      <c r="CX25" s="637"/>
      <c r="CY25" s="638"/>
      <c r="CZ25" s="621">
        <v>15.8</v>
      </c>
      <c r="DA25" s="639"/>
      <c r="DB25" s="639"/>
      <c r="DC25" s="640"/>
      <c r="DD25" s="624">
        <v>1992917</v>
      </c>
      <c r="DE25" s="637"/>
      <c r="DF25" s="637"/>
      <c r="DG25" s="637"/>
      <c r="DH25" s="637"/>
      <c r="DI25" s="637"/>
      <c r="DJ25" s="637"/>
      <c r="DK25" s="638"/>
      <c r="DL25" s="624">
        <v>1972947</v>
      </c>
      <c r="DM25" s="637"/>
      <c r="DN25" s="637"/>
      <c r="DO25" s="637"/>
      <c r="DP25" s="637"/>
      <c r="DQ25" s="637"/>
      <c r="DR25" s="637"/>
      <c r="DS25" s="637"/>
      <c r="DT25" s="637"/>
      <c r="DU25" s="637"/>
      <c r="DV25" s="638"/>
      <c r="DW25" s="641">
        <v>23.8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1518442</v>
      </c>
      <c r="CS26" s="619"/>
      <c r="CT26" s="619"/>
      <c r="CU26" s="619"/>
      <c r="CV26" s="619"/>
      <c r="CW26" s="619"/>
      <c r="CX26" s="619"/>
      <c r="CY26" s="620"/>
      <c r="CZ26" s="621">
        <v>10.6</v>
      </c>
      <c r="DA26" s="639"/>
      <c r="DB26" s="639"/>
      <c r="DC26" s="640"/>
      <c r="DD26" s="624">
        <v>1269327</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719860</v>
      </c>
      <c r="S27" s="619"/>
      <c r="T27" s="619"/>
      <c r="U27" s="619"/>
      <c r="V27" s="619"/>
      <c r="W27" s="619"/>
      <c r="X27" s="619"/>
      <c r="Y27" s="620"/>
      <c r="Z27" s="671">
        <v>4.8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7537483</v>
      </c>
      <c r="BH27" s="619"/>
      <c r="BI27" s="619"/>
      <c r="BJ27" s="619"/>
      <c r="BK27" s="619"/>
      <c r="BL27" s="619"/>
      <c r="BM27" s="619"/>
      <c r="BN27" s="620"/>
      <c r="BO27" s="671">
        <v>100</v>
      </c>
      <c r="BP27" s="671"/>
      <c r="BQ27" s="671"/>
      <c r="BR27" s="671"/>
      <c r="BS27" s="624">
        <v>63445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2016249</v>
      </c>
      <c r="CS27" s="637"/>
      <c r="CT27" s="637"/>
      <c r="CU27" s="637"/>
      <c r="CV27" s="637"/>
      <c r="CW27" s="637"/>
      <c r="CX27" s="637"/>
      <c r="CY27" s="638"/>
      <c r="CZ27" s="621">
        <v>14.1</v>
      </c>
      <c r="DA27" s="639"/>
      <c r="DB27" s="639"/>
      <c r="DC27" s="640"/>
      <c r="DD27" s="624">
        <v>795576</v>
      </c>
      <c r="DE27" s="637"/>
      <c r="DF27" s="637"/>
      <c r="DG27" s="637"/>
      <c r="DH27" s="637"/>
      <c r="DI27" s="637"/>
      <c r="DJ27" s="637"/>
      <c r="DK27" s="638"/>
      <c r="DL27" s="624">
        <v>795396</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5958</v>
      </c>
      <c r="S28" s="619"/>
      <c r="T28" s="619"/>
      <c r="U28" s="619"/>
      <c r="V28" s="619"/>
      <c r="W28" s="619"/>
      <c r="X28" s="619"/>
      <c r="Y28" s="620"/>
      <c r="Z28" s="671">
        <v>0</v>
      </c>
      <c r="AA28" s="671"/>
      <c r="AB28" s="671"/>
      <c r="AC28" s="671"/>
      <c r="AD28" s="672">
        <v>5051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1258424</v>
      </c>
      <c r="CS28" s="619"/>
      <c r="CT28" s="619"/>
      <c r="CU28" s="619"/>
      <c r="CV28" s="619"/>
      <c r="CW28" s="619"/>
      <c r="CX28" s="619"/>
      <c r="CY28" s="620"/>
      <c r="CZ28" s="621">
        <v>8.8000000000000007</v>
      </c>
      <c r="DA28" s="639"/>
      <c r="DB28" s="639"/>
      <c r="DC28" s="640"/>
      <c r="DD28" s="624">
        <v>1258424</v>
      </c>
      <c r="DE28" s="619"/>
      <c r="DF28" s="619"/>
      <c r="DG28" s="619"/>
      <c r="DH28" s="619"/>
      <c r="DI28" s="619"/>
      <c r="DJ28" s="619"/>
      <c r="DK28" s="620"/>
      <c r="DL28" s="624">
        <v>1258424</v>
      </c>
      <c r="DM28" s="619"/>
      <c r="DN28" s="619"/>
      <c r="DO28" s="619"/>
      <c r="DP28" s="619"/>
      <c r="DQ28" s="619"/>
      <c r="DR28" s="619"/>
      <c r="DS28" s="619"/>
      <c r="DT28" s="619"/>
      <c r="DU28" s="619"/>
      <c r="DV28" s="620"/>
      <c r="DW28" s="641">
        <v>15.2</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6680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1258424</v>
      </c>
      <c r="CS29" s="637"/>
      <c r="CT29" s="637"/>
      <c r="CU29" s="637"/>
      <c r="CV29" s="637"/>
      <c r="CW29" s="637"/>
      <c r="CX29" s="637"/>
      <c r="CY29" s="638"/>
      <c r="CZ29" s="621">
        <v>8.8000000000000007</v>
      </c>
      <c r="DA29" s="639"/>
      <c r="DB29" s="639"/>
      <c r="DC29" s="640"/>
      <c r="DD29" s="624">
        <v>1258424</v>
      </c>
      <c r="DE29" s="637"/>
      <c r="DF29" s="637"/>
      <c r="DG29" s="637"/>
      <c r="DH29" s="637"/>
      <c r="DI29" s="637"/>
      <c r="DJ29" s="637"/>
      <c r="DK29" s="638"/>
      <c r="DL29" s="624">
        <v>1258424</v>
      </c>
      <c r="DM29" s="637"/>
      <c r="DN29" s="637"/>
      <c r="DO29" s="637"/>
      <c r="DP29" s="637"/>
      <c r="DQ29" s="637"/>
      <c r="DR29" s="637"/>
      <c r="DS29" s="637"/>
      <c r="DT29" s="637"/>
      <c r="DU29" s="637"/>
      <c r="DV29" s="638"/>
      <c r="DW29" s="641">
        <v>15.2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644586</v>
      </c>
      <c r="S30" s="619"/>
      <c r="T30" s="619"/>
      <c r="U30" s="619"/>
      <c r="V30" s="619"/>
      <c r="W30" s="619"/>
      <c r="X30" s="619"/>
      <c r="Y30" s="620"/>
      <c r="Z30" s="671">
        <v>4.3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99.2</v>
      </c>
      <c r="BH30" s="685"/>
      <c r="BI30" s="685"/>
      <c r="BJ30" s="685"/>
      <c r="BK30" s="685"/>
      <c r="BL30" s="685"/>
      <c r="BM30" s="686">
        <v>97.5</v>
      </c>
      <c r="BN30" s="685"/>
      <c r="BO30" s="685"/>
      <c r="BP30" s="685"/>
      <c r="BQ30" s="687"/>
      <c r="BR30" s="684">
        <v>99</v>
      </c>
      <c r="BS30" s="685"/>
      <c r="BT30" s="685"/>
      <c r="BU30" s="685"/>
      <c r="BV30" s="685"/>
      <c r="BW30" s="685"/>
      <c r="BX30" s="686">
        <v>96.5</v>
      </c>
      <c r="BY30" s="685"/>
      <c r="BZ30" s="685"/>
      <c r="CA30" s="685"/>
      <c r="CB30" s="687"/>
      <c r="CD30" s="690"/>
      <c r="CE30" s="691"/>
      <c r="CF30" s="655" t="s">
        <v>291</v>
      </c>
      <c r="CG30" s="652"/>
      <c r="CH30" s="652"/>
      <c r="CI30" s="652"/>
      <c r="CJ30" s="652"/>
      <c r="CK30" s="652"/>
      <c r="CL30" s="652"/>
      <c r="CM30" s="652"/>
      <c r="CN30" s="652"/>
      <c r="CO30" s="652"/>
      <c r="CP30" s="652"/>
      <c r="CQ30" s="653"/>
      <c r="CR30" s="618">
        <v>1141336</v>
      </c>
      <c r="CS30" s="619"/>
      <c r="CT30" s="619"/>
      <c r="CU30" s="619"/>
      <c r="CV30" s="619"/>
      <c r="CW30" s="619"/>
      <c r="CX30" s="619"/>
      <c r="CY30" s="620"/>
      <c r="CZ30" s="621">
        <v>8</v>
      </c>
      <c r="DA30" s="639"/>
      <c r="DB30" s="639"/>
      <c r="DC30" s="640"/>
      <c r="DD30" s="624">
        <v>1141336</v>
      </c>
      <c r="DE30" s="619"/>
      <c r="DF30" s="619"/>
      <c r="DG30" s="619"/>
      <c r="DH30" s="619"/>
      <c r="DI30" s="619"/>
      <c r="DJ30" s="619"/>
      <c r="DK30" s="620"/>
      <c r="DL30" s="624">
        <v>1141336</v>
      </c>
      <c r="DM30" s="619"/>
      <c r="DN30" s="619"/>
      <c r="DO30" s="619"/>
      <c r="DP30" s="619"/>
      <c r="DQ30" s="619"/>
      <c r="DR30" s="619"/>
      <c r="DS30" s="619"/>
      <c r="DT30" s="619"/>
      <c r="DU30" s="619"/>
      <c r="DV30" s="620"/>
      <c r="DW30" s="641">
        <v>13.8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608789</v>
      </c>
      <c r="S31" s="619"/>
      <c r="T31" s="619"/>
      <c r="U31" s="619"/>
      <c r="V31" s="619"/>
      <c r="W31" s="619"/>
      <c r="X31" s="619"/>
      <c r="Y31" s="620"/>
      <c r="Z31" s="671">
        <v>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96.7</v>
      </c>
      <c r="BN31" s="683"/>
      <c r="BO31" s="683"/>
      <c r="BP31" s="683"/>
      <c r="BQ31" s="647"/>
      <c r="BR31" s="682">
        <v>98.8</v>
      </c>
      <c r="BS31" s="637"/>
      <c r="BT31" s="637"/>
      <c r="BU31" s="637"/>
      <c r="BV31" s="637"/>
      <c r="BW31" s="637"/>
      <c r="BX31" s="673">
        <v>95.6</v>
      </c>
      <c r="BY31" s="683"/>
      <c r="BZ31" s="683"/>
      <c r="CA31" s="683"/>
      <c r="CB31" s="647"/>
      <c r="CD31" s="690"/>
      <c r="CE31" s="691"/>
      <c r="CF31" s="655" t="s">
        <v>295</v>
      </c>
      <c r="CG31" s="652"/>
      <c r="CH31" s="652"/>
      <c r="CI31" s="652"/>
      <c r="CJ31" s="652"/>
      <c r="CK31" s="652"/>
      <c r="CL31" s="652"/>
      <c r="CM31" s="652"/>
      <c r="CN31" s="652"/>
      <c r="CO31" s="652"/>
      <c r="CP31" s="652"/>
      <c r="CQ31" s="653"/>
      <c r="CR31" s="618">
        <v>117088</v>
      </c>
      <c r="CS31" s="637"/>
      <c r="CT31" s="637"/>
      <c r="CU31" s="637"/>
      <c r="CV31" s="637"/>
      <c r="CW31" s="637"/>
      <c r="CX31" s="637"/>
      <c r="CY31" s="638"/>
      <c r="CZ31" s="621">
        <v>0.8</v>
      </c>
      <c r="DA31" s="639"/>
      <c r="DB31" s="639"/>
      <c r="DC31" s="640"/>
      <c r="DD31" s="624">
        <v>117088</v>
      </c>
      <c r="DE31" s="637"/>
      <c r="DF31" s="637"/>
      <c r="DG31" s="637"/>
      <c r="DH31" s="637"/>
      <c r="DI31" s="637"/>
      <c r="DJ31" s="637"/>
      <c r="DK31" s="638"/>
      <c r="DL31" s="624">
        <v>117088</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136430</v>
      </c>
      <c r="S32" s="619"/>
      <c r="T32" s="619"/>
      <c r="U32" s="619"/>
      <c r="V32" s="619"/>
      <c r="W32" s="619"/>
      <c r="X32" s="619"/>
      <c r="Y32" s="620"/>
      <c r="Z32" s="671">
        <v>0.9</v>
      </c>
      <c r="AA32" s="671"/>
      <c r="AB32" s="671"/>
      <c r="AC32" s="671"/>
      <c r="AD32" s="672">
        <v>2894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99.3</v>
      </c>
      <c r="BH32" s="603"/>
      <c r="BI32" s="603"/>
      <c r="BJ32" s="603"/>
      <c r="BK32" s="603"/>
      <c r="BL32" s="603"/>
      <c r="BM32" s="666">
        <v>97.9</v>
      </c>
      <c r="BN32" s="603"/>
      <c r="BO32" s="603"/>
      <c r="BP32" s="603"/>
      <c r="BQ32" s="660"/>
      <c r="BR32" s="681">
        <v>99</v>
      </c>
      <c r="BS32" s="603"/>
      <c r="BT32" s="603"/>
      <c r="BU32" s="603"/>
      <c r="BV32" s="603"/>
      <c r="BW32" s="603"/>
      <c r="BX32" s="666">
        <v>96.8</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3023400</v>
      </c>
      <c r="S33" s="619"/>
      <c r="T33" s="619"/>
      <c r="U33" s="619"/>
      <c r="V33" s="619"/>
      <c r="W33" s="619"/>
      <c r="X33" s="619"/>
      <c r="Y33" s="620"/>
      <c r="Z33" s="671">
        <v>20</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5281637</v>
      </c>
      <c r="CS33" s="637"/>
      <c r="CT33" s="637"/>
      <c r="CU33" s="637"/>
      <c r="CV33" s="637"/>
      <c r="CW33" s="637"/>
      <c r="CX33" s="637"/>
      <c r="CY33" s="638"/>
      <c r="CZ33" s="621">
        <v>36.9</v>
      </c>
      <c r="DA33" s="639"/>
      <c r="DB33" s="639"/>
      <c r="DC33" s="640"/>
      <c r="DD33" s="624">
        <v>4611300</v>
      </c>
      <c r="DE33" s="637"/>
      <c r="DF33" s="637"/>
      <c r="DG33" s="637"/>
      <c r="DH33" s="637"/>
      <c r="DI33" s="637"/>
      <c r="DJ33" s="637"/>
      <c r="DK33" s="638"/>
      <c r="DL33" s="624">
        <v>3948887</v>
      </c>
      <c r="DM33" s="637"/>
      <c r="DN33" s="637"/>
      <c r="DO33" s="637"/>
      <c r="DP33" s="637"/>
      <c r="DQ33" s="637"/>
      <c r="DR33" s="637"/>
      <c r="DS33" s="637"/>
      <c r="DT33" s="637"/>
      <c r="DU33" s="637"/>
      <c r="DV33" s="638"/>
      <c r="DW33" s="641">
        <v>47.7</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2082046</v>
      </c>
      <c r="CS34" s="619"/>
      <c r="CT34" s="619"/>
      <c r="CU34" s="619"/>
      <c r="CV34" s="619"/>
      <c r="CW34" s="619"/>
      <c r="CX34" s="619"/>
      <c r="CY34" s="620"/>
      <c r="CZ34" s="621">
        <v>14.6</v>
      </c>
      <c r="DA34" s="639"/>
      <c r="DB34" s="639"/>
      <c r="DC34" s="640"/>
      <c r="DD34" s="624">
        <v>1768314</v>
      </c>
      <c r="DE34" s="619"/>
      <c r="DF34" s="619"/>
      <c r="DG34" s="619"/>
      <c r="DH34" s="619"/>
      <c r="DI34" s="619"/>
      <c r="DJ34" s="619"/>
      <c r="DK34" s="620"/>
      <c r="DL34" s="624">
        <v>1624274</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1384864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7689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46213</v>
      </c>
      <c r="CS35" s="637"/>
      <c r="CT35" s="637"/>
      <c r="CU35" s="637"/>
      <c r="CV35" s="637"/>
      <c r="CW35" s="637"/>
      <c r="CX35" s="637"/>
      <c r="CY35" s="638"/>
      <c r="CZ35" s="621">
        <v>0.3</v>
      </c>
      <c r="DA35" s="639"/>
      <c r="DB35" s="639"/>
      <c r="DC35" s="640"/>
      <c r="DD35" s="624">
        <v>46213</v>
      </c>
      <c r="DE35" s="637"/>
      <c r="DF35" s="637"/>
      <c r="DG35" s="637"/>
      <c r="DH35" s="637"/>
      <c r="DI35" s="637"/>
      <c r="DJ35" s="637"/>
      <c r="DK35" s="638"/>
      <c r="DL35" s="624">
        <v>45806</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15112623</v>
      </c>
      <c r="S36" s="659"/>
      <c r="T36" s="659"/>
      <c r="U36" s="659"/>
      <c r="V36" s="659"/>
      <c r="W36" s="659"/>
      <c r="X36" s="659"/>
      <c r="Y36" s="662"/>
      <c r="Z36" s="663">
        <v>100</v>
      </c>
      <c r="AA36" s="663"/>
      <c r="AB36" s="663"/>
      <c r="AC36" s="663"/>
      <c r="AD36" s="664">
        <v>8281226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225000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-20996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1429749</v>
      </c>
      <c r="CS36" s="619"/>
      <c r="CT36" s="619"/>
      <c r="CU36" s="619"/>
      <c r="CV36" s="619"/>
      <c r="CW36" s="619"/>
      <c r="CX36" s="619"/>
      <c r="CY36" s="620"/>
      <c r="CZ36" s="621">
        <v>10</v>
      </c>
      <c r="DA36" s="639"/>
      <c r="DB36" s="639"/>
      <c r="DC36" s="640"/>
      <c r="DD36" s="624">
        <v>1225094</v>
      </c>
      <c r="DE36" s="619"/>
      <c r="DF36" s="619"/>
      <c r="DG36" s="619"/>
      <c r="DH36" s="619"/>
      <c r="DI36" s="619"/>
      <c r="DJ36" s="619"/>
      <c r="DK36" s="620"/>
      <c r="DL36" s="624">
        <v>1080607</v>
      </c>
      <c r="DM36" s="619"/>
      <c r="DN36" s="619"/>
      <c r="DO36" s="619"/>
      <c r="DP36" s="619"/>
      <c r="DQ36" s="619"/>
      <c r="DR36" s="619"/>
      <c r="DS36" s="619"/>
      <c r="DT36" s="619"/>
      <c r="DU36" s="619"/>
      <c r="DV36" s="620"/>
      <c r="DW36" s="641">
        <v>13</v>
      </c>
      <c r="DX36" s="642"/>
      <c r="DY36" s="642"/>
      <c r="DZ36" s="642"/>
      <c r="EA36" s="642"/>
      <c r="EB36" s="642"/>
      <c r="EC36" s="643"/>
    </row>
    <row r="37" spans="2:133" ht="11.25" customHeight="1">
      <c r="AQ37" s="644" t="s">
        <v>313</v>
      </c>
      <c r="AR37" s="645"/>
      <c r="AS37" s="645"/>
      <c r="AT37" s="645"/>
      <c r="AU37" s="645"/>
      <c r="AV37" s="645"/>
      <c r="AW37" s="645"/>
      <c r="AX37" s="645"/>
      <c r="AY37" s="646"/>
      <c r="AZ37" s="618">
        <v>4137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6188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662813</v>
      </c>
      <c r="CS37" s="637"/>
      <c r="CT37" s="637"/>
      <c r="CU37" s="637"/>
      <c r="CV37" s="637"/>
      <c r="CW37" s="637"/>
      <c r="CX37" s="637"/>
      <c r="CY37" s="638"/>
      <c r="CZ37" s="621">
        <v>4.5999999999999996</v>
      </c>
      <c r="DA37" s="639"/>
      <c r="DB37" s="639"/>
      <c r="DC37" s="640"/>
      <c r="DD37" s="624">
        <v>639013</v>
      </c>
      <c r="DE37" s="637"/>
      <c r="DF37" s="637"/>
      <c r="DG37" s="637"/>
      <c r="DH37" s="637"/>
      <c r="DI37" s="637"/>
      <c r="DJ37" s="637"/>
      <c r="DK37" s="638"/>
      <c r="DL37" s="624">
        <v>636716</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10793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1380727</v>
      </c>
      <c r="CS38" s="619"/>
      <c r="CT38" s="619"/>
      <c r="CU38" s="619"/>
      <c r="CV38" s="619"/>
      <c r="CW38" s="619"/>
      <c r="CX38" s="619"/>
      <c r="CY38" s="620"/>
      <c r="CZ38" s="621">
        <v>9.6999999999999993</v>
      </c>
      <c r="DA38" s="639"/>
      <c r="DB38" s="639"/>
      <c r="DC38" s="640"/>
      <c r="DD38" s="624">
        <v>1237953</v>
      </c>
      <c r="DE38" s="619"/>
      <c r="DF38" s="619"/>
      <c r="DG38" s="619"/>
      <c r="DH38" s="619"/>
      <c r="DI38" s="619"/>
      <c r="DJ38" s="619"/>
      <c r="DK38" s="620"/>
      <c r="DL38" s="624">
        <v>1198200</v>
      </c>
      <c r="DM38" s="619"/>
      <c r="DN38" s="619"/>
      <c r="DO38" s="619"/>
      <c r="DP38" s="619"/>
      <c r="DQ38" s="619"/>
      <c r="DR38" s="619"/>
      <c r="DS38" s="619"/>
      <c r="DT38" s="619"/>
      <c r="DU38" s="619"/>
      <c r="DV38" s="620"/>
      <c r="DW38" s="641">
        <v>14.5</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339302</v>
      </c>
      <c r="CS39" s="637"/>
      <c r="CT39" s="637"/>
      <c r="CU39" s="637"/>
      <c r="CV39" s="637"/>
      <c r="CW39" s="637"/>
      <c r="CX39" s="637"/>
      <c r="CY39" s="638"/>
      <c r="CZ39" s="621">
        <v>2.4</v>
      </c>
      <c r="DA39" s="639"/>
      <c r="DB39" s="639"/>
      <c r="DC39" s="640"/>
      <c r="DD39" s="624">
        <v>333726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479254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3600</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676473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282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3487377</v>
      </c>
      <c r="CS42" s="619"/>
      <c r="CT42" s="619"/>
      <c r="CU42" s="619"/>
      <c r="CV42" s="619"/>
      <c r="CW42" s="619"/>
      <c r="CX42" s="619"/>
      <c r="CY42" s="620"/>
      <c r="CZ42" s="621">
        <v>24.4</v>
      </c>
      <c r="DA42" s="622"/>
      <c r="DB42" s="622"/>
      <c r="DC42" s="623"/>
      <c r="DD42" s="624">
        <v>362903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145103</v>
      </c>
      <c r="CS43" s="637"/>
      <c r="CT43" s="637"/>
      <c r="CU43" s="637"/>
      <c r="CV43" s="637"/>
      <c r="CW43" s="637"/>
      <c r="CX43" s="637"/>
      <c r="CY43" s="638"/>
      <c r="CZ43" s="621">
        <v>1</v>
      </c>
      <c r="DA43" s="639"/>
      <c r="DB43" s="639"/>
      <c r="DC43" s="640"/>
      <c r="DD43" s="624">
        <v>145103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3487377</v>
      </c>
      <c r="CS44" s="619"/>
      <c r="CT44" s="619"/>
      <c r="CU44" s="619"/>
      <c r="CV44" s="619"/>
      <c r="CW44" s="619"/>
      <c r="CX44" s="619"/>
      <c r="CY44" s="620"/>
      <c r="CZ44" s="621">
        <v>24.4</v>
      </c>
      <c r="DA44" s="622"/>
      <c r="DB44" s="622"/>
      <c r="DC44" s="623"/>
      <c r="DD44" s="624">
        <v>362903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239072</v>
      </c>
      <c r="CS45" s="637"/>
      <c r="CT45" s="637"/>
      <c r="CU45" s="637"/>
      <c r="CV45" s="637"/>
      <c r="CW45" s="637"/>
      <c r="CX45" s="637"/>
      <c r="CY45" s="638"/>
      <c r="CZ45" s="621">
        <v>1.7</v>
      </c>
      <c r="DA45" s="639"/>
      <c r="DB45" s="639"/>
      <c r="DC45" s="640"/>
      <c r="DD45" s="624">
        <v>1190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3236822</v>
      </c>
      <c r="CS46" s="619"/>
      <c r="CT46" s="619"/>
      <c r="CU46" s="619"/>
      <c r="CV46" s="619"/>
      <c r="CW46" s="619"/>
      <c r="CX46" s="619"/>
      <c r="CY46" s="620"/>
      <c r="CZ46" s="621">
        <v>22.6</v>
      </c>
      <c r="DA46" s="622"/>
      <c r="DB46" s="622"/>
      <c r="DC46" s="623"/>
      <c r="DD46" s="624">
        <v>361713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14302355</v>
      </c>
      <c r="CS49" s="603"/>
      <c r="CT49" s="603"/>
      <c r="CU49" s="603"/>
      <c r="CV49" s="603"/>
      <c r="CW49" s="603"/>
      <c r="CX49" s="603"/>
      <c r="CY49" s="604"/>
      <c r="CZ49" s="605">
        <v>100</v>
      </c>
      <c r="DA49" s="606"/>
      <c r="DB49" s="606"/>
      <c r="DC49" s="607"/>
      <c r="DD49" s="608">
        <v>9021120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4" t="s">
        <v>341</v>
      </c>
      <c r="DK2" s="1145"/>
      <c r="DL2" s="1145"/>
      <c r="DM2" s="1145"/>
      <c r="DN2" s="1145"/>
      <c r="DO2" s="1146"/>
      <c r="DP2" s="200"/>
      <c r="DQ2" s="1144" t="s">
        <v>342</v>
      </c>
      <c r="DR2" s="1145"/>
      <c r="DS2" s="1145"/>
      <c r="DT2" s="1145"/>
      <c r="DU2" s="1145"/>
      <c r="DV2" s="1145"/>
      <c r="DW2" s="1145"/>
      <c r="DX2" s="1145"/>
      <c r="DY2" s="1145"/>
      <c r="DZ2" s="114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7" t="s">
        <v>343</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47"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32" t="s">
        <v>359</v>
      </c>
      <c r="DH5" s="1133"/>
      <c r="DI5" s="1133"/>
      <c r="DJ5" s="1133"/>
      <c r="DK5" s="1134"/>
      <c r="DL5" s="1132" t="s">
        <v>360</v>
      </c>
      <c r="DM5" s="1133"/>
      <c r="DN5" s="1133"/>
      <c r="DO5" s="1133"/>
      <c r="DP5" s="1134"/>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8"/>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5"/>
    </row>
    <row r="7" spans="1:131" s="206" customFormat="1" ht="26.25" customHeight="1" thickTop="1">
      <c r="A7" s="209">
        <v>1</v>
      </c>
      <c r="B7" s="1083" t="s">
        <v>362</v>
      </c>
      <c r="C7" s="1084"/>
      <c r="D7" s="1084"/>
      <c r="E7" s="1084"/>
      <c r="F7" s="1084"/>
      <c r="G7" s="1084"/>
      <c r="H7" s="1084"/>
      <c r="I7" s="1084"/>
      <c r="J7" s="1084"/>
      <c r="K7" s="1084"/>
      <c r="L7" s="1084"/>
      <c r="M7" s="1084"/>
      <c r="N7" s="1084"/>
      <c r="O7" s="1084"/>
      <c r="P7" s="1085"/>
      <c r="Q7" s="1138">
        <v>15113</v>
      </c>
      <c r="R7" s="1139"/>
      <c r="S7" s="1139"/>
      <c r="T7" s="1139"/>
      <c r="U7" s="1139"/>
      <c r="V7" s="1139">
        <v>14302</v>
      </c>
      <c r="W7" s="1139"/>
      <c r="X7" s="1139"/>
      <c r="Y7" s="1139"/>
      <c r="Z7" s="1139"/>
      <c r="AA7" s="1139">
        <v>810</v>
      </c>
      <c r="AB7" s="1139"/>
      <c r="AC7" s="1139"/>
      <c r="AD7" s="1139"/>
      <c r="AE7" s="1140"/>
      <c r="AF7" s="1141">
        <v>774</v>
      </c>
      <c r="AG7" s="1142"/>
      <c r="AH7" s="1142"/>
      <c r="AI7" s="1142"/>
      <c r="AJ7" s="1143"/>
      <c r="AK7" s="1125">
        <v>645</v>
      </c>
      <c r="AL7" s="1126"/>
      <c r="AM7" s="1126"/>
      <c r="AN7" s="1126"/>
      <c r="AO7" s="1126"/>
      <c r="AP7" s="1126">
        <v>14879</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549</v>
      </c>
      <c r="BT7" s="1130"/>
      <c r="BU7" s="1130"/>
      <c r="BV7" s="1130"/>
      <c r="BW7" s="1130"/>
      <c r="BX7" s="1130"/>
      <c r="BY7" s="1130"/>
      <c r="BZ7" s="1130"/>
      <c r="CA7" s="1130"/>
      <c r="CB7" s="1130"/>
      <c r="CC7" s="1130"/>
      <c r="CD7" s="1130"/>
      <c r="CE7" s="1130"/>
      <c r="CF7" s="1130"/>
      <c r="CG7" s="1131"/>
      <c r="CH7" s="1122">
        <v>0</v>
      </c>
      <c r="CI7" s="1123"/>
      <c r="CJ7" s="1123"/>
      <c r="CK7" s="1123"/>
      <c r="CL7" s="1124"/>
      <c r="CM7" s="1122">
        <v>54</v>
      </c>
      <c r="CN7" s="1123"/>
      <c r="CO7" s="1123"/>
      <c r="CP7" s="1123"/>
      <c r="CQ7" s="1124"/>
      <c r="CR7" s="1122">
        <v>5</v>
      </c>
      <c r="CS7" s="1123"/>
      <c r="CT7" s="1123"/>
      <c r="CU7" s="1123"/>
      <c r="CV7" s="1124"/>
      <c r="CW7" s="1122" t="s">
        <v>546</v>
      </c>
      <c r="CX7" s="1123"/>
      <c r="CY7" s="1123"/>
      <c r="CZ7" s="1123"/>
      <c r="DA7" s="1124"/>
      <c r="DB7" s="1122" t="s">
        <v>546</v>
      </c>
      <c r="DC7" s="1123"/>
      <c r="DD7" s="1123"/>
      <c r="DE7" s="1123"/>
      <c r="DF7" s="1124"/>
      <c r="DG7" s="1122">
        <v>0</v>
      </c>
      <c r="DH7" s="1123"/>
      <c r="DI7" s="1123"/>
      <c r="DJ7" s="1123"/>
      <c r="DK7" s="1124"/>
      <c r="DL7" s="1122" t="s">
        <v>548</v>
      </c>
      <c r="DM7" s="1123"/>
      <c r="DN7" s="1123"/>
      <c r="DO7" s="1123"/>
      <c r="DP7" s="1124"/>
      <c r="DQ7" s="1122" t="s">
        <v>548</v>
      </c>
      <c r="DR7" s="1123"/>
      <c r="DS7" s="1123"/>
      <c r="DT7" s="1123"/>
      <c r="DU7" s="1124"/>
      <c r="DV7" s="1149"/>
      <c r="DW7" s="1150"/>
      <c r="DX7" s="1150"/>
      <c r="DY7" s="1150"/>
      <c r="DZ7" s="1151"/>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20"/>
      <c r="AL8" s="1121"/>
      <c r="AM8" s="1121"/>
      <c r="AN8" s="1121"/>
      <c r="AO8" s="1121"/>
      <c r="AP8" s="1121"/>
      <c r="AQ8" s="1121"/>
      <c r="AR8" s="1121"/>
      <c r="AS8" s="1121"/>
      <c r="AT8" s="1121"/>
      <c r="AU8" s="1118"/>
      <c r="AV8" s="1118"/>
      <c r="AW8" s="1118"/>
      <c r="AX8" s="1118"/>
      <c r="AY8" s="1119"/>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20"/>
      <c r="AL9" s="1121"/>
      <c r="AM9" s="1121"/>
      <c r="AN9" s="1121"/>
      <c r="AO9" s="1121"/>
      <c r="AP9" s="1121"/>
      <c r="AQ9" s="1121"/>
      <c r="AR9" s="1121"/>
      <c r="AS9" s="1121"/>
      <c r="AT9" s="1121"/>
      <c r="AU9" s="1118"/>
      <c r="AV9" s="1118"/>
      <c r="AW9" s="1118"/>
      <c r="AX9" s="1118"/>
      <c r="AY9" s="1119"/>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20"/>
      <c r="AL10" s="1121"/>
      <c r="AM10" s="1121"/>
      <c r="AN10" s="1121"/>
      <c r="AO10" s="1121"/>
      <c r="AP10" s="1121"/>
      <c r="AQ10" s="1121"/>
      <c r="AR10" s="1121"/>
      <c r="AS10" s="1121"/>
      <c r="AT10" s="1121"/>
      <c r="AU10" s="1118"/>
      <c r="AV10" s="1118"/>
      <c r="AW10" s="1118"/>
      <c r="AX10" s="1118"/>
      <c r="AY10" s="1119"/>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0"/>
      <c r="AL11" s="1121"/>
      <c r="AM11" s="1121"/>
      <c r="AN11" s="1121"/>
      <c r="AO11" s="1121"/>
      <c r="AP11" s="1121"/>
      <c r="AQ11" s="1121"/>
      <c r="AR11" s="1121"/>
      <c r="AS11" s="1121"/>
      <c r="AT11" s="1121"/>
      <c r="AU11" s="1118"/>
      <c r="AV11" s="1118"/>
      <c r="AW11" s="1118"/>
      <c r="AX11" s="1118"/>
      <c r="AY11" s="1119"/>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0"/>
      <c r="AL12" s="1121"/>
      <c r="AM12" s="1121"/>
      <c r="AN12" s="1121"/>
      <c r="AO12" s="1121"/>
      <c r="AP12" s="1121"/>
      <c r="AQ12" s="1121"/>
      <c r="AR12" s="1121"/>
      <c r="AS12" s="1121"/>
      <c r="AT12" s="1121"/>
      <c r="AU12" s="1118"/>
      <c r="AV12" s="1118"/>
      <c r="AW12" s="1118"/>
      <c r="AX12" s="1118"/>
      <c r="AY12" s="1119"/>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0"/>
      <c r="AL13" s="1121"/>
      <c r="AM13" s="1121"/>
      <c r="AN13" s="1121"/>
      <c r="AO13" s="1121"/>
      <c r="AP13" s="1121"/>
      <c r="AQ13" s="1121"/>
      <c r="AR13" s="1121"/>
      <c r="AS13" s="1121"/>
      <c r="AT13" s="1121"/>
      <c r="AU13" s="1118"/>
      <c r="AV13" s="1118"/>
      <c r="AW13" s="1118"/>
      <c r="AX13" s="1118"/>
      <c r="AY13" s="1119"/>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0"/>
      <c r="AL14" s="1121"/>
      <c r="AM14" s="1121"/>
      <c r="AN14" s="1121"/>
      <c r="AO14" s="1121"/>
      <c r="AP14" s="1121"/>
      <c r="AQ14" s="1121"/>
      <c r="AR14" s="1121"/>
      <c r="AS14" s="1121"/>
      <c r="AT14" s="1121"/>
      <c r="AU14" s="1118"/>
      <c r="AV14" s="1118"/>
      <c r="AW14" s="1118"/>
      <c r="AX14" s="1118"/>
      <c r="AY14" s="1119"/>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0"/>
      <c r="AL15" s="1121"/>
      <c r="AM15" s="1121"/>
      <c r="AN15" s="1121"/>
      <c r="AO15" s="1121"/>
      <c r="AP15" s="1121"/>
      <c r="AQ15" s="1121"/>
      <c r="AR15" s="1121"/>
      <c r="AS15" s="1121"/>
      <c r="AT15" s="1121"/>
      <c r="AU15" s="1118"/>
      <c r="AV15" s="1118"/>
      <c r="AW15" s="1118"/>
      <c r="AX15" s="1118"/>
      <c r="AY15" s="1119"/>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0"/>
      <c r="AL16" s="1121"/>
      <c r="AM16" s="1121"/>
      <c r="AN16" s="1121"/>
      <c r="AO16" s="1121"/>
      <c r="AP16" s="1121"/>
      <c r="AQ16" s="1121"/>
      <c r="AR16" s="1121"/>
      <c r="AS16" s="1121"/>
      <c r="AT16" s="1121"/>
      <c r="AU16" s="1118"/>
      <c r="AV16" s="1118"/>
      <c r="AW16" s="1118"/>
      <c r="AX16" s="1118"/>
      <c r="AY16" s="1119"/>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0"/>
      <c r="AL17" s="1121"/>
      <c r="AM17" s="1121"/>
      <c r="AN17" s="1121"/>
      <c r="AO17" s="1121"/>
      <c r="AP17" s="1121"/>
      <c r="AQ17" s="1121"/>
      <c r="AR17" s="1121"/>
      <c r="AS17" s="1121"/>
      <c r="AT17" s="1121"/>
      <c r="AU17" s="1118"/>
      <c r="AV17" s="1118"/>
      <c r="AW17" s="1118"/>
      <c r="AX17" s="1118"/>
      <c r="AY17" s="1119"/>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0"/>
      <c r="AL18" s="1121"/>
      <c r="AM18" s="1121"/>
      <c r="AN18" s="1121"/>
      <c r="AO18" s="1121"/>
      <c r="AP18" s="1121"/>
      <c r="AQ18" s="1121"/>
      <c r="AR18" s="1121"/>
      <c r="AS18" s="1121"/>
      <c r="AT18" s="1121"/>
      <c r="AU18" s="1118"/>
      <c r="AV18" s="1118"/>
      <c r="AW18" s="1118"/>
      <c r="AX18" s="1118"/>
      <c r="AY18" s="1119"/>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0"/>
      <c r="AL19" s="1121"/>
      <c r="AM19" s="1121"/>
      <c r="AN19" s="1121"/>
      <c r="AO19" s="1121"/>
      <c r="AP19" s="1121"/>
      <c r="AQ19" s="1121"/>
      <c r="AR19" s="1121"/>
      <c r="AS19" s="1121"/>
      <c r="AT19" s="1121"/>
      <c r="AU19" s="1118"/>
      <c r="AV19" s="1118"/>
      <c r="AW19" s="1118"/>
      <c r="AX19" s="1118"/>
      <c r="AY19" s="1119"/>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0"/>
      <c r="AL20" s="1121"/>
      <c r="AM20" s="1121"/>
      <c r="AN20" s="1121"/>
      <c r="AO20" s="1121"/>
      <c r="AP20" s="1121"/>
      <c r="AQ20" s="1121"/>
      <c r="AR20" s="1121"/>
      <c r="AS20" s="1121"/>
      <c r="AT20" s="1121"/>
      <c r="AU20" s="1118"/>
      <c r="AV20" s="1118"/>
      <c r="AW20" s="1118"/>
      <c r="AX20" s="1118"/>
      <c r="AY20" s="1119"/>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0"/>
      <c r="AL21" s="1121"/>
      <c r="AM21" s="1121"/>
      <c r="AN21" s="1121"/>
      <c r="AO21" s="1121"/>
      <c r="AP21" s="1121"/>
      <c r="AQ21" s="1121"/>
      <c r="AR21" s="1121"/>
      <c r="AS21" s="1121"/>
      <c r="AT21" s="1121"/>
      <c r="AU21" s="1118"/>
      <c r="AV21" s="1118"/>
      <c r="AW21" s="1118"/>
      <c r="AX21" s="1118"/>
      <c r="AY21" s="1119"/>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5"/>
      <c r="R22" s="1116"/>
      <c r="S22" s="1116"/>
      <c r="T22" s="1116"/>
      <c r="U22" s="1116"/>
      <c r="V22" s="1116"/>
      <c r="W22" s="1116"/>
      <c r="X22" s="1116"/>
      <c r="Y22" s="1116"/>
      <c r="Z22" s="1116"/>
      <c r="AA22" s="1116"/>
      <c r="AB22" s="1116"/>
      <c r="AC22" s="1116"/>
      <c r="AD22" s="1116"/>
      <c r="AE22" s="1117"/>
      <c r="AF22" s="1045"/>
      <c r="AG22" s="1046"/>
      <c r="AH22" s="1046"/>
      <c r="AI22" s="1046"/>
      <c r="AJ22" s="1047"/>
      <c r="AK22" s="1111"/>
      <c r="AL22" s="1112"/>
      <c r="AM22" s="1112"/>
      <c r="AN22" s="1112"/>
      <c r="AO22" s="1112"/>
      <c r="AP22" s="1112"/>
      <c r="AQ22" s="1112"/>
      <c r="AR22" s="1112"/>
      <c r="AS22" s="1112"/>
      <c r="AT22" s="1112"/>
      <c r="AU22" s="1113"/>
      <c r="AV22" s="1113"/>
      <c r="AW22" s="1113"/>
      <c r="AX22" s="1113"/>
      <c r="AY22" s="1114"/>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102">
        <v>15113</v>
      </c>
      <c r="R23" s="1103"/>
      <c r="S23" s="1103"/>
      <c r="T23" s="1103"/>
      <c r="U23" s="1103"/>
      <c r="V23" s="1103">
        <v>14302</v>
      </c>
      <c r="W23" s="1103"/>
      <c r="X23" s="1103"/>
      <c r="Y23" s="1103"/>
      <c r="Z23" s="1103"/>
      <c r="AA23" s="1103">
        <v>810</v>
      </c>
      <c r="AB23" s="1103"/>
      <c r="AC23" s="1103"/>
      <c r="AD23" s="1103"/>
      <c r="AE23" s="1104"/>
      <c r="AF23" s="1105">
        <v>774</v>
      </c>
      <c r="AG23" s="1103"/>
      <c r="AH23" s="1103"/>
      <c r="AI23" s="1103"/>
      <c r="AJ23" s="1106"/>
      <c r="AK23" s="1107"/>
      <c r="AL23" s="1108"/>
      <c r="AM23" s="1108"/>
      <c r="AN23" s="1108"/>
      <c r="AO23" s="1108"/>
      <c r="AP23" s="1103">
        <v>14879</v>
      </c>
      <c r="AQ23" s="1103"/>
      <c r="AR23" s="1103"/>
      <c r="AS23" s="1103"/>
      <c r="AT23" s="1103"/>
      <c r="AU23" s="1109"/>
      <c r="AV23" s="1109"/>
      <c r="AW23" s="1109"/>
      <c r="AX23" s="1109"/>
      <c r="AY23" s="1110"/>
      <c r="AZ23" s="1099" t="s">
        <v>366</v>
      </c>
      <c r="BA23" s="1100"/>
      <c r="BB23" s="1100"/>
      <c r="BC23" s="1100"/>
      <c r="BD23" s="1101"/>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8" t="s">
        <v>367</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7" t="s">
        <v>368</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93" t="s">
        <v>372</v>
      </c>
      <c r="AG26" s="1034"/>
      <c r="AH26" s="1034"/>
      <c r="AI26" s="1034"/>
      <c r="AJ26" s="1094"/>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5"/>
      <c r="AG27" s="1037"/>
      <c r="AH27" s="1037"/>
      <c r="AI27" s="1037"/>
      <c r="AJ27" s="1096"/>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3" t="s">
        <v>377</v>
      </c>
      <c r="C28" s="1084"/>
      <c r="D28" s="1084"/>
      <c r="E28" s="1084"/>
      <c r="F28" s="1084"/>
      <c r="G28" s="1084"/>
      <c r="H28" s="1084"/>
      <c r="I28" s="1084"/>
      <c r="J28" s="1084"/>
      <c r="K28" s="1084"/>
      <c r="L28" s="1084"/>
      <c r="M28" s="1084"/>
      <c r="N28" s="1084"/>
      <c r="O28" s="1084"/>
      <c r="P28" s="1085"/>
      <c r="Q28" s="1086">
        <v>5127</v>
      </c>
      <c r="R28" s="1087"/>
      <c r="S28" s="1087"/>
      <c r="T28" s="1087"/>
      <c r="U28" s="1087"/>
      <c r="V28" s="1087">
        <v>5119</v>
      </c>
      <c r="W28" s="1087"/>
      <c r="X28" s="1087"/>
      <c r="Y28" s="1087"/>
      <c r="Z28" s="1087"/>
      <c r="AA28" s="1087">
        <v>8</v>
      </c>
      <c r="AB28" s="1087"/>
      <c r="AC28" s="1087"/>
      <c r="AD28" s="1087"/>
      <c r="AE28" s="1088"/>
      <c r="AF28" s="1089">
        <v>8</v>
      </c>
      <c r="AG28" s="1087"/>
      <c r="AH28" s="1087"/>
      <c r="AI28" s="1087"/>
      <c r="AJ28" s="1090"/>
      <c r="AK28" s="1091" t="s">
        <v>537</v>
      </c>
      <c r="AL28" s="1092"/>
      <c r="AM28" s="1092"/>
      <c r="AN28" s="1092"/>
      <c r="AO28" s="1092"/>
      <c r="AP28" s="1092" t="s">
        <v>537</v>
      </c>
      <c r="AQ28" s="1092"/>
      <c r="AR28" s="1092"/>
      <c r="AS28" s="1092"/>
      <c r="AT28" s="1092"/>
      <c r="AU28" s="1075" t="s">
        <v>537</v>
      </c>
      <c r="AV28" s="1076"/>
      <c r="AW28" s="1076"/>
      <c r="AX28" s="1076"/>
      <c r="AY28" s="1077"/>
      <c r="AZ28" s="1078" t="s">
        <v>537</v>
      </c>
      <c r="BA28" s="1079"/>
      <c r="BB28" s="1079"/>
      <c r="BC28" s="1079"/>
      <c r="BD28" s="1080"/>
      <c r="BE28" s="1081"/>
      <c r="BF28" s="1012"/>
      <c r="BG28" s="1012"/>
      <c r="BH28" s="1012"/>
      <c r="BI28" s="1082"/>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1980</v>
      </c>
      <c r="R29" s="1070"/>
      <c r="S29" s="1070"/>
      <c r="T29" s="1070"/>
      <c r="U29" s="1070"/>
      <c r="V29" s="1070">
        <v>1891</v>
      </c>
      <c r="W29" s="1070"/>
      <c r="X29" s="1070"/>
      <c r="Y29" s="1070"/>
      <c r="Z29" s="1070"/>
      <c r="AA29" s="1070">
        <v>88</v>
      </c>
      <c r="AB29" s="1070"/>
      <c r="AC29" s="1070"/>
      <c r="AD29" s="1070"/>
      <c r="AE29" s="1071"/>
      <c r="AF29" s="1045">
        <v>88</v>
      </c>
      <c r="AG29" s="1046"/>
      <c r="AH29" s="1046"/>
      <c r="AI29" s="1046"/>
      <c r="AJ29" s="1047"/>
      <c r="AK29" s="1006" t="s">
        <v>538</v>
      </c>
      <c r="AL29" s="997"/>
      <c r="AM29" s="997"/>
      <c r="AN29" s="997"/>
      <c r="AO29" s="997"/>
      <c r="AP29" s="1007" t="s">
        <v>537</v>
      </c>
      <c r="AQ29" s="1005"/>
      <c r="AR29" s="1005"/>
      <c r="AS29" s="1005"/>
      <c r="AT29" s="1006"/>
      <c r="AU29" s="1007" t="s">
        <v>537</v>
      </c>
      <c r="AV29" s="1005"/>
      <c r="AW29" s="1005"/>
      <c r="AX29" s="1005"/>
      <c r="AY29" s="1006"/>
      <c r="AZ29" s="1072" t="s">
        <v>537</v>
      </c>
      <c r="BA29" s="1073"/>
      <c r="BB29" s="1073"/>
      <c r="BC29" s="1073"/>
      <c r="BD29" s="1074"/>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374</v>
      </c>
      <c r="R30" s="1070"/>
      <c r="S30" s="1070"/>
      <c r="T30" s="1070"/>
      <c r="U30" s="1070"/>
      <c r="V30" s="1070">
        <v>366</v>
      </c>
      <c r="W30" s="1070"/>
      <c r="X30" s="1070"/>
      <c r="Y30" s="1070"/>
      <c r="Z30" s="1070"/>
      <c r="AA30" s="1070">
        <v>7</v>
      </c>
      <c r="AB30" s="1070"/>
      <c r="AC30" s="1070"/>
      <c r="AD30" s="1070"/>
      <c r="AE30" s="1071"/>
      <c r="AF30" s="1045">
        <v>7</v>
      </c>
      <c r="AG30" s="1046"/>
      <c r="AH30" s="1046"/>
      <c r="AI30" s="1046"/>
      <c r="AJ30" s="1047"/>
      <c r="AK30" s="1006" t="s">
        <v>537</v>
      </c>
      <c r="AL30" s="997"/>
      <c r="AM30" s="997"/>
      <c r="AN30" s="997"/>
      <c r="AO30" s="997"/>
      <c r="AP30" s="1007" t="s">
        <v>537</v>
      </c>
      <c r="AQ30" s="1005"/>
      <c r="AR30" s="1005"/>
      <c r="AS30" s="1005"/>
      <c r="AT30" s="1006"/>
      <c r="AU30" s="1007" t="s">
        <v>537</v>
      </c>
      <c r="AV30" s="1005"/>
      <c r="AW30" s="1005"/>
      <c r="AX30" s="1005"/>
      <c r="AY30" s="1006"/>
      <c r="AZ30" s="1072" t="s">
        <v>537</v>
      </c>
      <c r="BA30" s="1073"/>
      <c r="BB30" s="1073"/>
      <c r="BC30" s="1073"/>
      <c r="BD30" s="1074"/>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823</v>
      </c>
      <c r="R31" s="1070"/>
      <c r="S31" s="1070"/>
      <c r="T31" s="1070"/>
      <c r="U31" s="1070"/>
      <c r="V31" s="1070">
        <v>777</v>
      </c>
      <c r="W31" s="1070"/>
      <c r="X31" s="1070"/>
      <c r="Y31" s="1070"/>
      <c r="Z31" s="1070"/>
      <c r="AA31" s="1070">
        <v>47</v>
      </c>
      <c r="AB31" s="1070"/>
      <c r="AC31" s="1070"/>
      <c r="AD31" s="1070"/>
      <c r="AE31" s="1071"/>
      <c r="AF31" s="1045">
        <v>917</v>
      </c>
      <c r="AG31" s="1046"/>
      <c r="AH31" s="1046"/>
      <c r="AI31" s="1046"/>
      <c r="AJ31" s="1047"/>
      <c r="AK31" s="1006">
        <v>23</v>
      </c>
      <c r="AL31" s="997"/>
      <c r="AM31" s="997"/>
      <c r="AN31" s="997"/>
      <c r="AO31" s="997"/>
      <c r="AP31" s="997">
        <v>2043</v>
      </c>
      <c r="AQ31" s="997"/>
      <c r="AR31" s="997"/>
      <c r="AS31" s="997"/>
      <c r="AT31" s="997"/>
      <c r="AU31" s="997">
        <v>10</v>
      </c>
      <c r="AV31" s="997"/>
      <c r="AW31" s="997"/>
      <c r="AX31" s="997"/>
      <c r="AY31" s="997"/>
      <c r="AZ31" s="1072" t="s">
        <v>537</v>
      </c>
      <c r="BA31" s="1073"/>
      <c r="BB31" s="1073"/>
      <c r="BC31" s="1073"/>
      <c r="BD31" s="1074"/>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889</v>
      </c>
      <c r="R32" s="1070"/>
      <c r="S32" s="1070"/>
      <c r="T32" s="1070"/>
      <c r="U32" s="1070"/>
      <c r="V32" s="1070">
        <v>800</v>
      </c>
      <c r="W32" s="1070"/>
      <c r="X32" s="1070"/>
      <c r="Y32" s="1070"/>
      <c r="Z32" s="1070"/>
      <c r="AA32" s="1070">
        <v>89</v>
      </c>
      <c r="AB32" s="1070"/>
      <c r="AC32" s="1070"/>
      <c r="AD32" s="1070"/>
      <c r="AE32" s="1071"/>
      <c r="AF32" s="1045">
        <v>86</v>
      </c>
      <c r="AG32" s="1046"/>
      <c r="AH32" s="1046"/>
      <c r="AI32" s="1046"/>
      <c r="AJ32" s="1047"/>
      <c r="AK32" s="1006">
        <v>237</v>
      </c>
      <c r="AL32" s="997"/>
      <c r="AM32" s="997"/>
      <c r="AN32" s="997"/>
      <c r="AO32" s="997"/>
      <c r="AP32" s="997">
        <v>2545</v>
      </c>
      <c r="AQ32" s="997"/>
      <c r="AR32" s="997"/>
      <c r="AS32" s="997"/>
      <c r="AT32" s="997"/>
      <c r="AU32" s="997">
        <v>1232</v>
      </c>
      <c r="AV32" s="997"/>
      <c r="AW32" s="997"/>
      <c r="AX32" s="997"/>
      <c r="AY32" s="997"/>
      <c r="AZ32" s="1072" t="s">
        <v>537</v>
      </c>
      <c r="BA32" s="1073"/>
      <c r="BB32" s="1073"/>
      <c r="BC32" s="1073"/>
      <c r="BD32" s="1074"/>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1107</v>
      </c>
      <c r="AG63" s="985"/>
      <c r="AH63" s="985"/>
      <c r="AI63" s="985"/>
      <c r="AJ63" s="1056"/>
      <c r="AK63" s="1057"/>
      <c r="AL63" s="989"/>
      <c r="AM63" s="989"/>
      <c r="AN63" s="989"/>
      <c r="AO63" s="989"/>
      <c r="AP63" s="985">
        <v>4588</v>
      </c>
      <c r="AQ63" s="985"/>
      <c r="AR63" s="985"/>
      <c r="AS63" s="985"/>
      <c r="AT63" s="985"/>
      <c r="AU63" s="985">
        <v>1242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788</v>
      </c>
      <c r="R68" s="1008"/>
      <c r="S68" s="1008"/>
      <c r="T68" s="1008"/>
      <c r="U68" s="1008"/>
      <c r="V68" s="1008">
        <v>623</v>
      </c>
      <c r="W68" s="1008"/>
      <c r="X68" s="1008"/>
      <c r="Y68" s="1008"/>
      <c r="Z68" s="1008"/>
      <c r="AA68" s="1008">
        <v>165</v>
      </c>
      <c r="AB68" s="1008"/>
      <c r="AC68" s="1008"/>
      <c r="AD68" s="1008"/>
      <c r="AE68" s="1008"/>
      <c r="AF68" s="1008">
        <v>39</v>
      </c>
      <c r="AG68" s="1008"/>
      <c r="AH68" s="1008"/>
      <c r="AI68" s="1008"/>
      <c r="AJ68" s="1008"/>
      <c r="AK68" s="1008" t="s">
        <v>537</v>
      </c>
      <c r="AL68" s="1008"/>
      <c r="AM68" s="1008"/>
      <c r="AN68" s="1008"/>
      <c r="AO68" s="1008"/>
      <c r="AP68" s="1008">
        <v>1069</v>
      </c>
      <c r="AQ68" s="1008"/>
      <c r="AR68" s="1008"/>
      <c r="AS68" s="1008"/>
      <c r="AT68" s="1008"/>
      <c r="AU68" s="1008">
        <v>182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3320</v>
      </c>
      <c r="R69" s="997"/>
      <c r="S69" s="997"/>
      <c r="T69" s="997"/>
      <c r="U69" s="997"/>
      <c r="V69" s="997">
        <v>3197</v>
      </c>
      <c r="W69" s="997"/>
      <c r="X69" s="997"/>
      <c r="Y69" s="997"/>
      <c r="Z69" s="997"/>
      <c r="AA69" s="997">
        <v>123</v>
      </c>
      <c r="AB69" s="997"/>
      <c r="AC69" s="997"/>
      <c r="AD69" s="997"/>
      <c r="AE69" s="997"/>
      <c r="AF69" s="997">
        <v>123</v>
      </c>
      <c r="AG69" s="997"/>
      <c r="AH69" s="997"/>
      <c r="AI69" s="997"/>
      <c r="AJ69" s="997"/>
      <c r="AK69" s="997" t="s">
        <v>537</v>
      </c>
      <c r="AL69" s="997"/>
      <c r="AM69" s="997"/>
      <c r="AN69" s="997"/>
      <c r="AO69" s="997"/>
      <c r="AP69" s="997">
        <v>2809</v>
      </c>
      <c r="AQ69" s="997"/>
      <c r="AR69" s="997"/>
      <c r="AS69" s="997"/>
      <c r="AT69" s="997"/>
      <c r="AU69" s="997">
        <v>494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1476</v>
      </c>
      <c r="R70" s="997"/>
      <c r="S70" s="997"/>
      <c r="T70" s="997"/>
      <c r="U70" s="997"/>
      <c r="V70" s="997">
        <v>1442</v>
      </c>
      <c r="W70" s="997"/>
      <c r="X70" s="997"/>
      <c r="Y70" s="997"/>
      <c r="Z70" s="997"/>
      <c r="AA70" s="997">
        <v>35</v>
      </c>
      <c r="AB70" s="997"/>
      <c r="AC70" s="997"/>
      <c r="AD70" s="997"/>
      <c r="AE70" s="997"/>
      <c r="AF70" s="997">
        <v>35</v>
      </c>
      <c r="AG70" s="997"/>
      <c r="AH70" s="997"/>
      <c r="AI70" s="997"/>
      <c r="AJ70" s="997"/>
      <c r="AK70" s="997" t="s">
        <v>539</v>
      </c>
      <c r="AL70" s="997"/>
      <c r="AM70" s="997"/>
      <c r="AN70" s="997"/>
      <c r="AO70" s="997"/>
      <c r="AP70" s="997" t="s">
        <v>546</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634650</v>
      </c>
      <c r="R71" s="997"/>
      <c r="S71" s="997"/>
      <c r="T71" s="997"/>
      <c r="U71" s="997"/>
      <c r="V71" s="997">
        <v>617408</v>
      </c>
      <c r="W71" s="997"/>
      <c r="X71" s="997"/>
      <c r="Y71" s="997"/>
      <c r="Z71" s="997"/>
      <c r="AA71" s="997">
        <v>17242</v>
      </c>
      <c r="AB71" s="997"/>
      <c r="AC71" s="997"/>
      <c r="AD71" s="997"/>
      <c r="AE71" s="997"/>
      <c r="AF71" s="997">
        <v>17242</v>
      </c>
      <c r="AG71" s="997"/>
      <c r="AH71" s="997"/>
      <c r="AI71" s="997"/>
      <c r="AJ71" s="997"/>
      <c r="AK71" s="997">
        <v>5814</v>
      </c>
      <c r="AL71" s="997"/>
      <c r="AM71" s="997"/>
      <c r="AN71" s="997"/>
      <c r="AO71" s="997"/>
      <c r="AP71" s="997" t="s">
        <v>537</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31982</v>
      </c>
      <c r="R72" s="997"/>
      <c r="S72" s="997"/>
      <c r="T72" s="997"/>
      <c r="U72" s="997"/>
      <c r="V72" s="997">
        <v>31890</v>
      </c>
      <c r="W72" s="997"/>
      <c r="X72" s="997"/>
      <c r="Y72" s="997"/>
      <c r="Z72" s="997"/>
      <c r="AA72" s="997">
        <v>92</v>
      </c>
      <c r="AB72" s="997"/>
      <c r="AC72" s="997"/>
      <c r="AD72" s="997"/>
      <c r="AE72" s="997"/>
      <c r="AF72" s="997">
        <v>92</v>
      </c>
      <c r="AG72" s="997"/>
      <c r="AH72" s="997"/>
      <c r="AI72" s="997"/>
      <c r="AJ72" s="997"/>
      <c r="AK72" s="997">
        <v>972</v>
      </c>
      <c r="AL72" s="997"/>
      <c r="AM72" s="997"/>
      <c r="AN72" s="997"/>
      <c r="AO72" s="997"/>
      <c r="AP72" s="997" t="s">
        <v>537</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346</v>
      </c>
      <c r="R73" s="997"/>
      <c r="S73" s="997"/>
      <c r="T73" s="997"/>
      <c r="U73" s="997"/>
      <c r="V73" s="997">
        <v>170</v>
      </c>
      <c r="W73" s="997"/>
      <c r="X73" s="997"/>
      <c r="Y73" s="997"/>
      <c r="Z73" s="997"/>
      <c r="AA73" s="997">
        <v>176</v>
      </c>
      <c r="AB73" s="997"/>
      <c r="AC73" s="997"/>
      <c r="AD73" s="997"/>
      <c r="AE73" s="997"/>
      <c r="AF73" s="997">
        <v>176</v>
      </c>
      <c r="AG73" s="997"/>
      <c r="AH73" s="997"/>
      <c r="AI73" s="997"/>
      <c r="AJ73" s="997"/>
      <c r="AK73" s="997" t="s">
        <v>545</v>
      </c>
      <c r="AL73" s="997"/>
      <c r="AM73" s="997"/>
      <c r="AN73" s="997"/>
      <c r="AO73" s="997"/>
      <c r="AP73" s="997" t="s">
        <v>537</v>
      </c>
      <c r="AQ73" s="997"/>
      <c r="AR73" s="997"/>
      <c r="AS73" s="997"/>
      <c r="AT73" s="997"/>
      <c r="AU73" s="997" t="s">
        <v>482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422</v>
      </c>
      <c r="R74" s="997"/>
      <c r="S74" s="997"/>
      <c r="T74" s="997"/>
      <c r="U74" s="997"/>
      <c r="V74" s="997">
        <v>404</v>
      </c>
      <c r="W74" s="997"/>
      <c r="X74" s="997"/>
      <c r="Y74" s="997"/>
      <c r="Z74" s="997"/>
      <c r="AA74" s="997">
        <v>17</v>
      </c>
      <c r="AB74" s="997"/>
      <c r="AC74" s="997"/>
      <c r="AD74" s="997"/>
      <c r="AE74" s="997"/>
      <c r="AF74" s="997">
        <v>17</v>
      </c>
      <c r="AG74" s="997"/>
      <c r="AH74" s="997"/>
      <c r="AI74" s="997"/>
      <c r="AJ74" s="997"/>
      <c r="AK74" s="997">
        <v>95</v>
      </c>
      <c r="AL74" s="997"/>
      <c r="AM74" s="997"/>
      <c r="AN74" s="997"/>
      <c r="AO74" s="997"/>
      <c r="AP74" s="997" t="s">
        <v>547</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17724</v>
      </c>
      <c r="AG88" s="985"/>
      <c r="AH88" s="985"/>
      <c r="AI88" s="985"/>
      <c r="AJ88" s="985"/>
      <c r="AK88" s="989"/>
      <c r="AL88" s="989"/>
      <c r="AM88" s="989"/>
      <c r="AN88" s="989"/>
      <c r="AO88" s="989"/>
      <c r="AP88" s="985">
        <v>3878</v>
      </c>
      <c r="AQ88" s="985"/>
      <c r="AR88" s="985"/>
      <c r="AS88" s="985"/>
      <c r="AT88" s="985"/>
      <c r="AU88" s="985">
        <v>676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548</v>
      </c>
      <c r="CX102" s="977"/>
      <c r="CY102" s="977"/>
      <c r="CZ102" s="977"/>
      <c r="DA102" s="978"/>
      <c r="DB102" s="976" t="s">
        <v>548</v>
      </c>
      <c r="DC102" s="977"/>
      <c r="DD102" s="977"/>
      <c r="DE102" s="977"/>
      <c r="DF102" s="978"/>
      <c r="DG102" s="976">
        <v>0</v>
      </c>
      <c r="DH102" s="977"/>
      <c r="DI102" s="977"/>
      <c r="DJ102" s="977"/>
      <c r="DK102" s="978"/>
      <c r="DL102" s="976" t="s">
        <v>548</v>
      </c>
      <c r="DM102" s="977"/>
      <c r="DN102" s="977"/>
      <c r="DO102" s="977"/>
      <c r="DP102" s="978"/>
      <c r="DQ102" s="976" t="s">
        <v>548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285</v>
      </c>
      <c r="AG109" s="918"/>
      <c r="AH109" s="918"/>
      <c r="AI109" s="918"/>
      <c r="AJ109" s="919"/>
      <c r="AK109" s="920" t="s">
        <v>284</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285</v>
      </c>
      <c r="BW109" s="918"/>
      <c r="BX109" s="918"/>
      <c r="BY109" s="918"/>
      <c r="BZ109" s="919"/>
      <c r="CA109" s="920" t="s">
        <v>284</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285</v>
      </c>
      <c r="DM109" s="918"/>
      <c r="DN109" s="918"/>
      <c r="DO109" s="918"/>
      <c r="DP109" s="919"/>
      <c r="DQ109" s="920" t="s">
        <v>284</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1157922</v>
      </c>
      <c r="AB110" s="903"/>
      <c r="AC110" s="903"/>
      <c r="AD110" s="903"/>
      <c r="AE110" s="904"/>
      <c r="AF110" s="905">
        <v>1221408</v>
      </c>
      <c r="AG110" s="903"/>
      <c r="AH110" s="903"/>
      <c r="AI110" s="903"/>
      <c r="AJ110" s="904"/>
      <c r="AK110" s="905">
        <v>1258424</v>
      </c>
      <c r="AL110" s="903"/>
      <c r="AM110" s="903"/>
      <c r="AN110" s="903"/>
      <c r="AO110" s="904"/>
      <c r="AP110" s="906">
        <v>17.2</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10624113</v>
      </c>
      <c r="BR110" s="830"/>
      <c r="BS110" s="830"/>
      <c r="BT110" s="830"/>
      <c r="BU110" s="830"/>
      <c r="BV110" s="830">
        <v>12996476</v>
      </c>
      <c r="BW110" s="830"/>
      <c r="BX110" s="830"/>
      <c r="BY110" s="830"/>
      <c r="BZ110" s="830"/>
      <c r="CA110" s="830">
        <v>14878540</v>
      </c>
      <c r="CB110" s="830"/>
      <c r="CC110" s="830"/>
      <c r="CD110" s="830"/>
      <c r="CE110" s="830"/>
      <c r="CF110" s="891">
        <v>203.7</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93900</v>
      </c>
      <c r="BR111" s="801"/>
      <c r="BS111" s="801"/>
      <c r="BT111" s="801"/>
      <c r="BU111" s="801"/>
      <c r="BV111" s="801">
        <v>2559</v>
      </c>
      <c r="BW111" s="801"/>
      <c r="BX111" s="801"/>
      <c r="BY111" s="801"/>
      <c r="BZ111" s="801"/>
      <c r="CA111" s="801">
        <v>95134</v>
      </c>
      <c r="CB111" s="801"/>
      <c r="CC111" s="801"/>
      <c r="CD111" s="801"/>
      <c r="CE111" s="801"/>
      <c r="CF111" s="878">
        <v>1.3</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1545658</v>
      </c>
      <c r="BR112" s="801"/>
      <c r="BS112" s="801"/>
      <c r="BT112" s="801"/>
      <c r="BU112" s="801"/>
      <c r="BV112" s="801">
        <v>1421543</v>
      </c>
      <c r="BW112" s="801"/>
      <c r="BX112" s="801"/>
      <c r="BY112" s="801"/>
      <c r="BZ112" s="801"/>
      <c r="CA112" s="801">
        <v>1242114</v>
      </c>
      <c r="CB112" s="801"/>
      <c r="CC112" s="801"/>
      <c r="CD112" s="801"/>
      <c r="CE112" s="801"/>
      <c r="CF112" s="878">
        <v>17</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218127</v>
      </c>
      <c r="AB113" s="939"/>
      <c r="AC113" s="939"/>
      <c r="AD113" s="939"/>
      <c r="AE113" s="940"/>
      <c r="AF113" s="941">
        <v>198825</v>
      </c>
      <c r="AG113" s="939"/>
      <c r="AH113" s="939"/>
      <c r="AI113" s="939"/>
      <c r="AJ113" s="940"/>
      <c r="AK113" s="941">
        <v>183423</v>
      </c>
      <c r="AL113" s="939"/>
      <c r="AM113" s="939"/>
      <c r="AN113" s="939"/>
      <c r="AO113" s="940"/>
      <c r="AP113" s="942">
        <v>2.5</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851410</v>
      </c>
      <c r="BR113" s="801"/>
      <c r="BS113" s="801"/>
      <c r="BT113" s="801"/>
      <c r="BU113" s="801"/>
      <c r="BV113" s="801">
        <v>760829</v>
      </c>
      <c r="BW113" s="801"/>
      <c r="BX113" s="801"/>
      <c r="BY113" s="801"/>
      <c r="BZ113" s="801"/>
      <c r="CA113" s="801">
        <v>675708</v>
      </c>
      <c r="CB113" s="801"/>
      <c r="CC113" s="801"/>
      <c r="CD113" s="801"/>
      <c r="CE113" s="801"/>
      <c r="CF113" s="878">
        <v>9.3000000000000007</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57960</v>
      </c>
      <c r="AB114" s="814"/>
      <c r="AC114" s="814"/>
      <c r="AD114" s="814"/>
      <c r="AE114" s="815"/>
      <c r="AF114" s="816">
        <v>87843</v>
      </c>
      <c r="AG114" s="814"/>
      <c r="AH114" s="814"/>
      <c r="AI114" s="814"/>
      <c r="AJ114" s="815"/>
      <c r="AK114" s="816">
        <v>112610</v>
      </c>
      <c r="AL114" s="814"/>
      <c r="AM114" s="814"/>
      <c r="AN114" s="814"/>
      <c r="AO114" s="815"/>
      <c r="AP114" s="784">
        <v>1.5</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1423327</v>
      </c>
      <c r="BR114" s="801"/>
      <c r="BS114" s="801"/>
      <c r="BT114" s="801"/>
      <c r="BU114" s="801"/>
      <c r="BV114" s="801">
        <v>1191231</v>
      </c>
      <c r="BW114" s="801"/>
      <c r="BX114" s="801"/>
      <c r="BY114" s="801"/>
      <c r="BZ114" s="801"/>
      <c r="CA114" s="801">
        <v>1119504</v>
      </c>
      <c r="CB114" s="801"/>
      <c r="CC114" s="801"/>
      <c r="CD114" s="801"/>
      <c r="CE114" s="801"/>
      <c r="CF114" s="878">
        <v>15.3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104501</v>
      </c>
      <c r="AB115" s="939"/>
      <c r="AC115" s="939"/>
      <c r="AD115" s="939"/>
      <c r="AE115" s="940"/>
      <c r="AF115" s="941">
        <v>129</v>
      </c>
      <c r="AG115" s="939"/>
      <c r="AH115" s="939"/>
      <c r="AI115" s="939"/>
      <c r="AJ115" s="940"/>
      <c r="AK115" s="941">
        <v>3</v>
      </c>
      <c r="AL115" s="939"/>
      <c r="AM115" s="939"/>
      <c r="AN115" s="939"/>
      <c r="AO115" s="940"/>
      <c r="AP115" s="942">
        <v>0</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614</v>
      </c>
      <c r="BR115" s="801"/>
      <c r="BS115" s="801"/>
      <c r="BT115" s="801"/>
      <c r="BU115" s="801"/>
      <c r="BV115" s="801">
        <v>217</v>
      </c>
      <c r="BW115" s="801"/>
      <c r="BX115" s="801"/>
      <c r="BY115" s="801"/>
      <c r="BZ115" s="801"/>
      <c r="CA115" s="801">
        <v>22</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93900</v>
      </c>
      <c r="DH115" s="814"/>
      <c r="DI115" s="814"/>
      <c r="DJ115" s="814"/>
      <c r="DK115" s="815"/>
      <c r="DL115" s="816">
        <v>2559</v>
      </c>
      <c r="DM115" s="814"/>
      <c r="DN115" s="814"/>
      <c r="DO115" s="814"/>
      <c r="DP115" s="815"/>
      <c r="DQ115" s="816">
        <v>95134</v>
      </c>
      <c r="DR115" s="814"/>
      <c r="DS115" s="814"/>
      <c r="DT115" s="814"/>
      <c r="DU115" s="815"/>
      <c r="DV115" s="784">
        <v>1.3</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1538510</v>
      </c>
      <c r="AB117" s="925"/>
      <c r="AC117" s="925"/>
      <c r="AD117" s="925"/>
      <c r="AE117" s="926"/>
      <c r="AF117" s="928">
        <v>1508205</v>
      </c>
      <c r="AG117" s="925"/>
      <c r="AH117" s="925"/>
      <c r="AI117" s="925"/>
      <c r="AJ117" s="926"/>
      <c r="AK117" s="928">
        <v>1554460</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285</v>
      </c>
      <c r="AG118" s="918"/>
      <c r="AH118" s="918"/>
      <c r="AI118" s="918"/>
      <c r="AJ118" s="919"/>
      <c r="AK118" s="920" t="s">
        <v>284</v>
      </c>
      <c r="AL118" s="918"/>
      <c r="AM118" s="918"/>
      <c r="AN118" s="918"/>
      <c r="AO118" s="919"/>
      <c r="AP118" s="921" t="s">
        <v>405</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14539022</v>
      </c>
      <c r="BR118" s="888"/>
      <c r="BS118" s="888"/>
      <c r="BT118" s="888"/>
      <c r="BU118" s="888"/>
      <c r="BV118" s="888">
        <v>16372855</v>
      </c>
      <c r="BW118" s="888"/>
      <c r="BX118" s="888"/>
      <c r="BY118" s="888"/>
      <c r="BZ118" s="888"/>
      <c r="CA118" s="888">
        <v>18011022</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1344026</v>
      </c>
      <c r="BR119" s="830"/>
      <c r="BS119" s="830"/>
      <c r="BT119" s="830"/>
      <c r="BU119" s="830"/>
      <c r="BV119" s="830">
        <v>1069604</v>
      </c>
      <c r="BW119" s="830"/>
      <c r="BX119" s="830"/>
      <c r="BY119" s="830"/>
      <c r="BZ119" s="830"/>
      <c r="CA119" s="830">
        <v>839838</v>
      </c>
      <c r="CB119" s="830"/>
      <c r="CC119" s="830"/>
      <c r="CD119" s="830"/>
      <c r="CE119" s="830"/>
      <c r="CF119" s="891">
        <v>11.5</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336429</v>
      </c>
      <c r="BR120" s="801"/>
      <c r="BS120" s="801"/>
      <c r="BT120" s="801"/>
      <c r="BU120" s="801"/>
      <c r="BV120" s="801">
        <v>320848</v>
      </c>
      <c r="BW120" s="801"/>
      <c r="BX120" s="801"/>
      <c r="BY120" s="801"/>
      <c r="BZ120" s="801"/>
      <c r="CA120" s="801">
        <v>390738</v>
      </c>
      <c r="CB120" s="801"/>
      <c r="CC120" s="801"/>
      <c r="CD120" s="801"/>
      <c r="CE120" s="801"/>
      <c r="CF120" s="878">
        <v>5.4</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1536612</v>
      </c>
      <c r="DH120" s="830"/>
      <c r="DI120" s="830"/>
      <c r="DJ120" s="830"/>
      <c r="DK120" s="830"/>
      <c r="DL120" s="830">
        <v>1412349</v>
      </c>
      <c r="DM120" s="830"/>
      <c r="DN120" s="830"/>
      <c r="DO120" s="830"/>
      <c r="DP120" s="830"/>
      <c r="DQ120" s="830">
        <v>1231900</v>
      </c>
      <c r="DR120" s="830"/>
      <c r="DS120" s="830"/>
      <c r="DT120" s="830"/>
      <c r="DU120" s="830"/>
      <c r="DV120" s="831">
        <v>16.899999999999999</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6990397</v>
      </c>
      <c r="BR121" s="888"/>
      <c r="BS121" s="888"/>
      <c r="BT121" s="888"/>
      <c r="BU121" s="888"/>
      <c r="BV121" s="888">
        <v>7053033</v>
      </c>
      <c r="BW121" s="888"/>
      <c r="BX121" s="888"/>
      <c r="BY121" s="888"/>
      <c r="BZ121" s="888"/>
      <c r="CA121" s="888">
        <v>7242544</v>
      </c>
      <c r="CB121" s="888"/>
      <c r="CC121" s="888"/>
      <c r="CD121" s="888"/>
      <c r="CE121" s="888"/>
      <c r="CF121" s="889">
        <v>99.2</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9046</v>
      </c>
      <c r="DH121" s="801"/>
      <c r="DI121" s="801"/>
      <c r="DJ121" s="801"/>
      <c r="DK121" s="801"/>
      <c r="DL121" s="801">
        <v>9194</v>
      </c>
      <c r="DM121" s="801"/>
      <c r="DN121" s="801"/>
      <c r="DO121" s="801"/>
      <c r="DP121" s="801"/>
      <c r="DQ121" s="801">
        <v>10214</v>
      </c>
      <c r="DR121" s="801"/>
      <c r="DS121" s="801"/>
      <c r="DT121" s="801"/>
      <c r="DU121" s="801"/>
      <c r="DV121" s="853">
        <v>0.1</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8670852</v>
      </c>
      <c r="BR122" s="870"/>
      <c r="BS122" s="870"/>
      <c r="BT122" s="870"/>
      <c r="BU122" s="870"/>
      <c r="BV122" s="870">
        <v>8443485</v>
      </c>
      <c r="BW122" s="870"/>
      <c r="BX122" s="870"/>
      <c r="BY122" s="870"/>
      <c r="BZ122" s="870"/>
      <c r="CA122" s="870">
        <v>8473120</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6249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83.9</v>
      </c>
      <c r="BR123" s="862"/>
      <c r="BS123" s="862"/>
      <c r="BT123" s="862"/>
      <c r="BU123" s="862"/>
      <c r="BV123" s="862">
        <v>111.6</v>
      </c>
      <c r="BW123" s="862"/>
      <c r="BX123" s="862"/>
      <c r="BY123" s="862"/>
      <c r="BZ123" s="862"/>
      <c r="CA123" s="862">
        <v>130.5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98252</v>
      </c>
      <c r="AB126" s="814"/>
      <c r="AC126" s="814"/>
      <c r="AD126" s="814"/>
      <c r="AE126" s="815"/>
      <c r="AF126" s="816">
        <v>123</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v>6</v>
      </c>
      <c r="AG127" s="814"/>
      <c r="AH127" s="814"/>
      <c r="AI127" s="814"/>
      <c r="AJ127" s="815"/>
      <c r="AK127" s="816">
        <v>3</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13.75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614</v>
      </c>
      <c r="DH127" s="850"/>
      <c r="DI127" s="850"/>
      <c r="DJ127" s="850"/>
      <c r="DK127" s="850"/>
      <c r="DL127" s="850">
        <v>217</v>
      </c>
      <c r="DM127" s="850"/>
      <c r="DN127" s="850"/>
      <c r="DO127" s="850"/>
      <c r="DP127" s="850"/>
      <c r="DQ127" s="850">
        <v>22</v>
      </c>
      <c r="DR127" s="850"/>
      <c r="DS127" s="850"/>
      <c r="DT127" s="850"/>
      <c r="DU127" s="850"/>
      <c r="DV127" s="851">
        <v>0</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160587</v>
      </c>
      <c r="AB128" s="754"/>
      <c r="AC128" s="754"/>
      <c r="AD128" s="754"/>
      <c r="AE128" s="755"/>
      <c r="AF128" s="756">
        <v>161239</v>
      </c>
      <c r="AG128" s="754"/>
      <c r="AH128" s="754"/>
      <c r="AI128" s="754"/>
      <c r="AJ128" s="755"/>
      <c r="AK128" s="756">
        <v>196776</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447</v>
      </c>
      <c r="BG128" s="821"/>
      <c r="BH128" s="821"/>
      <c r="BI128" s="821"/>
      <c r="BJ128" s="821"/>
      <c r="BK128" s="821"/>
      <c r="BL128" s="822"/>
      <c r="BM128" s="820">
        <v>18.75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7746539</v>
      </c>
      <c r="AB129" s="814"/>
      <c r="AC129" s="814"/>
      <c r="AD129" s="814"/>
      <c r="AE129" s="815"/>
      <c r="AF129" s="816">
        <v>7884146</v>
      </c>
      <c r="AG129" s="814"/>
      <c r="AH129" s="814"/>
      <c r="AI129" s="814"/>
      <c r="AJ129" s="815"/>
      <c r="AK129" s="816">
        <v>8015107</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753105</v>
      </c>
      <c r="AB130" s="814"/>
      <c r="AC130" s="814"/>
      <c r="AD130" s="814"/>
      <c r="AE130" s="815"/>
      <c r="AF130" s="816">
        <v>781223</v>
      </c>
      <c r="AG130" s="814"/>
      <c r="AH130" s="814"/>
      <c r="AI130" s="814"/>
      <c r="AJ130" s="815"/>
      <c r="AK130" s="816">
        <v>711698</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130.5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6993434</v>
      </c>
      <c r="AB131" s="747"/>
      <c r="AC131" s="747"/>
      <c r="AD131" s="747"/>
      <c r="AE131" s="748"/>
      <c r="AF131" s="749">
        <v>7102923</v>
      </c>
      <c r="AG131" s="747"/>
      <c r="AH131" s="747"/>
      <c r="AI131" s="747"/>
      <c r="AJ131" s="748"/>
      <c r="AK131" s="749">
        <v>7303409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8.9343518510000006</v>
      </c>
      <c r="AB132" s="770"/>
      <c r="AC132" s="770"/>
      <c r="AD132" s="770"/>
      <c r="AE132" s="771"/>
      <c r="AF132" s="772">
        <v>7.9649321840000002</v>
      </c>
      <c r="AG132" s="770"/>
      <c r="AH132" s="770"/>
      <c r="AI132" s="770"/>
      <c r="AJ132" s="771"/>
      <c r="AK132" s="772">
        <v>8.8449927969999997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v>
      </c>
      <c r="AB133" s="779"/>
      <c r="AC133" s="779"/>
      <c r="AD133" s="779"/>
      <c r="AE133" s="780"/>
      <c r="AF133" s="778">
        <v>8.1999999999999993</v>
      </c>
      <c r="AG133" s="779"/>
      <c r="AH133" s="779"/>
      <c r="AI133" s="779"/>
      <c r="AJ133" s="780"/>
      <c r="AK133" s="778">
        <v>8.5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H52" sqref="AH5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7" t="s">
        <v>473</v>
      </c>
      <c r="L7" s="254"/>
      <c r="M7" s="255" t="s">
        <v>474</v>
      </c>
      <c r="N7" s="256"/>
    </row>
    <row r="8" spans="1:16">
      <c r="A8" s="248"/>
      <c r="B8" s="244"/>
      <c r="C8" s="244"/>
      <c r="D8" s="244"/>
      <c r="E8" s="244"/>
      <c r="F8" s="244"/>
      <c r="G8" s="257"/>
      <c r="H8" s="258"/>
      <c r="I8" s="258"/>
      <c r="J8" s="259"/>
      <c r="K8" s="1158"/>
      <c r="L8" s="260" t="s">
        <v>475</v>
      </c>
      <c r="M8" s="261" t="s">
        <v>476</v>
      </c>
      <c r="N8" s="262" t="s">
        <v>477</v>
      </c>
    </row>
    <row r="9" spans="1:16">
      <c r="A9" s="248"/>
      <c r="B9" s="244"/>
      <c r="C9" s="244"/>
      <c r="D9" s="244"/>
      <c r="E9" s="244"/>
      <c r="F9" s="244"/>
      <c r="G9" s="1171" t="s">
        <v>478</v>
      </c>
      <c r="H9" s="1172"/>
      <c r="I9" s="1172"/>
      <c r="J9" s="1173"/>
      <c r="K9" s="263">
        <v>2258668</v>
      </c>
      <c r="L9" s="264">
        <v>59146</v>
      </c>
      <c r="M9" s="265">
        <v>55347</v>
      </c>
      <c r="N9" s="266">
        <v>6.9</v>
      </c>
    </row>
    <row r="10" spans="1:16">
      <c r="A10" s="248"/>
      <c r="B10" s="244"/>
      <c r="C10" s="244"/>
      <c r="D10" s="244"/>
      <c r="E10" s="244"/>
      <c r="F10" s="244"/>
      <c r="G10" s="1171" t="s">
        <v>479</v>
      </c>
      <c r="H10" s="1172"/>
      <c r="I10" s="1172"/>
      <c r="J10" s="1173"/>
      <c r="K10" s="267">
        <v>172632</v>
      </c>
      <c r="L10" s="268">
        <v>4521</v>
      </c>
      <c r="M10" s="269">
        <v>5378</v>
      </c>
      <c r="N10" s="270">
        <v>-15.9</v>
      </c>
    </row>
    <row r="11" spans="1:16" ht="13.5" customHeight="1">
      <c r="A11" s="248"/>
      <c r="B11" s="244"/>
      <c r="C11" s="244"/>
      <c r="D11" s="244"/>
      <c r="E11" s="244"/>
      <c r="F11" s="244"/>
      <c r="G11" s="1171" t="s">
        <v>480</v>
      </c>
      <c r="H11" s="1172"/>
      <c r="I11" s="1172"/>
      <c r="J11" s="1173"/>
      <c r="K11" s="267">
        <v>458433</v>
      </c>
      <c r="L11" s="268">
        <v>12005</v>
      </c>
      <c r="M11" s="269">
        <v>7824</v>
      </c>
      <c r="N11" s="270">
        <v>53.4</v>
      </c>
    </row>
    <row r="12" spans="1:16" ht="13.5" customHeight="1">
      <c r="A12" s="248"/>
      <c r="B12" s="244"/>
      <c r="C12" s="244"/>
      <c r="D12" s="244"/>
      <c r="E12" s="244"/>
      <c r="F12" s="244"/>
      <c r="G12" s="1171" t="s">
        <v>481</v>
      </c>
      <c r="H12" s="1172"/>
      <c r="I12" s="1172"/>
      <c r="J12" s="1173"/>
      <c r="K12" s="267" t="s">
        <v>482</v>
      </c>
      <c r="L12" s="268" t="s">
        <v>482</v>
      </c>
      <c r="M12" s="269">
        <v>137</v>
      </c>
      <c r="N12" s="270" t="s">
        <v>482</v>
      </c>
    </row>
    <row r="13" spans="1:16" ht="13.5" customHeight="1">
      <c r="A13" s="248"/>
      <c r="B13" s="244"/>
      <c r="C13" s="244"/>
      <c r="D13" s="244"/>
      <c r="E13" s="244"/>
      <c r="F13" s="244"/>
      <c r="G13" s="1171" t="s">
        <v>483</v>
      </c>
      <c r="H13" s="1172"/>
      <c r="I13" s="1172"/>
      <c r="J13" s="1173"/>
      <c r="K13" s="267" t="s">
        <v>482</v>
      </c>
      <c r="L13" s="268" t="s">
        <v>482</v>
      </c>
      <c r="M13" s="269">
        <v>6</v>
      </c>
      <c r="N13" s="270" t="s">
        <v>482</v>
      </c>
    </row>
    <row r="14" spans="1:16" ht="13.5" customHeight="1">
      <c r="A14" s="248"/>
      <c r="B14" s="244"/>
      <c r="C14" s="244"/>
      <c r="D14" s="244"/>
      <c r="E14" s="244"/>
      <c r="F14" s="244"/>
      <c r="G14" s="1171" t="s">
        <v>484</v>
      </c>
      <c r="H14" s="1172"/>
      <c r="I14" s="1172"/>
      <c r="J14" s="1173"/>
      <c r="K14" s="267">
        <v>144406</v>
      </c>
      <c r="L14" s="268">
        <v>3781</v>
      </c>
      <c r="M14" s="269">
        <v>2598</v>
      </c>
      <c r="N14" s="270">
        <v>45.5</v>
      </c>
    </row>
    <row r="15" spans="1:16" ht="13.5" customHeight="1">
      <c r="A15" s="248"/>
      <c r="B15" s="244"/>
      <c r="C15" s="244"/>
      <c r="D15" s="244"/>
      <c r="E15" s="244"/>
      <c r="F15" s="244"/>
      <c r="G15" s="1171" t="s">
        <v>485</v>
      </c>
      <c r="H15" s="1172"/>
      <c r="I15" s="1172"/>
      <c r="J15" s="1173"/>
      <c r="K15" s="267">
        <v>145103</v>
      </c>
      <c r="L15" s="268">
        <v>3800</v>
      </c>
      <c r="M15" s="269">
        <v>1203</v>
      </c>
      <c r="N15" s="270">
        <v>215.9</v>
      </c>
    </row>
    <row r="16" spans="1:16">
      <c r="A16" s="248"/>
      <c r="B16" s="244"/>
      <c r="C16" s="244"/>
      <c r="D16" s="244"/>
      <c r="E16" s="244"/>
      <c r="F16" s="244"/>
      <c r="G16" s="1174" t="s">
        <v>486</v>
      </c>
      <c r="H16" s="1175"/>
      <c r="I16" s="1175"/>
      <c r="J16" s="1176"/>
      <c r="K16" s="268">
        <v>-235571</v>
      </c>
      <c r="L16" s="268">
        <v>-6169</v>
      </c>
      <c r="M16" s="269">
        <v>-5188</v>
      </c>
      <c r="N16" s="270">
        <v>18.899999999999999</v>
      </c>
    </row>
    <row r="17" spans="1:16">
      <c r="A17" s="248"/>
      <c r="B17" s="244"/>
      <c r="C17" s="244"/>
      <c r="D17" s="244"/>
      <c r="E17" s="244"/>
      <c r="F17" s="244"/>
      <c r="G17" s="1174" t="s">
        <v>168</v>
      </c>
      <c r="H17" s="1175"/>
      <c r="I17" s="1175"/>
      <c r="J17" s="1176"/>
      <c r="K17" s="268">
        <v>2943671</v>
      </c>
      <c r="L17" s="268">
        <v>77084</v>
      </c>
      <c r="M17" s="269">
        <v>67305</v>
      </c>
      <c r="N17" s="270">
        <v>14.5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8" t="s">
        <v>491</v>
      </c>
      <c r="H21" s="1169"/>
      <c r="I21" s="1169"/>
      <c r="J21" s="1170"/>
      <c r="K21" s="280">
        <v>6.76</v>
      </c>
      <c r="L21" s="281">
        <v>6.27</v>
      </c>
      <c r="M21" s="282">
        <v>0.49</v>
      </c>
      <c r="N21" s="249"/>
      <c r="O21" s="283"/>
      <c r="P21" s="279"/>
    </row>
    <row r="22" spans="1:16" s="284" customFormat="1">
      <c r="A22" s="279"/>
      <c r="B22" s="249"/>
      <c r="C22" s="249"/>
      <c r="D22" s="249"/>
      <c r="E22" s="249"/>
      <c r="F22" s="249"/>
      <c r="G22" s="1168" t="s">
        <v>492</v>
      </c>
      <c r="H22" s="1169"/>
      <c r="I22" s="1169"/>
      <c r="J22" s="1170"/>
      <c r="K22" s="285">
        <v>98.2</v>
      </c>
      <c r="L22" s="286">
        <v>97.2</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7" t="s">
        <v>473</v>
      </c>
      <c r="L30" s="254"/>
      <c r="M30" s="255" t="s">
        <v>474</v>
      </c>
      <c r="N30" s="256"/>
    </row>
    <row r="31" spans="1:16">
      <c r="A31" s="248"/>
      <c r="B31" s="244"/>
      <c r="C31" s="244"/>
      <c r="D31" s="244"/>
      <c r="E31" s="244"/>
      <c r="F31" s="244"/>
      <c r="G31" s="257"/>
      <c r="H31" s="258"/>
      <c r="I31" s="258"/>
      <c r="J31" s="259"/>
      <c r="K31" s="1158"/>
      <c r="L31" s="260" t="s">
        <v>475</v>
      </c>
      <c r="M31" s="261" t="s">
        <v>476</v>
      </c>
      <c r="N31" s="262" t="s">
        <v>477</v>
      </c>
    </row>
    <row r="32" spans="1:16" ht="27" customHeight="1">
      <c r="A32" s="248"/>
      <c r="B32" s="244"/>
      <c r="C32" s="244"/>
      <c r="D32" s="244"/>
      <c r="E32" s="244"/>
      <c r="F32" s="244"/>
      <c r="G32" s="1159" t="s">
        <v>496</v>
      </c>
      <c r="H32" s="1160"/>
      <c r="I32" s="1160"/>
      <c r="J32" s="1161"/>
      <c r="K32" s="294">
        <v>1258424</v>
      </c>
      <c r="L32" s="294">
        <v>32953</v>
      </c>
      <c r="M32" s="295">
        <v>29478</v>
      </c>
      <c r="N32" s="296">
        <v>11.8</v>
      </c>
    </row>
    <row r="33" spans="1:16" ht="13.5" customHeight="1">
      <c r="A33" s="248"/>
      <c r="B33" s="244"/>
      <c r="C33" s="244"/>
      <c r="D33" s="244"/>
      <c r="E33" s="244"/>
      <c r="F33" s="244"/>
      <c r="G33" s="1159" t="s">
        <v>497</v>
      </c>
      <c r="H33" s="1160"/>
      <c r="I33" s="1160"/>
      <c r="J33" s="1161"/>
      <c r="K33" s="294" t="s">
        <v>482</v>
      </c>
      <c r="L33" s="294" t="s">
        <v>482</v>
      </c>
      <c r="M33" s="295" t="s">
        <v>482</v>
      </c>
      <c r="N33" s="296" t="s">
        <v>482</v>
      </c>
    </row>
    <row r="34" spans="1:16" ht="27" customHeight="1">
      <c r="A34" s="248"/>
      <c r="B34" s="244"/>
      <c r="C34" s="244"/>
      <c r="D34" s="244"/>
      <c r="E34" s="244"/>
      <c r="F34" s="244"/>
      <c r="G34" s="1159" t="s">
        <v>498</v>
      </c>
      <c r="H34" s="1160"/>
      <c r="I34" s="1160"/>
      <c r="J34" s="1161"/>
      <c r="K34" s="294" t="s">
        <v>482</v>
      </c>
      <c r="L34" s="294" t="s">
        <v>482</v>
      </c>
      <c r="M34" s="295" t="s">
        <v>482</v>
      </c>
      <c r="N34" s="296" t="s">
        <v>482</v>
      </c>
    </row>
    <row r="35" spans="1:16" ht="27" customHeight="1">
      <c r="A35" s="248"/>
      <c r="B35" s="244"/>
      <c r="C35" s="244"/>
      <c r="D35" s="244"/>
      <c r="E35" s="244"/>
      <c r="F35" s="244"/>
      <c r="G35" s="1159" t="s">
        <v>499</v>
      </c>
      <c r="H35" s="1160"/>
      <c r="I35" s="1160"/>
      <c r="J35" s="1161"/>
      <c r="K35" s="294">
        <v>183423</v>
      </c>
      <c r="L35" s="294">
        <v>4803</v>
      </c>
      <c r="M35" s="295">
        <v>9466</v>
      </c>
      <c r="N35" s="296">
        <v>-49.3</v>
      </c>
    </row>
    <row r="36" spans="1:16" ht="27" customHeight="1">
      <c r="A36" s="248"/>
      <c r="B36" s="244"/>
      <c r="C36" s="244"/>
      <c r="D36" s="244"/>
      <c r="E36" s="244"/>
      <c r="F36" s="244"/>
      <c r="G36" s="1159" t="s">
        <v>500</v>
      </c>
      <c r="H36" s="1160"/>
      <c r="I36" s="1160"/>
      <c r="J36" s="1161"/>
      <c r="K36" s="294">
        <v>112610</v>
      </c>
      <c r="L36" s="294">
        <v>2949</v>
      </c>
      <c r="M36" s="295">
        <v>2568</v>
      </c>
      <c r="N36" s="296">
        <v>14.8</v>
      </c>
    </row>
    <row r="37" spans="1:16" ht="13.5" customHeight="1">
      <c r="A37" s="248"/>
      <c r="B37" s="244"/>
      <c r="C37" s="244"/>
      <c r="D37" s="244"/>
      <c r="E37" s="244"/>
      <c r="F37" s="244"/>
      <c r="G37" s="1159" t="s">
        <v>501</v>
      </c>
      <c r="H37" s="1160"/>
      <c r="I37" s="1160"/>
      <c r="J37" s="1161"/>
      <c r="K37" s="294">
        <v>3</v>
      </c>
      <c r="L37" s="294">
        <v>0</v>
      </c>
      <c r="M37" s="295">
        <v>1267</v>
      </c>
      <c r="N37" s="296">
        <v>-100</v>
      </c>
    </row>
    <row r="38" spans="1:16" ht="27" customHeight="1">
      <c r="A38" s="248"/>
      <c r="B38" s="244"/>
      <c r="C38" s="244"/>
      <c r="D38" s="244"/>
      <c r="E38" s="244"/>
      <c r="F38" s="244"/>
      <c r="G38" s="1162" t="s">
        <v>502</v>
      </c>
      <c r="H38" s="1163"/>
      <c r="I38" s="1163"/>
      <c r="J38" s="1164"/>
      <c r="K38" s="297" t="s">
        <v>482</v>
      </c>
      <c r="L38" s="297" t="s">
        <v>482</v>
      </c>
      <c r="M38" s="298">
        <v>1</v>
      </c>
      <c r="N38" s="299" t="s">
        <v>482</v>
      </c>
      <c r="O38" s="293"/>
    </row>
    <row r="39" spans="1:16">
      <c r="A39" s="248"/>
      <c r="B39" s="244"/>
      <c r="C39" s="244"/>
      <c r="D39" s="244"/>
      <c r="E39" s="244"/>
      <c r="F39" s="244"/>
      <c r="G39" s="1162" t="s">
        <v>503</v>
      </c>
      <c r="H39" s="1163"/>
      <c r="I39" s="1163"/>
      <c r="J39" s="1164"/>
      <c r="K39" s="300">
        <v>-196776</v>
      </c>
      <c r="L39" s="300">
        <v>-5153</v>
      </c>
      <c r="M39" s="301">
        <v>-3176</v>
      </c>
      <c r="N39" s="302">
        <v>62.2</v>
      </c>
      <c r="O39" s="293"/>
    </row>
    <row r="40" spans="1:16" ht="27" customHeight="1">
      <c r="A40" s="248"/>
      <c r="B40" s="244"/>
      <c r="C40" s="244"/>
      <c r="D40" s="244"/>
      <c r="E40" s="244"/>
      <c r="F40" s="244"/>
      <c r="G40" s="1159" t="s">
        <v>504</v>
      </c>
      <c r="H40" s="1160"/>
      <c r="I40" s="1160"/>
      <c r="J40" s="1161"/>
      <c r="K40" s="300">
        <v>-711698</v>
      </c>
      <c r="L40" s="300">
        <v>-18637</v>
      </c>
      <c r="M40" s="301">
        <v>-27766</v>
      </c>
      <c r="N40" s="302">
        <v>-32.9</v>
      </c>
      <c r="O40" s="293"/>
    </row>
    <row r="41" spans="1:16">
      <c r="A41" s="248"/>
      <c r="B41" s="244"/>
      <c r="C41" s="244"/>
      <c r="D41" s="244"/>
      <c r="E41" s="244"/>
      <c r="F41" s="244"/>
      <c r="G41" s="1165" t="s">
        <v>279</v>
      </c>
      <c r="H41" s="1166"/>
      <c r="I41" s="1166"/>
      <c r="J41" s="1167"/>
      <c r="K41" s="294">
        <v>645986</v>
      </c>
      <c r="L41" s="300">
        <v>16916</v>
      </c>
      <c r="M41" s="301">
        <v>11838</v>
      </c>
      <c r="N41" s="302">
        <v>42.9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2" t="s">
        <v>473</v>
      </c>
      <c r="J49" s="1154" t="s">
        <v>508</v>
      </c>
      <c r="K49" s="1155"/>
      <c r="L49" s="1155"/>
      <c r="M49" s="1155"/>
      <c r="N49" s="1156"/>
    </row>
    <row r="50" spans="1:14">
      <c r="A50" s="248"/>
      <c r="B50" s="244"/>
      <c r="C50" s="244"/>
      <c r="D50" s="244"/>
      <c r="E50" s="244"/>
      <c r="F50" s="244"/>
      <c r="G50" s="312"/>
      <c r="H50" s="313"/>
      <c r="I50" s="1153"/>
      <c r="J50" s="314" t="s">
        <v>509</v>
      </c>
      <c r="K50" s="315" t="s">
        <v>510</v>
      </c>
      <c r="L50" s="316" t="s">
        <v>511</v>
      </c>
      <c r="M50" s="317" t="s">
        <v>512</v>
      </c>
      <c r="N50" s="318" t="s">
        <v>513</v>
      </c>
    </row>
    <row r="51" spans="1:14">
      <c r="A51" s="248"/>
      <c r="B51" s="244"/>
      <c r="C51" s="244"/>
      <c r="D51" s="244"/>
      <c r="E51" s="244"/>
      <c r="F51" s="244"/>
      <c r="G51" s="310" t="s">
        <v>514</v>
      </c>
      <c r="H51" s="311"/>
      <c r="I51" s="319">
        <v>1260012</v>
      </c>
      <c r="J51" s="320">
        <v>33150</v>
      </c>
      <c r="K51" s="321">
        <v>-31.2</v>
      </c>
      <c r="L51" s="322">
        <v>42839</v>
      </c>
      <c r="M51" s="323">
        <v>-13.3</v>
      </c>
      <c r="N51" s="324">
        <v>-17.899999999999999</v>
      </c>
    </row>
    <row r="52" spans="1:14">
      <c r="A52" s="248"/>
      <c r="B52" s="244"/>
      <c r="C52" s="244"/>
      <c r="D52" s="244"/>
      <c r="E52" s="244"/>
      <c r="F52" s="244"/>
      <c r="G52" s="325"/>
      <c r="H52" s="326" t="s">
        <v>515</v>
      </c>
      <c r="I52" s="327">
        <v>961145</v>
      </c>
      <c r="J52" s="328">
        <v>25287</v>
      </c>
      <c r="K52" s="329">
        <v>-30.3</v>
      </c>
      <c r="L52" s="330">
        <v>22027</v>
      </c>
      <c r="M52" s="331">
        <v>-17.100000000000001</v>
      </c>
      <c r="N52" s="332">
        <v>-13.2</v>
      </c>
    </row>
    <row r="53" spans="1:14">
      <c r="A53" s="248"/>
      <c r="B53" s="244"/>
      <c r="C53" s="244"/>
      <c r="D53" s="244"/>
      <c r="E53" s="244"/>
      <c r="F53" s="244"/>
      <c r="G53" s="310" t="s">
        <v>516</v>
      </c>
      <c r="H53" s="311"/>
      <c r="I53" s="319">
        <v>1595010</v>
      </c>
      <c r="J53" s="320">
        <v>41626</v>
      </c>
      <c r="K53" s="321">
        <v>25.6</v>
      </c>
      <c r="L53" s="322">
        <v>46819</v>
      </c>
      <c r="M53" s="323">
        <v>9.3000000000000007</v>
      </c>
      <c r="N53" s="324">
        <v>16.3</v>
      </c>
    </row>
    <row r="54" spans="1:14">
      <c r="A54" s="248"/>
      <c r="B54" s="244"/>
      <c r="C54" s="244"/>
      <c r="D54" s="244"/>
      <c r="E54" s="244"/>
      <c r="F54" s="244"/>
      <c r="G54" s="325"/>
      <c r="H54" s="326" t="s">
        <v>515</v>
      </c>
      <c r="I54" s="327">
        <v>1409723</v>
      </c>
      <c r="J54" s="328">
        <v>36790</v>
      </c>
      <c r="K54" s="329">
        <v>45.5</v>
      </c>
      <c r="L54" s="330">
        <v>24121</v>
      </c>
      <c r="M54" s="331">
        <v>9.5</v>
      </c>
      <c r="N54" s="332">
        <v>36</v>
      </c>
    </row>
    <row r="55" spans="1:14">
      <c r="A55" s="248"/>
      <c r="B55" s="244"/>
      <c r="C55" s="244"/>
      <c r="D55" s="244"/>
      <c r="E55" s="244"/>
      <c r="F55" s="244"/>
      <c r="G55" s="310" t="s">
        <v>517</v>
      </c>
      <c r="H55" s="311"/>
      <c r="I55" s="319">
        <v>1764964</v>
      </c>
      <c r="J55" s="320">
        <v>46098</v>
      </c>
      <c r="K55" s="321">
        <v>10.7</v>
      </c>
      <c r="L55" s="322">
        <v>53270</v>
      </c>
      <c r="M55" s="323">
        <v>13.8</v>
      </c>
      <c r="N55" s="324">
        <v>-3.1</v>
      </c>
    </row>
    <row r="56" spans="1:14">
      <c r="A56" s="248"/>
      <c r="B56" s="244"/>
      <c r="C56" s="244"/>
      <c r="D56" s="244"/>
      <c r="E56" s="244"/>
      <c r="F56" s="244"/>
      <c r="G56" s="325"/>
      <c r="H56" s="326" t="s">
        <v>515</v>
      </c>
      <c r="I56" s="327">
        <v>1592968</v>
      </c>
      <c r="J56" s="328">
        <v>41606</v>
      </c>
      <c r="K56" s="329">
        <v>13.1</v>
      </c>
      <c r="L56" s="330">
        <v>24316</v>
      </c>
      <c r="M56" s="331">
        <v>0.8</v>
      </c>
      <c r="N56" s="332">
        <v>12.3</v>
      </c>
    </row>
    <row r="57" spans="1:14">
      <c r="A57" s="248"/>
      <c r="B57" s="244"/>
      <c r="C57" s="244"/>
      <c r="D57" s="244"/>
      <c r="E57" s="244"/>
      <c r="F57" s="244"/>
      <c r="G57" s="310" t="s">
        <v>518</v>
      </c>
      <c r="H57" s="311"/>
      <c r="I57" s="319">
        <v>4273439</v>
      </c>
      <c r="J57" s="320">
        <v>111774</v>
      </c>
      <c r="K57" s="321">
        <v>142.5</v>
      </c>
      <c r="L57" s="322">
        <v>53292</v>
      </c>
      <c r="M57" s="323">
        <v>0</v>
      </c>
      <c r="N57" s="324">
        <v>142.5</v>
      </c>
    </row>
    <row r="58" spans="1:14">
      <c r="A58" s="248"/>
      <c r="B58" s="244"/>
      <c r="C58" s="244"/>
      <c r="D58" s="244"/>
      <c r="E58" s="244"/>
      <c r="F58" s="244"/>
      <c r="G58" s="325"/>
      <c r="H58" s="326" t="s">
        <v>515</v>
      </c>
      <c r="I58" s="327">
        <v>3701966</v>
      </c>
      <c r="J58" s="328">
        <v>96826</v>
      </c>
      <c r="K58" s="329">
        <v>132.69999999999999</v>
      </c>
      <c r="L58" s="330">
        <v>28900</v>
      </c>
      <c r="M58" s="331">
        <v>18.899999999999999</v>
      </c>
      <c r="N58" s="332">
        <v>113.8</v>
      </c>
    </row>
    <row r="59" spans="1:14">
      <c r="A59" s="248"/>
      <c r="B59" s="244"/>
      <c r="C59" s="244"/>
      <c r="D59" s="244"/>
      <c r="E59" s="244"/>
      <c r="F59" s="244"/>
      <c r="G59" s="310" t="s">
        <v>519</v>
      </c>
      <c r="H59" s="311"/>
      <c r="I59" s="319">
        <v>3487377</v>
      </c>
      <c r="J59" s="320">
        <v>91321</v>
      </c>
      <c r="K59" s="321">
        <v>-18.3</v>
      </c>
      <c r="L59" s="322">
        <v>49919</v>
      </c>
      <c r="M59" s="323">
        <v>-6.3</v>
      </c>
      <c r="N59" s="324">
        <v>-12</v>
      </c>
    </row>
    <row r="60" spans="1:14">
      <c r="A60" s="248"/>
      <c r="B60" s="244"/>
      <c r="C60" s="244"/>
      <c r="D60" s="244"/>
      <c r="E60" s="244"/>
      <c r="F60" s="244"/>
      <c r="G60" s="325"/>
      <c r="H60" s="326" t="s">
        <v>515</v>
      </c>
      <c r="I60" s="333">
        <v>3236822</v>
      </c>
      <c r="J60" s="328">
        <v>84760</v>
      </c>
      <c r="K60" s="329">
        <v>-12.5</v>
      </c>
      <c r="L60" s="330">
        <v>26398</v>
      </c>
      <c r="M60" s="331">
        <v>-8.6999999999999993</v>
      </c>
      <c r="N60" s="332">
        <v>-3.8</v>
      </c>
    </row>
    <row r="61" spans="1:14">
      <c r="A61" s="248"/>
      <c r="B61" s="244"/>
      <c r="C61" s="244"/>
      <c r="D61" s="244"/>
      <c r="E61" s="244"/>
      <c r="F61" s="244"/>
      <c r="G61" s="310" t="s">
        <v>520</v>
      </c>
      <c r="H61" s="334"/>
      <c r="I61" s="335">
        <v>2476160</v>
      </c>
      <c r="J61" s="336">
        <v>64794</v>
      </c>
      <c r="K61" s="337">
        <v>25.9</v>
      </c>
      <c r="L61" s="338">
        <v>49228</v>
      </c>
      <c r="M61" s="339">
        <v>0.7</v>
      </c>
      <c r="N61" s="324">
        <v>25.2</v>
      </c>
    </row>
    <row r="62" spans="1:14">
      <c r="A62" s="248"/>
      <c r="B62" s="244"/>
      <c r="C62" s="244"/>
      <c r="D62" s="244"/>
      <c r="E62" s="244"/>
      <c r="F62" s="244"/>
      <c r="G62" s="325"/>
      <c r="H62" s="326" t="s">
        <v>515</v>
      </c>
      <c r="I62" s="327">
        <v>2180525</v>
      </c>
      <c r="J62" s="328">
        <v>57054</v>
      </c>
      <c r="K62" s="329">
        <v>29.7</v>
      </c>
      <c r="L62" s="330">
        <v>25152</v>
      </c>
      <c r="M62" s="331">
        <v>0.7</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5" sqref="I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7" t="s">
        <v>3</v>
      </c>
      <c r="D47" s="1177"/>
      <c r="E47" s="1178"/>
      <c r="F47" s="11">
        <v>9</v>
      </c>
      <c r="G47" s="12">
        <v>6.25</v>
      </c>
      <c r="H47" s="12">
        <v>10.28</v>
      </c>
      <c r="I47" s="12">
        <v>8.2100000000000009</v>
      </c>
      <c r="J47" s="13">
        <v>6.43</v>
      </c>
    </row>
    <row r="48" spans="2:10" ht="57.75" customHeight="1">
      <c r="B48" s="14"/>
      <c r="C48" s="1179" t="s">
        <v>4</v>
      </c>
      <c r="D48" s="1179"/>
      <c r="E48" s="1180"/>
      <c r="F48" s="15">
        <v>8.32</v>
      </c>
      <c r="G48" s="16">
        <v>9.75</v>
      </c>
      <c r="H48" s="16">
        <v>7.23</v>
      </c>
      <c r="I48" s="16">
        <v>7.54</v>
      </c>
      <c r="J48" s="17">
        <v>9.66</v>
      </c>
    </row>
    <row r="49" spans="2:10" ht="57.75" customHeight="1" thickBot="1">
      <c r="B49" s="18"/>
      <c r="C49" s="1181" t="s">
        <v>5</v>
      </c>
      <c r="D49" s="1181"/>
      <c r="E49" s="1182"/>
      <c r="F49" s="19">
        <v>1.27</v>
      </c>
      <c r="G49" s="20" t="s">
        <v>527</v>
      </c>
      <c r="H49" s="20">
        <v>1.43</v>
      </c>
      <c r="I49" s="20" t="s">
        <v>528</v>
      </c>
      <c r="J49" s="21">
        <v>0.59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9" t="s">
        <v>529</v>
      </c>
      <c r="D34" s="1189"/>
      <c r="E34" s="1190"/>
      <c r="F34" s="32">
        <v>11.88</v>
      </c>
      <c r="G34" s="33">
        <v>11.42</v>
      </c>
      <c r="H34" s="33">
        <v>9.65</v>
      </c>
      <c r="I34" s="33">
        <v>10.210000000000001</v>
      </c>
      <c r="J34" s="34">
        <v>11.44</v>
      </c>
      <c r="K34" s="22"/>
      <c r="L34" s="22"/>
      <c r="M34" s="22"/>
      <c r="N34" s="22"/>
      <c r="O34" s="22"/>
      <c r="P34" s="22"/>
    </row>
    <row r="35" spans="1:16" ht="39" customHeight="1">
      <c r="A35" s="22"/>
      <c r="B35" s="35"/>
      <c r="C35" s="1183" t="s">
        <v>530</v>
      </c>
      <c r="D35" s="1184"/>
      <c r="E35" s="1185"/>
      <c r="F35" s="36">
        <v>8.31</v>
      </c>
      <c r="G35" s="37">
        <v>9.75</v>
      </c>
      <c r="H35" s="37">
        <v>7.23</v>
      </c>
      <c r="I35" s="37">
        <v>7.53</v>
      </c>
      <c r="J35" s="38">
        <v>9.65</v>
      </c>
      <c r="K35" s="22"/>
      <c r="L35" s="22"/>
      <c r="M35" s="22"/>
      <c r="N35" s="22"/>
      <c r="O35" s="22"/>
      <c r="P35" s="22"/>
    </row>
    <row r="36" spans="1:16" ht="39" customHeight="1">
      <c r="A36" s="22"/>
      <c r="B36" s="35"/>
      <c r="C36" s="1183" t="s">
        <v>531</v>
      </c>
      <c r="D36" s="1184"/>
      <c r="E36" s="1185"/>
      <c r="F36" s="36">
        <v>0.56000000000000005</v>
      </c>
      <c r="G36" s="37">
        <v>0.87</v>
      </c>
      <c r="H36" s="37">
        <v>0.75</v>
      </c>
      <c r="I36" s="37">
        <v>0.28000000000000003</v>
      </c>
      <c r="J36" s="38">
        <v>1.0900000000000001</v>
      </c>
      <c r="K36" s="22"/>
      <c r="L36" s="22"/>
      <c r="M36" s="22"/>
      <c r="N36" s="22"/>
      <c r="O36" s="22"/>
      <c r="P36" s="22"/>
    </row>
    <row r="37" spans="1:16" ht="39" customHeight="1">
      <c r="A37" s="22"/>
      <c r="B37" s="35"/>
      <c r="C37" s="1183" t="s">
        <v>532</v>
      </c>
      <c r="D37" s="1184"/>
      <c r="E37" s="1185"/>
      <c r="F37" s="36">
        <v>0.48</v>
      </c>
      <c r="G37" s="37">
        <v>0.59</v>
      </c>
      <c r="H37" s="37">
        <v>1.38</v>
      </c>
      <c r="I37" s="37">
        <v>0.59</v>
      </c>
      <c r="J37" s="38">
        <v>1.07</v>
      </c>
      <c r="K37" s="22"/>
      <c r="L37" s="22"/>
      <c r="M37" s="22"/>
      <c r="N37" s="22"/>
      <c r="O37" s="22"/>
      <c r="P37" s="22"/>
    </row>
    <row r="38" spans="1:16" ht="39" customHeight="1">
      <c r="A38" s="22"/>
      <c r="B38" s="35"/>
      <c r="C38" s="1183" t="s">
        <v>533</v>
      </c>
      <c r="D38" s="1184"/>
      <c r="E38" s="1185"/>
      <c r="F38" s="36">
        <v>3.15</v>
      </c>
      <c r="G38" s="37">
        <v>1.86</v>
      </c>
      <c r="H38" s="37">
        <v>2.23</v>
      </c>
      <c r="I38" s="37">
        <v>1.01</v>
      </c>
      <c r="J38" s="38">
        <v>0.09</v>
      </c>
      <c r="K38" s="22"/>
      <c r="L38" s="22"/>
      <c r="M38" s="22"/>
      <c r="N38" s="22"/>
      <c r="O38" s="22"/>
      <c r="P38" s="22"/>
    </row>
    <row r="39" spans="1:16" ht="39" customHeight="1">
      <c r="A39" s="22"/>
      <c r="B39" s="35"/>
      <c r="C39" s="1183" t="s">
        <v>534</v>
      </c>
      <c r="D39" s="1184"/>
      <c r="E39" s="1185"/>
      <c r="F39" s="36">
        <v>0.03</v>
      </c>
      <c r="G39" s="37">
        <v>0.04</v>
      </c>
      <c r="H39" s="37">
        <v>0.04</v>
      </c>
      <c r="I39" s="37">
        <v>0.05</v>
      </c>
      <c r="J39" s="38">
        <v>0.09</v>
      </c>
      <c r="K39" s="22"/>
      <c r="L39" s="22"/>
      <c r="M39" s="22"/>
      <c r="N39" s="22"/>
      <c r="O39" s="22"/>
      <c r="P39" s="22"/>
    </row>
    <row r="40" spans="1:16" ht="39" customHeight="1">
      <c r="A40" s="22"/>
      <c r="B40" s="35"/>
      <c r="C40" s="1183"/>
      <c r="D40" s="1184"/>
      <c r="E40" s="1185"/>
      <c r="F40" s="36"/>
      <c r="G40" s="37"/>
      <c r="H40" s="37"/>
      <c r="I40" s="37"/>
      <c r="J40" s="38"/>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535</v>
      </c>
      <c r="D42" s="1184"/>
      <c r="E42" s="1185"/>
      <c r="F42" s="36" t="s">
        <v>482</v>
      </c>
      <c r="G42" s="37" t="s">
        <v>482</v>
      </c>
      <c r="H42" s="37" t="s">
        <v>482</v>
      </c>
      <c r="I42" s="37" t="s">
        <v>482</v>
      </c>
      <c r="J42" s="38" t="s">
        <v>482</v>
      </c>
      <c r="K42" s="22"/>
      <c r="L42" s="22"/>
      <c r="M42" s="22"/>
      <c r="N42" s="22"/>
      <c r="O42" s="22"/>
      <c r="P42" s="22"/>
    </row>
    <row r="43" spans="1:16" ht="39" customHeight="1" thickBot="1">
      <c r="A43" s="22"/>
      <c r="B43" s="40"/>
      <c r="C43" s="1186" t="s">
        <v>536</v>
      </c>
      <c r="D43" s="1187"/>
      <c r="E43" s="1188"/>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9" t="s">
        <v>10</v>
      </c>
      <c r="C45" s="1200"/>
      <c r="D45" s="58"/>
      <c r="E45" s="1205" t="s">
        <v>11</v>
      </c>
      <c r="F45" s="1205"/>
      <c r="G45" s="1205"/>
      <c r="H45" s="1205"/>
      <c r="I45" s="1205"/>
      <c r="J45" s="1206"/>
      <c r="K45" s="59">
        <v>1004</v>
      </c>
      <c r="L45" s="60">
        <v>1066</v>
      </c>
      <c r="M45" s="60">
        <v>1158</v>
      </c>
      <c r="N45" s="60">
        <v>1221</v>
      </c>
      <c r="O45" s="61">
        <v>1258</v>
      </c>
      <c r="P45" s="48"/>
      <c r="Q45" s="48"/>
      <c r="R45" s="48"/>
      <c r="S45" s="48"/>
      <c r="T45" s="48"/>
      <c r="U45" s="48"/>
    </row>
    <row r="46" spans="1:21" ht="30.75" customHeight="1">
      <c r="A46" s="48"/>
      <c r="B46" s="1201"/>
      <c r="C46" s="1202"/>
      <c r="D46" s="62"/>
      <c r="E46" s="1193" t="s">
        <v>12</v>
      </c>
      <c r="F46" s="1193"/>
      <c r="G46" s="1193"/>
      <c r="H46" s="1193"/>
      <c r="I46" s="1193"/>
      <c r="J46" s="1194"/>
      <c r="K46" s="63" t="s">
        <v>482</v>
      </c>
      <c r="L46" s="64" t="s">
        <v>482</v>
      </c>
      <c r="M46" s="64" t="s">
        <v>482</v>
      </c>
      <c r="N46" s="64" t="s">
        <v>482</v>
      </c>
      <c r="O46" s="65" t="s">
        <v>482</v>
      </c>
      <c r="P46" s="48"/>
      <c r="Q46" s="48"/>
      <c r="R46" s="48"/>
      <c r="S46" s="48"/>
      <c r="T46" s="48"/>
      <c r="U46" s="48"/>
    </row>
    <row r="47" spans="1:21" ht="30.75" customHeight="1">
      <c r="A47" s="48"/>
      <c r="B47" s="1201"/>
      <c r="C47" s="1202"/>
      <c r="D47" s="62"/>
      <c r="E47" s="1193" t="s">
        <v>13</v>
      </c>
      <c r="F47" s="1193"/>
      <c r="G47" s="1193"/>
      <c r="H47" s="1193"/>
      <c r="I47" s="1193"/>
      <c r="J47" s="1194"/>
      <c r="K47" s="63" t="s">
        <v>482</v>
      </c>
      <c r="L47" s="64" t="s">
        <v>482</v>
      </c>
      <c r="M47" s="64" t="s">
        <v>482</v>
      </c>
      <c r="N47" s="64" t="s">
        <v>482</v>
      </c>
      <c r="O47" s="65" t="s">
        <v>482</v>
      </c>
      <c r="P47" s="48"/>
      <c r="Q47" s="48"/>
      <c r="R47" s="48"/>
      <c r="S47" s="48"/>
      <c r="T47" s="48"/>
      <c r="U47" s="48"/>
    </row>
    <row r="48" spans="1:21" ht="30.75" customHeight="1">
      <c r="A48" s="48"/>
      <c r="B48" s="1201"/>
      <c r="C48" s="1202"/>
      <c r="D48" s="62"/>
      <c r="E48" s="1193" t="s">
        <v>14</v>
      </c>
      <c r="F48" s="1193"/>
      <c r="G48" s="1193"/>
      <c r="H48" s="1193"/>
      <c r="I48" s="1193"/>
      <c r="J48" s="1194"/>
      <c r="K48" s="63">
        <v>232</v>
      </c>
      <c r="L48" s="64">
        <v>239</v>
      </c>
      <c r="M48" s="64">
        <v>218</v>
      </c>
      <c r="N48" s="64">
        <v>199</v>
      </c>
      <c r="O48" s="65">
        <v>183</v>
      </c>
      <c r="P48" s="48"/>
      <c r="Q48" s="48"/>
      <c r="R48" s="48"/>
      <c r="S48" s="48"/>
      <c r="T48" s="48"/>
      <c r="U48" s="48"/>
    </row>
    <row r="49" spans="1:21" ht="30.75" customHeight="1">
      <c r="A49" s="48"/>
      <c r="B49" s="1201"/>
      <c r="C49" s="1202"/>
      <c r="D49" s="62"/>
      <c r="E49" s="1193" t="s">
        <v>15</v>
      </c>
      <c r="F49" s="1193"/>
      <c r="G49" s="1193"/>
      <c r="H49" s="1193"/>
      <c r="I49" s="1193"/>
      <c r="J49" s="1194"/>
      <c r="K49" s="63">
        <v>70</v>
      </c>
      <c r="L49" s="64">
        <v>79</v>
      </c>
      <c r="M49" s="64">
        <v>58</v>
      </c>
      <c r="N49" s="64">
        <v>88</v>
      </c>
      <c r="O49" s="65">
        <v>113</v>
      </c>
      <c r="P49" s="48"/>
      <c r="Q49" s="48"/>
      <c r="R49" s="48"/>
      <c r="S49" s="48"/>
      <c r="T49" s="48"/>
      <c r="U49" s="48"/>
    </row>
    <row r="50" spans="1:21" ht="30.75" customHeight="1">
      <c r="A50" s="48"/>
      <c r="B50" s="1201"/>
      <c r="C50" s="1202"/>
      <c r="D50" s="62"/>
      <c r="E50" s="1193" t="s">
        <v>16</v>
      </c>
      <c r="F50" s="1193"/>
      <c r="G50" s="1193"/>
      <c r="H50" s="1193"/>
      <c r="I50" s="1193"/>
      <c r="J50" s="1194"/>
      <c r="K50" s="63">
        <v>142</v>
      </c>
      <c r="L50" s="64">
        <v>104</v>
      </c>
      <c r="M50" s="64">
        <v>105</v>
      </c>
      <c r="N50" s="64">
        <v>0</v>
      </c>
      <c r="O50" s="65">
        <v>0</v>
      </c>
      <c r="P50" s="48"/>
      <c r="Q50" s="48"/>
      <c r="R50" s="48"/>
      <c r="S50" s="48"/>
      <c r="T50" s="48"/>
      <c r="U50" s="48"/>
    </row>
    <row r="51" spans="1:21" ht="30.75" customHeight="1">
      <c r="A51" s="48"/>
      <c r="B51" s="1203"/>
      <c r="C51" s="1204"/>
      <c r="D51" s="66"/>
      <c r="E51" s="1193" t="s">
        <v>17</v>
      </c>
      <c r="F51" s="1193"/>
      <c r="G51" s="1193"/>
      <c r="H51" s="1193"/>
      <c r="I51" s="1193"/>
      <c r="J51" s="1194"/>
      <c r="K51" s="63" t="s">
        <v>482</v>
      </c>
      <c r="L51" s="64" t="s">
        <v>482</v>
      </c>
      <c r="M51" s="64" t="s">
        <v>482</v>
      </c>
      <c r="N51" s="64" t="s">
        <v>482</v>
      </c>
      <c r="O51" s="65" t="s">
        <v>482</v>
      </c>
      <c r="P51" s="48"/>
      <c r="Q51" s="48"/>
      <c r="R51" s="48"/>
      <c r="S51" s="48"/>
      <c r="T51" s="48"/>
      <c r="U51" s="48"/>
    </row>
    <row r="52" spans="1:21" ht="30.75" customHeight="1">
      <c r="A52" s="48"/>
      <c r="B52" s="1191" t="s">
        <v>18</v>
      </c>
      <c r="C52" s="1192"/>
      <c r="D52" s="66"/>
      <c r="E52" s="1193" t="s">
        <v>19</v>
      </c>
      <c r="F52" s="1193"/>
      <c r="G52" s="1193"/>
      <c r="H52" s="1193"/>
      <c r="I52" s="1193"/>
      <c r="J52" s="1194"/>
      <c r="K52" s="63">
        <v>937</v>
      </c>
      <c r="L52" s="64">
        <v>926</v>
      </c>
      <c r="M52" s="64">
        <v>914</v>
      </c>
      <c r="N52" s="64">
        <v>942</v>
      </c>
      <c r="O52" s="65">
        <v>909</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511</v>
      </c>
      <c r="L53" s="69">
        <v>562</v>
      </c>
      <c r="M53" s="69">
        <v>625</v>
      </c>
      <c r="N53" s="69">
        <v>566</v>
      </c>
      <c r="O53" s="70">
        <v>645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9" t="s">
        <v>23</v>
      </c>
      <c r="C41" s="1220"/>
      <c r="D41" s="81"/>
      <c r="E41" s="1221" t="s">
        <v>24</v>
      </c>
      <c r="F41" s="1221"/>
      <c r="G41" s="1221"/>
      <c r="H41" s="1222"/>
      <c r="I41" s="82">
        <v>10304</v>
      </c>
      <c r="J41" s="83">
        <v>10417</v>
      </c>
      <c r="K41" s="83">
        <v>10624</v>
      </c>
      <c r="L41" s="83">
        <v>12996</v>
      </c>
      <c r="M41" s="84">
        <v>14879</v>
      </c>
    </row>
    <row r="42" spans="2:13" ht="27.75" customHeight="1">
      <c r="B42" s="1209"/>
      <c r="C42" s="1210"/>
      <c r="D42" s="85"/>
      <c r="E42" s="1213" t="s">
        <v>25</v>
      </c>
      <c r="F42" s="1213"/>
      <c r="G42" s="1213"/>
      <c r="H42" s="1214"/>
      <c r="I42" s="86">
        <v>524</v>
      </c>
      <c r="J42" s="87">
        <v>256</v>
      </c>
      <c r="K42" s="87">
        <v>94</v>
      </c>
      <c r="L42" s="87">
        <v>3</v>
      </c>
      <c r="M42" s="88">
        <v>95</v>
      </c>
    </row>
    <row r="43" spans="2:13" ht="27.75" customHeight="1">
      <c r="B43" s="1209"/>
      <c r="C43" s="1210"/>
      <c r="D43" s="85"/>
      <c r="E43" s="1213" t="s">
        <v>26</v>
      </c>
      <c r="F43" s="1213"/>
      <c r="G43" s="1213"/>
      <c r="H43" s="1214"/>
      <c r="I43" s="86">
        <v>1938</v>
      </c>
      <c r="J43" s="87">
        <v>1729</v>
      </c>
      <c r="K43" s="87">
        <v>1546</v>
      </c>
      <c r="L43" s="87">
        <v>1422</v>
      </c>
      <c r="M43" s="88">
        <v>1242</v>
      </c>
    </row>
    <row r="44" spans="2:13" ht="27.75" customHeight="1">
      <c r="B44" s="1209"/>
      <c r="C44" s="1210"/>
      <c r="D44" s="85"/>
      <c r="E44" s="1213" t="s">
        <v>27</v>
      </c>
      <c r="F44" s="1213"/>
      <c r="G44" s="1213"/>
      <c r="H44" s="1214"/>
      <c r="I44" s="86">
        <v>644</v>
      </c>
      <c r="J44" s="87">
        <v>722</v>
      </c>
      <c r="K44" s="87">
        <v>851</v>
      </c>
      <c r="L44" s="87">
        <v>761</v>
      </c>
      <c r="M44" s="88">
        <v>676</v>
      </c>
    </row>
    <row r="45" spans="2:13" ht="27.75" customHeight="1">
      <c r="B45" s="1209"/>
      <c r="C45" s="1210"/>
      <c r="D45" s="85"/>
      <c r="E45" s="1213" t="s">
        <v>28</v>
      </c>
      <c r="F45" s="1213"/>
      <c r="G45" s="1213"/>
      <c r="H45" s="1214"/>
      <c r="I45" s="86">
        <v>1835</v>
      </c>
      <c r="J45" s="87">
        <v>1763</v>
      </c>
      <c r="K45" s="87">
        <v>1423</v>
      </c>
      <c r="L45" s="87">
        <v>1191</v>
      </c>
      <c r="M45" s="88">
        <v>1120</v>
      </c>
    </row>
    <row r="46" spans="2:13" ht="27.75" customHeight="1">
      <c r="B46" s="1209"/>
      <c r="C46" s="1210"/>
      <c r="D46" s="85"/>
      <c r="E46" s="1213" t="s">
        <v>29</v>
      </c>
      <c r="F46" s="1213"/>
      <c r="G46" s="1213"/>
      <c r="H46" s="1214"/>
      <c r="I46" s="86">
        <v>2</v>
      </c>
      <c r="J46" s="87">
        <v>1</v>
      </c>
      <c r="K46" s="87">
        <v>1</v>
      </c>
      <c r="L46" s="87">
        <v>0</v>
      </c>
      <c r="M46" s="88">
        <v>0</v>
      </c>
    </row>
    <row r="47" spans="2:13" ht="27.75" customHeight="1">
      <c r="B47" s="1209"/>
      <c r="C47" s="1210"/>
      <c r="D47" s="85"/>
      <c r="E47" s="1213" t="s">
        <v>30</v>
      </c>
      <c r="F47" s="1213"/>
      <c r="G47" s="1213"/>
      <c r="H47" s="1214"/>
      <c r="I47" s="86" t="s">
        <v>482</v>
      </c>
      <c r="J47" s="87" t="s">
        <v>482</v>
      </c>
      <c r="K47" s="87" t="s">
        <v>482</v>
      </c>
      <c r="L47" s="87" t="s">
        <v>482</v>
      </c>
      <c r="M47" s="88" t="s">
        <v>482</v>
      </c>
    </row>
    <row r="48" spans="2:13" ht="27.75" customHeight="1">
      <c r="B48" s="1211"/>
      <c r="C48" s="1212"/>
      <c r="D48" s="85"/>
      <c r="E48" s="1213" t="s">
        <v>31</v>
      </c>
      <c r="F48" s="1213"/>
      <c r="G48" s="1213"/>
      <c r="H48" s="1214"/>
      <c r="I48" s="86" t="s">
        <v>482</v>
      </c>
      <c r="J48" s="87" t="s">
        <v>482</v>
      </c>
      <c r="K48" s="87" t="s">
        <v>482</v>
      </c>
      <c r="L48" s="87" t="s">
        <v>482</v>
      </c>
      <c r="M48" s="88" t="s">
        <v>482</v>
      </c>
    </row>
    <row r="49" spans="2:13" ht="27.75" customHeight="1">
      <c r="B49" s="1207" t="s">
        <v>32</v>
      </c>
      <c r="C49" s="1208"/>
      <c r="D49" s="89"/>
      <c r="E49" s="1213" t="s">
        <v>33</v>
      </c>
      <c r="F49" s="1213"/>
      <c r="G49" s="1213"/>
      <c r="H49" s="1214"/>
      <c r="I49" s="86">
        <v>1506</v>
      </c>
      <c r="J49" s="87">
        <v>1135</v>
      </c>
      <c r="K49" s="87">
        <v>1344</v>
      </c>
      <c r="L49" s="87">
        <v>1070</v>
      </c>
      <c r="M49" s="88">
        <v>840</v>
      </c>
    </row>
    <row r="50" spans="2:13" ht="27.75" customHeight="1">
      <c r="B50" s="1209"/>
      <c r="C50" s="1210"/>
      <c r="D50" s="85"/>
      <c r="E50" s="1213" t="s">
        <v>34</v>
      </c>
      <c r="F50" s="1213"/>
      <c r="G50" s="1213"/>
      <c r="H50" s="1214"/>
      <c r="I50" s="86">
        <v>414</v>
      </c>
      <c r="J50" s="87">
        <v>539</v>
      </c>
      <c r="K50" s="87">
        <v>336</v>
      </c>
      <c r="L50" s="87">
        <v>321</v>
      </c>
      <c r="M50" s="88">
        <v>391</v>
      </c>
    </row>
    <row r="51" spans="2:13" ht="27.75" customHeight="1">
      <c r="B51" s="1211"/>
      <c r="C51" s="1212"/>
      <c r="D51" s="85"/>
      <c r="E51" s="1213" t="s">
        <v>35</v>
      </c>
      <c r="F51" s="1213"/>
      <c r="G51" s="1213"/>
      <c r="H51" s="1214"/>
      <c r="I51" s="86">
        <v>7544</v>
      </c>
      <c r="J51" s="87">
        <v>7313</v>
      </c>
      <c r="K51" s="87">
        <v>6990</v>
      </c>
      <c r="L51" s="87">
        <v>7053</v>
      </c>
      <c r="M51" s="88">
        <v>7243</v>
      </c>
    </row>
    <row r="52" spans="2:13" ht="27.75" customHeight="1" thickBot="1">
      <c r="B52" s="1215" t="s">
        <v>36</v>
      </c>
      <c r="C52" s="1216"/>
      <c r="D52" s="90"/>
      <c r="E52" s="1217" t="s">
        <v>37</v>
      </c>
      <c r="F52" s="1217"/>
      <c r="G52" s="1217"/>
      <c r="H52" s="1218"/>
      <c r="I52" s="91">
        <v>5783</v>
      </c>
      <c r="J52" s="92">
        <v>5902</v>
      </c>
      <c r="K52" s="92">
        <v>5868</v>
      </c>
      <c r="L52" s="92">
        <v>7929</v>
      </c>
      <c r="M52" s="93">
        <v>9538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Normal="100" zoomScaleSheetLayoutView="55" workbookViewId="0">
      <selection activeCell="G43" sqref="G43:O47"/>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23"/>
      <c r="H43" s="1224"/>
      <c r="I43" s="1224"/>
      <c r="J43" s="1224"/>
      <c r="K43" s="1224"/>
      <c r="L43" s="1224"/>
      <c r="M43" s="1224"/>
      <c r="N43" s="1224"/>
      <c r="O43" s="1225"/>
    </row>
    <row r="44" spans="2:17" ht="13.5">
      <c r="B44" s="248"/>
      <c r="C44" s="244"/>
      <c r="D44" s="244"/>
      <c r="E44" s="244"/>
      <c r="F44" s="244"/>
      <c r="G44" s="1226"/>
      <c r="H44" s="1227"/>
      <c r="I44" s="1227"/>
      <c r="J44" s="1227"/>
      <c r="K44" s="1227"/>
      <c r="L44" s="1227"/>
      <c r="M44" s="1227"/>
      <c r="N44" s="1227"/>
      <c r="O44" s="1228"/>
    </row>
    <row r="45" spans="2:17" ht="13.5">
      <c r="B45" s="248"/>
      <c r="C45" s="244"/>
      <c r="D45" s="244"/>
      <c r="E45" s="244"/>
      <c r="F45" s="244"/>
      <c r="G45" s="1226"/>
      <c r="H45" s="1227"/>
      <c r="I45" s="1227"/>
      <c r="J45" s="1227"/>
      <c r="K45" s="1227"/>
      <c r="L45" s="1227"/>
      <c r="M45" s="1227"/>
      <c r="N45" s="1227"/>
      <c r="O45" s="1228"/>
    </row>
    <row r="46" spans="2:17" ht="13.5">
      <c r="B46" s="248"/>
      <c r="C46" s="244"/>
      <c r="D46" s="244"/>
      <c r="E46" s="244"/>
      <c r="F46" s="244"/>
      <c r="G46" s="1226"/>
      <c r="H46" s="1227"/>
      <c r="I46" s="1227"/>
      <c r="J46" s="1227"/>
      <c r="K46" s="1227"/>
      <c r="L46" s="1227"/>
      <c r="M46" s="1227"/>
      <c r="N46" s="1227"/>
      <c r="O46" s="1228"/>
    </row>
    <row r="47" spans="2:17" ht="13.5">
      <c r="B47" s="248"/>
      <c r="C47" s="244"/>
      <c r="D47" s="244"/>
      <c r="E47" s="244"/>
      <c r="F47" s="244"/>
      <c r="G47" s="1229"/>
      <c r="H47" s="1230"/>
      <c r="I47" s="1230"/>
      <c r="J47" s="1230"/>
      <c r="K47" s="1230"/>
      <c r="L47" s="1230"/>
      <c r="M47" s="1230"/>
      <c r="N47" s="1230"/>
      <c r="O47" s="1231"/>
    </row>
    <row r="48" spans="2:17" ht="13.5">
      <c r="B48" s="248"/>
      <c r="C48" s="244"/>
      <c r="D48" s="244"/>
      <c r="E48" s="244"/>
      <c r="F48" s="244"/>
      <c r="G48" s="244"/>
      <c r="H48" s="363"/>
      <c r="I48" s="363"/>
      <c r="J48" s="363"/>
    </row>
    <row r="49" spans="1:17" ht="13.5">
      <c r="B49" s="248"/>
      <c r="C49" s="244"/>
      <c r="D49" s="244"/>
      <c r="E49" s="244"/>
      <c r="F49" s="244"/>
      <c r="G49" s="243" t="s">
        <v>558</v>
      </c>
    </row>
    <row r="50" spans="1:17" ht="13.5">
      <c r="B50" s="248"/>
      <c r="C50" s="244"/>
      <c r="D50" s="244"/>
      <c r="E50" s="244"/>
      <c r="F50" s="244"/>
      <c r="G50" s="1232"/>
      <c r="H50" s="1233"/>
      <c r="I50" s="1233"/>
      <c r="J50" s="1234"/>
      <c r="K50" s="345" t="s">
        <v>522</v>
      </c>
      <c r="L50" s="345" t="s">
        <v>523</v>
      </c>
      <c r="M50" s="345" t="s">
        <v>524</v>
      </c>
      <c r="N50" s="345" t="s">
        <v>525</v>
      </c>
      <c r="O50" s="345" t="s">
        <v>526</v>
      </c>
    </row>
    <row r="51" spans="1:17" ht="13.5">
      <c r="B51" s="248"/>
      <c r="C51" s="244"/>
      <c r="D51" s="244"/>
      <c r="E51" s="244"/>
      <c r="F51" s="244"/>
      <c r="G51" s="1235" t="s">
        <v>553</v>
      </c>
      <c r="H51" s="1236"/>
      <c r="I51" s="1241" t="s">
        <v>551</v>
      </c>
      <c r="J51" s="1241"/>
      <c r="K51" s="1243"/>
      <c r="L51" s="1243"/>
      <c r="M51" s="1243"/>
      <c r="N51" s="1243"/>
      <c r="O51" s="1243"/>
    </row>
    <row r="52" spans="1:17" ht="13.5">
      <c r="B52" s="248"/>
      <c r="C52" s="244"/>
      <c r="D52" s="244"/>
      <c r="E52" s="244"/>
      <c r="F52" s="244"/>
      <c r="G52" s="1237"/>
      <c r="H52" s="1238"/>
      <c r="I52" s="1242"/>
      <c r="J52" s="1242"/>
      <c r="K52" s="1244"/>
      <c r="L52" s="1244"/>
      <c r="M52" s="1244"/>
      <c r="N52" s="1244"/>
      <c r="O52" s="1244"/>
    </row>
    <row r="53" spans="1:17" ht="13.5">
      <c r="A53" s="355"/>
      <c r="B53" s="248"/>
      <c r="C53" s="244"/>
      <c r="D53" s="244"/>
      <c r="E53" s="244"/>
      <c r="F53" s="244"/>
      <c r="G53" s="1237"/>
      <c r="H53" s="1238"/>
      <c r="I53" s="1245" t="s">
        <v>557</v>
      </c>
      <c r="J53" s="1245"/>
      <c r="K53" s="1246"/>
      <c r="L53" s="1246"/>
      <c r="M53" s="1246"/>
      <c r="N53" s="1246"/>
      <c r="O53" s="1246"/>
    </row>
    <row r="54" spans="1:17" ht="13.5">
      <c r="A54" s="355"/>
      <c r="B54" s="248"/>
      <c r="C54" s="244"/>
      <c r="D54" s="244"/>
      <c r="E54" s="244"/>
      <c r="F54" s="244"/>
      <c r="G54" s="1239"/>
      <c r="H54" s="1240"/>
      <c r="I54" s="1245"/>
      <c r="J54" s="1245"/>
      <c r="K54" s="1247"/>
      <c r="L54" s="1247"/>
      <c r="M54" s="1247"/>
      <c r="N54" s="1247"/>
      <c r="O54" s="1247"/>
    </row>
    <row r="55" spans="1:17" ht="13.5">
      <c r="A55" s="355"/>
      <c r="B55" s="248"/>
      <c r="C55" s="244"/>
      <c r="D55" s="244"/>
      <c r="E55" s="244"/>
      <c r="F55" s="244"/>
      <c r="G55" s="1248" t="s">
        <v>552</v>
      </c>
      <c r="H55" s="1249"/>
      <c r="I55" s="1245" t="s">
        <v>551</v>
      </c>
      <c r="J55" s="1245"/>
      <c r="K55" s="1243"/>
      <c r="L55" s="1243"/>
      <c r="M55" s="1243"/>
      <c r="N55" s="1243"/>
      <c r="O55" s="1243"/>
    </row>
    <row r="56" spans="1:17" ht="13.5">
      <c r="A56" s="355"/>
      <c r="B56" s="248"/>
      <c r="C56" s="244"/>
      <c r="D56" s="244"/>
      <c r="E56" s="244"/>
      <c r="F56" s="244"/>
      <c r="G56" s="1250"/>
      <c r="H56" s="1251"/>
      <c r="I56" s="1245"/>
      <c r="J56" s="1245"/>
      <c r="K56" s="1244"/>
      <c r="L56" s="1244"/>
      <c r="M56" s="1244"/>
      <c r="N56" s="1244"/>
      <c r="O56" s="1244"/>
    </row>
    <row r="57" spans="1:17" s="355" customFormat="1" ht="13.5">
      <c r="B57" s="356"/>
      <c r="C57" s="352"/>
      <c r="D57" s="352"/>
      <c r="E57" s="352"/>
      <c r="F57" s="352"/>
      <c r="G57" s="1250"/>
      <c r="H57" s="1251"/>
      <c r="I57" s="1254" t="s">
        <v>557</v>
      </c>
      <c r="J57" s="1254"/>
      <c r="K57" s="1246"/>
      <c r="L57" s="1246"/>
      <c r="M57" s="1246"/>
      <c r="N57" s="1246"/>
      <c r="O57" s="1246"/>
      <c r="P57" s="361"/>
      <c r="Q57" s="356"/>
    </row>
    <row r="58" spans="1:17" s="355" customFormat="1" ht="13.5">
      <c r="A58" s="243"/>
      <c r="B58" s="356"/>
      <c r="C58" s="352"/>
      <c r="D58" s="352"/>
      <c r="E58" s="352"/>
      <c r="F58" s="352"/>
      <c r="G58" s="1252"/>
      <c r="H58" s="1253"/>
      <c r="I58" s="1254"/>
      <c r="J58" s="1254"/>
      <c r="K58" s="1247"/>
      <c r="L58" s="1247"/>
      <c r="M58" s="1247"/>
      <c r="N58" s="1247"/>
      <c r="O58" s="1247"/>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55" t="s">
        <v>561</v>
      </c>
      <c r="H65" s="1224"/>
      <c r="I65" s="1224"/>
      <c r="J65" s="1224"/>
      <c r="K65" s="1224"/>
      <c r="L65" s="1224"/>
      <c r="M65" s="1224"/>
      <c r="N65" s="1224"/>
      <c r="O65" s="1225"/>
    </row>
    <row r="66" spans="2:30" ht="13.5">
      <c r="B66" s="248"/>
      <c r="C66" s="244"/>
      <c r="D66" s="244"/>
      <c r="E66" s="244"/>
      <c r="F66" s="244"/>
      <c r="G66" s="1226"/>
      <c r="H66" s="1227"/>
      <c r="I66" s="1227"/>
      <c r="J66" s="1227"/>
      <c r="K66" s="1227"/>
      <c r="L66" s="1227"/>
      <c r="M66" s="1227"/>
      <c r="N66" s="1227"/>
      <c r="O66" s="1228"/>
    </row>
    <row r="67" spans="2:30" ht="13.5">
      <c r="B67" s="248"/>
      <c r="C67" s="244"/>
      <c r="D67" s="244"/>
      <c r="E67" s="244"/>
      <c r="F67" s="244"/>
      <c r="G67" s="1226"/>
      <c r="H67" s="1227"/>
      <c r="I67" s="1227"/>
      <c r="J67" s="1227"/>
      <c r="K67" s="1227"/>
      <c r="L67" s="1227"/>
      <c r="M67" s="1227"/>
      <c r="N67" s="1227"/>
      <c r="O67" s="1228"/>
    </row>
    <row r="68" spans="2:30" ht="13.5">
      <c r="B68" s="248"/>
      <c r="C68" s="244"/>
      <c r="D68" s="244"/>
      <c r="E68" s="244"/>
      <c r="F68" s="244"/>
      <c r="G68" s="1226"/>
      <c r="H68" s="1227"/>
      <c r="I68" s="1227"/>
      <c r="J68" s="1227"/>
      <c r="K68" s="1227"/>
      <c r="L68" s="1227"/>
      <c r="M68" s="1227"/>
      <c r="N68" s="1227"/>
      <c r="O68" s="1228"/>
    </row>
    <row r="69" spans="2:30" ht="13.5">
      <c r="B69" s="248"/>
      <c r="C69" s="244"/>
      <c r="D69" s="244"/>
      <c r="E69" s="244"/>
      <c r="F69" s="244"/>
      <c r="G69" s="1229"/>
      <c r="H69" s="1230"/>
      <c r="I69" s="1230"/>
      <c r="J69" s="1230"/>
      <c r="K69" s="1230"/>
      <c r="L69" s="1230"/>
      <c r="M69" s="1230"/>
      <c r="N69" s="1230"/>
      <c r="O69" s="1231"/>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32"/>
      <c r="H72" s="1233"/>
      <c r="I72" s="1233"/>
      <c r="J72" s="1234"/>
      <c r="K72" s="345" t="s">
        <v>522</v>
      </c>
      <c r="L72" s="345" t="s">
        <v>523</v>
      </c>
      <c r="M72" s="345" t="s">
        <v>524</v>
      </c>
      <c r="N72" s="345" t="s">
        <v>525</v>
      </c>
      <c r="O72" s="345" t="s">
        <v>526</v>
      </c>
    </row>
    <row r="73" spans="2:30" ht="13.5">
      <c r="B73" s="248"/>
      <c r="C73" s="244"/>
      <c r="D73" s="244"/>
      <c r="E73" s="244"/>
      <c r="F73" s="244"/>
      <c r="G73" s="1235" t="s">
        <v>553</v>
      </c>
      <c r="H73" s="1236"/>
      <c r="I73" s="1241" t="s">
        <v>551</v>
      </c>
      <c r="J73" s="1241"/>
      <c r="K73" s="1256">
        <v>81.400000000000006</v>
      </c>
      <c r="L73" s="1256">
        <v>83.6</v>
      </c>
      <c r="M73" s="1244">
        <v>83.9</v>
      </c>
      <c r="N73" s="1244">
        <v>111.6</v>
      </c>
      <c r="O73" s="1244">
        <v>130.5</v>
      </c>
      <c r="S73" s="243">
        <v>9.9</v>
      </c>
    </row>
    <row r="74" spans="2:30" ht="13.5">
      <c r="B74" s="248"/>
      <c r="C74" s="244"/>
      <c r="D74" s="244"/>
      <c r="E74" s="244"/>
      <c r="F74" s="244"/>
      <c r="G74" s="1237"/>
      <c r="H74" s="1238"/>
      <c r="I74" s="1242"/>
      <c r="J74" s="1242"/>
      <c r="K74" s="1256"/>
      <c r="L74" s="1256"/>
      <c r="M74" s="1244"/>
      <c r="N74" s="1244"/>
      <c r="O74" s="1244"/>
    </row>
    <row r="75" spans="2:30" ht="13.5">
      <c r="B75" s="248"/>
      <c r="C75" s="244"/>
      <c r="D75" s="244"/>
      <c r="E75" s="244"/>
      <c r="F75" s="244"/>
      <c r="G75" s="1237"/>
      <c r="H75" s="1238"/>
      <c r="I75" s="1245" t="s">
        <v>550</v>
      </c>
      <c r="J75" s="1245"/>
      <c r="K75" s="1257">
        <v>7.7</v>
      </c>
      <c r="L75" s="1257">
        <v>7.5</v>
      </c>
      <c r="M75" s="1257">
        <v>8</v>
      </c>
      <c r="N75" s="1257">
        <v>8.1999999999999993</v>
      </c>
      <c r="O75" s="1257">
        <v>8.5</v>
      </c>
      <c r="U75" s="243">
        <v>81.2</v>
      </c>
      <c r="W75" s="243">
        <v>87.2</v>
      </c>
      <c r="Y75" s="243">
        <v>99.8</v>
      </c>
      <c r="AA75" s="243">
        <v>109.5</v>
      </c>
      <c r="AC75" s="243">
        <v>115.2</v>
      </c>
    </row>
    <row r="76" spans="2:30" ht="13.5">
      <c r="B76" s="248"/>
      <c r="C76" s="244"/>
      <c r="D76" s="244"/>
      <c r="E76" s="244"/>
      <c r="F76" s="244"/>
      <c r="G76" s="1239"/>
      <c r="H76" s="1240"/>
      <c r="I76" s="1245"/>
      <c r="J76" s="1245"/>
      <c r="K76" s="1247"/>
      <c r="L76" s="1247"/>
      <c r="M76" s="1247"/>
      <c r="N76" s="1247"/>
      <c r="O76" s="1247"/>
    </row>
    <row r="77" spans="2:30" ht="13.5">
      <c r="B77" s="248"/>
      <c r="C77" s="244"/>
      <c r="D77" s="244"/>
      <c r="E77" s="244"/>
      <c r="F77" s="244"/>
      <c r="G77" s="1248" t="s">
        <v>552</v>
      </c>
      <c r="H77" s="1249"/>
      <c r="I77" s="1245" t="s">
        <v>551</v>
      </c>
      <c r="J77" s="1245"/>
      <c r="K77" s="1256">
        <v>40.200000000000003</v>
      </c>
      <c r="L77" s="1256">
        <v>30.7</v>
      </c>
      <c r="M77" s="1244">
        <v>22.3</v>
      </c>
      <c r="N77" s="1244">
        <v>20.3</v>
      </c>
      <c r="O77" s="1244">
        <v>13</v>
      </c>
      <c r="R77" s="243">
        <v>12.3</v>
      </c>
      <c r="T77" s="243">
        <v>11.1</v>
      </c>
    </row>
    <row r="78" spans="2:30" ht="13.5">
      <c r="B78" s="248"/>
      <c r="C78" s="244"/>
      <c r="D78" s="244"/>
      <c r="E78" s="244"/>
      <c r="F78" s="244"/>
      <c r="G78" s="1250"/>
      <c r="H78" s="1251"/>
      <c r="I78" s="1245"/>
      <c r="J78" s="1245"/>
      <c r="K78" s="1256"/>
      <c r="L78" s="1256"/>
      <c r="M78" s="1244"/>
      <c r="N78" s="1244"/>
      <c r="O78" s="1244"/>
    </row>
    <row r="79" spans="2:30" ht="13.5">
      <c r="B79" s="248"/>
      <c r="C79" s="244"/>
      <c r="D79" s="244"/>
      <c r="E79" s="244"/>
      <c r="F79" s="244"/>
      <c r="G79" s="1250"/>
      <c r="H79" s="1251"/>
      <c r="I79" s="1258" t="s">
        <v>550</v>
      </c>
      <c r="J79" s="1254"/>
      <c r="K79" s="1259">
        <v>10.1</v>
      </c>
      <c r="L79" s="1259">
        <v>9.1999999999999993</v>
      </c>
      <c r="M79" s="1259">
        <v>8.5</v>
      </c>
      <c r="N79" s="1259">
        <v>7.7</v>
      </c>
      <c r="O79" s="1259">
        <v>6.8</v>
      </c>
      <c r="V79" s="243">
        <v>53.5</v>
      </c>
      <c r="X79" s="243">
        <v>48.2</v>
      </c>
      <c r="Z79" s="243">
        <v>34.200000000000003</v>
      </c>
      <c r="AB79" s="243">
        <v>30.3</v>
      </c>
      <c r="AD79" s="243">
        <v>28.9</v>
      </c>
    </row>
    <row r="80" spans="2:30" ht="13.5">
      <c r="B80" s="248"/>
      <c r="C80" s="244"/>
      <c r="D80" s="244"/>
      <c r="E80" s="244"/>
      <c r="F80" s="244"/>
      <c r="G80" s="1252"/>
      <c r="H80" s="1253"/>
      <c r="I80" s="1254"/>
      <c r="J80" s="1254"/>
      <c r="K80" s="1259"/>
      <c r="L80" s="1259"/>
      <c r="M80" s="1259"/>
      <c r="N80" s="1259"/>
      <c r="O80" s="1259"/>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33150</v>
      </c>
      <c r="E3" s="116"/>
      <c r="F3" s="117">
        <v>42839</v>
      </c>
      <c r="G3" s="118"/>
      <c r="H3" s="119"/>
    </row>
    <row r="4" spans="1:8">
      <c r="A4" s="120"/>
      <c r="B4" s="121"/>
      <c r="C4" s="122"/>
      <c r="D4" s="123">
        <v>25287</v>
      </c>
      <c r="E4" s="124"/>
      <c r="F4" s="125">
        <v>22027</v>
      </c>
      <c r="G4" s="126"/>
      <c r="H4" s="127"/>
    </row>
    <row r="5" spans="1:8">
      <c r="A5" s="108" t="s">
        <v>516</v>
      </c>
      <c r="B5" s="113"/>
      <c r="C5" s="114"/>
      <c r="D5" s="115">
        <v>41626</v>
      </c>
      <c r="E5" s="116"/>
      <c r="F5" s="117">
        <v>46819</v>
      </c>
      <c r="G5" s="118"/>
      <c r="H5" s="119"/>
    </row>
    <row r="6" spans="1:8">
      <c r="A6" s="120"/>
      <c r="B6" s="121"/>
      <c r="C6" s="122"/>
      <c r="D6" s="123">
        <v>36790</v>
      </c>
      <c r="E6" s="124"/>
      <c r="F6" s="125">
        <v>24121</v>
      </c>
      <c r="G6" s="126"/>
      <c r="H6" s="127"/>
    </row>
    <row r="7" spans="1:8">
      <c r="A7" s="108" t="s">
        <v>517</v>
      </c>
      <c r="B7" s="113"/>
      <c r="C7" s="114"/>
      <c r="D7" s="115">
        <v>46098</v>
      </c>
      <c r="E7" s="116"/>
      <c r="F7" s="117">
        <v>53270</v>
      </c>
      <c r="G7" s="118"/>
      <c r="H7" s="119"/>
    </row>
    <row r="8" spans="1:8">
      <c r="A8" s="120"/>
      <c r="B8" s="121"/>
      <c r="C8" s="122"/>
      <c r="D8" s="123">
        <v>41606</v>
      </c>
      <c r="E8" s="124"/>
      <c r="F8" s="125">
        <v>24316</v>
      </c>
      <c r="G8" s="126"/>
      <c r="H8" s="127"/>
    </row>
    <row r="9" spans="1:8">
      <c r="A9" s="108" t="s">
        <v>518</v>
      </c>
      <c r="B9" s="113"/>
      <c r="C9" s="114"/>
      <c r="D9" s="115">
        <v>111774</v>
      </c>
      <c r="E9" s="116"/>
      <c r="F9" s="117">
        <v>53292</v>
      </c>
      <c r="G9" s="118"/>
      <c r="H9" s="119"/>
    </row>
    <row r="10" spans="1:8">
      <c r="A10" s="120"/>
      <c r="B10" s="121"/>
      <c r="C10" s="122"/>
      <c r="D10" s="123">
        <v>96826</v>
      </c>
      <c r="E10" s="124"/>
      <c r="F10" s="125">
        <v>28900</v>
      </c>
      <c r="G10" s="126"/>
      <c r="H10" s="127"/>
    </row>
    <row r="11" spans="1:8">
      <c r="A11" s="108" t="s">
        <v>519</v>
      </c>
      <c r="B11" s="113"/>
      <c r="C11" s="114"/>
      <c r="D11" s="115">
        <v>91321</v>
      </c>
      <c r="E11" s="116"/>
      <c r="F11" s="117">
        <v>49919</v>
      </c>
      <c r="G11" s="118"/>
      <c r="H11" s="119"/>
    </row>
    <row r="12" spans="1:8">
      <c r="A12" s="120"/>
      <c r="B12" s="121"/>
      <c r="C12" s="128"/>
      <c r="D12" s="123">
        <v>84760</v>
      </c>
      <c r="E12" s="124"/>
      <c r="F12" s="125">
        <v>26398</v>
      </c>
      <c r="G12" s="126"/>
      <c r="H12" s="127"/>
    </row>
    <row r="13" spans="1:8">
      <c r="A13" s="108"/>
      <c r="B13" s="113"/>
      <c r="C13" s="129"/>
      <c r="D13" s="130">
        <v>64794</v>
      </c>
      <c r="E13" s="131"/>
      <c r="F13" s="132">
        <v>49228</v>
      </c>
      <c r="G13" s="133"/>
      <c r="H13" s="119"/>
    </row>
    <row r="14" spans="1:8">
      <c r="A14" s="120"/>
      <c r="B14" s="121"/>
      <c r="C14" s="122"/>
      <c r="D14" s="123">
        <v>57054</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8.32</v>
      </c>
      <c r="C19" s="134">
        <f>ROUND(VALUE(SUBSTITUTE(実質収支比率等に係る経年分析!G$48,"▲","-")),2)</f>
        <v>9.75</v>
      </c>
      <c r="D19" s="134">
        <f>ROUND(VALUE(SUBSTITUTE(実質収支比率等に係る経年分析!H$48,"▲","-")),2)</f>
        <v>7.23</v>
      </c>
      <c r="E19" s="134">
        <f>ROUND(VALUE(SUBSTITUTE(実質収支比率等に係る経年分析!I$48,"▲","-")),2)</f>
        <v>7.54</v>
      </c>
      <c r="F19" s="134">
        <f>ROUND(VALUE(SUBSTITUTE(実質収支比率等に係る経年分析!J$48,"▲","-")),2)</f>
        <v>9.66</v>
      </c>
    </row>
    <row r="20" spans="1:11">
      <c r="A20" s="134" t="s">
        <v>42</v>
      </c>
      <c r="B20" s="134">
        <f>ROUND(VALUE(SUBSTITUTE(実質収支比率等に係る経年分析!F$47,"▲","-")),2)</f>
        <v>9</v>
      </c>
      <c r="C20" s="134">
        <f>ROUND(VALUE(SUBSTITUTE(実質収支比率等に係る経年分析!G$47,"▲","-")),2)</f>
        <v>6.25</v>
      </c>
      <c r="D20" s="134">
        <f>ROUND(VALUE(SUBSTITUTE(実質収支比率等に係る経年分析!H$47,"▲","-")),2)</f>
        <v>10.28</v>
      </c>
      <c r="E20" s="134">
        <f>ROUND(VALUE(SUBSTITUTE(実質収支比率等に係る経年分析!I$47,"▲","-")),2)</f>
        <v>8.2100000000000009</v>
      </c>
      <c r="F20" s="134">
        <f>ROUND(VALUE(SUBSTITUTE(実質収支比率等に係る経年分析!J$47,"▲","-")),2)</f>
        <v>6.43</v>
      </c>
    </row>
    <row r="21" spans="1:11">
      <c r="A21" s="134" t="s">
        <v>43</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-1.41</v>
      </c>
      <c r="D21" s="134">
        <f>IF(ISNUMBER(VALUE(SUBSTITUTE(実質収支比率等に係る経年分析!H$49,"▲","-"))),ROUND(VALUE(SUBSTITUTE(実質収支比率等に係る経年分析!H$49,"▲","-")),2),NA())</f>
        <v>1.43</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0.59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10.210000000000001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937</v>
      </c>
      <c r="E42" s="136"/>
      <c r="F42" s="136"/>
      <c r="G42" s="136">
        <f>'実質公債費比率（分子）の構造'!L$52</f>
        <v>926</v>
      </c>
      <c r="H42" s="136"/>
      <c r="I42" s="136"/>
      <c r="J42" s="136">
        <f>'実質公債費比率（分子）の構造'!M$52</f>
        <v>914</v>
      </c>
      <c r="K42" s="136"/>
      <c r="L42" s="136"/>
      <c r="M42" s="136">
        <f>'実質公債費比率（分子）の構造'!N$52</f>
        <v>942</v>
      </c>
      <c r="N42" s="136"/>
      <c r="O42" s="136"/>
      <c r="P42" s="136">
        <f>'実質公債費比率（分子）の構造'!O$52</f>
        <v>909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142</v>
      </c>
      <c r="C44" s="136"/>
      <c r="D44" s="136"/>
      <c r="E44" s="136">
        <f>'実質公債費比率（分子）の構造'!L$50</f>
        <v>104</v>
      </c>
      <c r="F44" s="136"/>
      <c r="G44" s="136"/>
      <c r="H44" s="136">
        <f>'実質公債費比率（分子）の構造'!M$50</f>
        <v>105</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70</v>
      </c>
      <c r="C45" s="136"/>
      <c r="D45" s="136"/>
      <c r="E45" s="136">
        <f>'実質公債費比率（分子）の構造'!L$49</f>
        <v>79</v>
      </c>
      <c r="F45" s="136"/>
      <c r="G45" s="136"/>
      <c r="H45" s="136">
        <f>'実質公債費比率（分子）の構造'!M$49</f>
        <v>58</v>
      </c>
      <c r="I45" s="136"/>
      <c r="J45" s="136"/>
      <c r="K45" s="136">
        <f>'実質公債費比率（分子）の構造'!N$49</f>
        <v>88</v>
      </c>
      <c r="L45" s="136"/>
      <c r="M45" s="136"/>
      <c r="N45" s="136">
        <f>'実質公債費比率（分子）の構造'!O$49</f>
        <v>113</v>
      </c>
      <c r="O45" s="136"/>
      <c r="P45" s="136"/>
    </row>
    <row r="46" spans="1:16">
      <c r="A46" s="136" t="s">
        <v>54</v>
      </c>
      <c r="B46" s="136">
        <f>'実質公債費比率（分子）の構造'!K$48</f>
        <v>232</v>
      </c>
      <c r="C46" s="136"/>
      <c r="D46" s="136"/>
      <c r="E46" s="136">
        <f>'実質公債費比率（分子）の構造'!L$48</f>
        <v>239</v>
      </c>
      <c r="F46" s="136"/>
      <c r="G46" s="136"/>
      <c r="H46" s="136">
        <f>'実質公債費比率（分子）の構造'!M$48</f>
        <v>218</v>
      </c>
      <c r="I46" s="136"/>
      <c r="J46" s="136"/>
      <c r="K46" s="136">
        <f>'実質公債費比率（分子）の構造'!N$48</f>
        <v>199</v>
      </c>
      <c r="L46" s="136"/>
      <c r="M46" s="136"/>
      <c r="N46" s="136">
        <f>'実質公債費比率（分子）の構造'!O$48</f>
        <v>183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1004</v>
      </c>
      <c r="C49" s="136"/>
      <c r="D49" s="136"/>
      <c r="E49" s="136">
        <f>'実質公債費比率（分子）の構造'!L$45</f>
        <v>1066</v>
      </c>
      <c r="F49" s="136"/>
      <c r="G49" s="136"/>
      <c r="H49" s="136">
        <f>'実質公債費比率（分子）の構造'!M$45</f>
        <v>1158</v>
      </c>
      <c r="I49" s="136"/>
      <c r="J49" s="136"/>
      <c r="K49" s="136">
        <f>'実質公債費比率（分子）の構造'!N$45</f>
        <v>1221</v>
      </c>
      <c r="L49" s="136"/>
      <c r="M49" s="136"/>
      <c r="N49" s="136">
        <f>'実質公債費比率（分子）の構造'!O$45</f>
        <v>1258</v>
      </c>
      <c r="O49" s="136"/>
      <c r="P49" s="136"/>
    </row>
    <row r="50" spans="1:16">
      <c r="A50" s="136" t="s">
        <v>58</v>
      </c>
      <c r="B50" s="136" t="e">
        <f>NA()</f>
        <v>#N/A</v>
      </c>
      <c r="C50" s="136">
        <f>IF(ISNUMBER('実質公債費比率（分子）の構造'!K$53),'実質公債費比率（分子）の構造'!K$53,NA())</f>
        <v>511</v>
      </c>
      <c r="D50" s="136" t="e">
        <f>NA()</f>
        <v>#N/A</v>
      </c>
      <c r="E50" s="136" t="e">
        <f>NA()</f>
        <v>#N/A</v>
      </c>
      <c r="F50" s="136">
        <f>IF(ISNUMBER('実質公債費比率（分子）の構造'!L$53),'実質公債費比率（分子）の構造'!L$53,NA())</f>
        <v>562</v>
      </c>
      <c r="G50" s="136" t="e">
        <f>NA()</f>
        <v>#N/A</v>
      </c>
      <c r="H50" s="136" t="e">
        <f>NA()</f>
        <v>#N/A</v>
      </c>
      <c r="I50" s="136">
        <f>IF(ISNUMBER('実質公債費比率（分子）の構造'!M$53),'実質公債費比率（分子）の構造'!M$53,NA())</f>
        <v>625</v>
      </c>
      <c r="J50" s="136" t="e">
        <f>NA()</f>
        <v>#N/A</v>
      </c>
      <c r="K50" s="136" t="e">
        <f>NA()</f>
        <v>#N/A</v>
      </c>
      <c r="L50" s="136">
        <f>IF(ISNUMBER('実質公債費比率（分子）の構造'!N$53),'実質公債費比率（分子）の構造'!N$53,NA())</f>
        <v>566</v>
      </c>
      <c r="M50" s="136" t="e">
        <f>NA()</f>
        <v>#N/A</v>
      </c>
      <c r="N50" s="136" t="e">
        <f>NA()</f>
        <v>#N/A</v>
      </c>
      <c r="O50" s="136">
        <f>IF(ISNUMBER('実質公債費比率（分子）の構造'!O$53),'実質公債費比率（分子）の構造'!O$53,NA())</f>
        <v>645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7544</v>
      </c>
      <c r="E56" s="135"/>
      <c r="F56" s="135"/>
      <c r="G56" s="135">
        <f>'将来負担比率（分子）の構造'!J$51</f>
        <v>7313</v>
      </c>
      <c r="H56" s="135"/>
      <c r="I56" s="135"/>
      <c r="J56" s="135">
        <f>'将来負担比率（分子）の構造'!K$51</f>
        <v>6990</v>
      </c>
      <c r="K56" s="135"/>
      <c r="L56" s="135"/>
      <c r="M56" s="135">
        <f>'将来負担比率（分子）の構造'!L$51</f>
        <v>7053</v>
      </c>
      <c r="N56" s="135"/>
      <c r="O56" s="135"/>
      <c r="P56" s="135">
        <f>'将来負担比率（分子）の構造'!M$51</f>
        <v>7243</v>
      </c>
    </row>
    <row r="57" spans="1:16">
      <c r="A57" s="135" t="s">
        <v>34</v>
      </c>
      <c r="B57" s="135"/>
      <c r="C57" s="135"/>
      <c r="D57" s="135">
        <f>'将来負担比率（分子）の構造'!I$50</f>
        <v>414</v>
      </c>
      <c r="E57" s="135"/>
      <c r="F57" s="135"/>
      <c r="G57" s="135">
        <f>'将来負担比率（分子）の構造'!J$50</f>
        <v>539</v>
      </c>
      <c r="H57" s="135"/>
      <c r="I57" s="135"/>
      <c r="J57" s="135">
        <f>'将来負担比率（分子）の構造'!K$50</f>
        <v>336</v>
      </c>
      <c r="K57" s="135"/>
      <c r="L57" s="135"/>
      <c r="M57" s="135">
        <f>'将来負担比率（分子）の構造'!L$50</f>
        <v>321</v>
      </c>
      <c r="N57" s="135"/>
      <c r="O57" s="135"/>
      <c r="P57" s="135">
        <f>'将来負担比率（分子）の構造'!M$50</f>
        <v>391</v>
      </c>
    </row>
    <row r="58" spans="1:16">
      <c r="A58" s="135" t="s">
        <v>33</v>
      </c>
      <c r="B58" s="135"/>
      <c r="C58" s="135"/>
      <c r="D58" s="135">
        <f>'将来負担比率（分子）の構造'!I$49</f>
        <v>1506</v>
      </c>
      <c r="E58" s="135"/>
      <c r="F58" s="135"/>
      <c r="G58" s="135">
        <f>'将来負担比率（分子）の構造'!J$49</f>
        <v>1135</v>
      </c>
      <c r="H58" s="135"/>
      <c r="I58" s="135"/>
      <c r="J58" s="135">
        <f>'将来負担比率（分子）の構造'!K$49</f>
        <v>1344</v>
      </c>
      <c r="K58" s="135"/>
      <c r="L58" s="135"/>
      <c r="M58" s="135">
        <f>'将来負担比率（分子）の構造'!L$49</f>
        <v>1070</v>
      </c>
      <c r="N58" s="135"/>
      <c r="O58" s="135"/>
      <c r="P58" s="135">
        <f>'将来負担比率（分子）の構造'!M$49</f>
        <v>840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1835</v>
      </c>
      <c r="C62" s="135"/>
      <c r="D62" s="135"/>
      <c r="E62" s="135">
        <f>'将来負担比率（分子）の構造'!J$45</f>
        <v>1763</v>
      </c>
      <c r="F62" s="135"/>
      <c r="G62" s="135"/>
      <c r="H62" s="135">
        <f>'将来負担比率（分子）の構造'!K$45</f>
        <v>1423</v>
      </c>
      <c r="I62" s="135"/>
      <c r="J62" s="135"/>
      <c r="K62" s="135">
        <f>'将来負担比率（分子）の構造'!L$45</f>
        <v>1191</v>
      </c>
      <c r="L62" s="135"/>
      <c r="M62" s="135"/>
      <c r="N62" s="135">
        <f>'将来負担比率（分子）の構造'!M$45</f>
        <v>1120</v>
      </c>
      <c r="O62" s="135"/>
      <c r="P62" s="135"/>
    </row>
    <row r="63" spans="1:16">
      <c r="A63" s="135" t="s">
        <v>27</v>
      </c>
      <c r="B63" s="135">
        <f>'将来負担比率（分子）の構造'!I$44</f>
        <v>644</v>
      </c>
      <c r="C63" s="135"/>
      <c r="D63" s="135"/>
      <c r="E63" s="135">
        <f>'将来負担比率（分子）の構造'!J$44</f>
        <v>722</v>
      </c>
      <c r="F63" s="135"/>
      <c r="G63" s="135"/>
      <c r="H63" s="135">
        <f>'将来負担比率（分子）の構造'!K$44</f>
        <v>851</v>
      </c>
      <c r="I63" s="135"/>
      <c r="J63" s="135"/>
      <c r="K63" s="135">
        <f>'将来負担比率（分子）の構造'!L$44</f>
        <v>761</v>
      </c>
      <c r="L63" s="135"/>
      <c r="M63" s="135"/>
      <c r="N63" s="135">
        <f>'将来負担比率（分子）の構造'!M$44</f>
        <v>676</v>
      </c>
      <c r="O63" s="135"/>
      <c r="P63" s="135"/>
    </row>
    <row r="64" spans="1:16">
      <c r="A64" s="135" t="s">
        <v>26</v>
      </c>
      <c r="B64" s="135">
        <f>'将来負担比率（分子）の構造'!I$43</f>
        <v>1938</v>
      </c>
      <c r="C64" s="135"/>
      <c r="D64" s="135"/>
      <c r="E64" s="135">
        <f>'将来負担比率（分子）の構造'!J$43</f>
        <v>1729</v>
      </c>
      <c r="F64" s="135"/>
      <c r="G64" s="135"/>
      <c r="H64" s="135">
        <f>'将来負担比率（分子）の構造'!K$43</f>
        <v>1546</v>
      </c>
      <c r="I64" s="135"/>
      <c r="J64" s="135"/>
      <c r="K64" s="135">
        <f>'将来負担比率（分子）の構造'!L$43</f>
        <v>1422</v>
      </c>
      <c r="L64" s="135"/>
      <c r="M64" s="135"/>
      <c r="N64" s="135">
        <f>'将来負担比率（分子）の構造'!M$43</f>
        <v>1242</v>
      </c>
      <c r="O64" s="135"/>
      <c r="P64" s="135"/>
    </row>
    <row r="65" spans="1:16">
      <c r="A65" s="135" t="s">
        <v>25</v>
      </c>
      <c r="B65" s="135">
        <f>'将来負担比率（分子）の構造'!I$42</f>
        <v>524</v>
      </c>
      <c r="C65" s="135"/>
      <c r="D65" s="135"/>
      <c r="E65" s="135">
        <f>'将来負担比率（分子）の構造'!J$42</f>
        <v>256</v>
      </c>
      <c r="F65" s="135"/>
      <c r="G65" s="135"/>
      <c r="H65" s="135">
        <f>'将来負担比率（分子）の構造'!K$42</f>
        <v>94</v>
      </c>
      <c r="I65" s="135"/>
      <c r="J65" s="135"/>
      <c r="K65" s="135">
        <f>'将来負担比率（分子）の構造'!L$42</f>
        <v>3</v>
      </c>
      <c r="L65" s="135"/>
      <c r="M65" s="135"/>
      <c r="N65" s="135">
        <f>'将来負担比率（分子）の構造'!M$42</f>
        <v>95</v>
      </c>
      <c r="O65" s="135"/>
      <c r="P65" s="135"/>
    </row>
    <row r="66" spans="1:16">
      <c r="A66" s="135" t="s">
        <v>24</v>
      </c>
      <c r="B66" s="135">
        <f>'将来負担比率（分子）の構造'!I$41</f>
        <v>10304</v>
      </c>
      <c r="C66" s="135"/>
      <c r="D66" s="135"/>
      <c r="E66" s="135">
        <f>'将来負担比率（分子）の構造'!J$41</f>
        <v>10417</v>
      </c>
      <c r="F66" s="135"/>
      <c r="G66" s="135"/>
      <c r="H66" s="135">
        <f>'将来負担比率（分子）の構造'!K$41</f>
        <v>10624</v>
      </c>
      <c r="I66" s="135"/>
      <c r="J66" s="135"/>
      <c r="K66" s="135">
        <f>'将来負担比率（分子）の構造'!L$41</f>
        <v>12996</v>
      </c>
      <c r="L66" s="135"/>
      <c r="M66" s="135"/>
      <c r="N66" s="135">
        <f>'将来負担比率（分子）の構造'!M$41</f>
        <v>14879</v>
      </c>
      <c r="O66" s="135"/>
      <c r="P66" s="135"/>
    </row>
    <row r="67" spans="1:16">
      <c r="A67" s="135" t="s">
        <v>62</v>
      </c>
      <c r="B67" s="135" t="e">
        <f>NA()</f>
        <v>#N/A</v>
      </c>
      <c r="C67" s="135">
        <f>IF(ISNUMBER('将来負担比率（分子）の構造'!I$52), IF('将来負担比率（分子）の構造'!I$52 &lt; 0, 0, '将来負担比率（分子）の構造'!I$52), NA())</f>
        <v>5783</v>
      </c>
      <c r="D67" s="135" t="e">
        <f>NA()</f>
        <v>#N/A</v>
      </c>
      <c r="E67" s="135" t="e">
        <f>NA()</f>
        <v>#N/A</v>
      </c>
      <c r="F67" s="135">
        <f>IF(ISNUMBER('将来負担比率（分子）の構造'!J$52), IF('将来負担比率（分子）の構造'!J$52 &lt; 0, 0, '将来負担比率（分子）の構造'!J$52), NA())</f>
        <v>5902</v>
      </c>
      <c r="G67" s="135" t="e">
        <f>NA()</f>
        <v>#N/A</v>
      </c>
      <c r="H67" s="135" t="e">
        <f>NA()</f>
        <v>#N/A</v>
      </c>
      <c r="I67" s="135">
        <f>IF(ISNUMBER('将来負担比率（分子）の構造'!K$52), IF('将来負担比率（分子）の構造'!K$52 &lt; 0, 0, '将来負担比率（分子）の構造'!K$52), NA())</f>
        <v>5868</v>
      </c>
      <c r="J67" s="135" t="e">
        <f>NA()</f>
        <v>#N/A</v>
      </c>
      <c r="K67" s="135" t="e">
        <f>NA()</f>
        <v>#N/A</v>
      </c>
      <c r="L67" s="135">
        <f>IF(ISNUMBER('将来負担比率（分子）の構造'!L$52), IF('将来負担比率（分子）の構造'!L$52 &lt; 0, 0, '将来負担比率（分子）の構造'!L$52), NA())</f>
        <v>7929</v>
      </c>
      <c r="M67" s="135" t="e">
        <f>NA()</f>
        <v>#N/A</v>
      </c>
      <c r="N67" s="135" t="e">
        <f>NA()</f>
        <v>#N/A</v>
      </c>
      <c r="O67" s="135">
        <f>IF(ISNUMBER('将来負担比率（分子）の構造'!M$52), IF('将来負担比率（分子）の構造'!M$52 &lt; 0, 0, '将来負担比率（分子）の構造'!M$52), NA())</f>
        <v>9538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2017-04-19T06:55:01Z</cp:lastPrinted>
  <dcterms:created xsi:type="dcterms:W3CDTF">2017-02-15T17:12:08Z</dcterms:created>
  <dcterms:modified xsi:type="dcterms:W3CDTF">2017-05-16T07:58:55Z</dcterms:modified>
  <cp:category/>
</cp:coreProperties>
</file>