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<sst xmlns="http://schemas.openxmlformats.org/spreadsheetml/2006/main" count="1014" uniqueCount="556">
  <si>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</si>
  <si>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</si>
  <si>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</si>
  <si>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</si>
  <si>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</si>
  <si>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</si>
  <si>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</si>
  <si>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</si>
  <si>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</si>
  <si>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</si>
  <si>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</si>
  <si>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</si>
  <si>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</si>
  <si>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</si>
  <si>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</si>
  <si>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</si>
  <si>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</si>
  <si>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</si>
  <si>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</si>
  <si>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</si>
  <si>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</si>
  <si>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</si>
  <si>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</si>
  <si>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</si>
  <si>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</si>
  <si>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</si>
  <si>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</si>
  <si>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</si>
  <si>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</si>
  <si>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</si>
  <si>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</si>
  <si>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</si>
  <si>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</si>
  <si>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</si>
  <si>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</si>
  <si>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</si>
  <si>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</si>
  <si>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</si>
  <si>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</si>
  <si>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</si>
  <si>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</si>
  <si>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</si>
  <si>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</si>
  <si>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</si>
  <si>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</si>
  <si>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</si>
  <si>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</si>
  <si>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</si>
  <si>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</si>
  <si>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</si>
  <si>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</si>
  <si>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</si>
  <si>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</si>
  <si>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</si>
  <si>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</si>
  <si>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</si>
  <si>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</si>
  <si>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</si>
  <si>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</si>
  <si>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</si>
  <si>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</si>
  <si>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</si>
  <si>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</si>
  <si>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</si>
  <si>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</si>
  <si>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</si>
  <si>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</si>
  <si>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</si>
  <si>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</si>
  <si>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</si>
  <si>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</si>
  <si>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</si>
  <si>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</si>
  <si>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</si>
  <si>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</si>
  <si>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</si>
  <si>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</si>
  <si>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</si>
  <si>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</si>
  <si>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</si>
  <si>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</si>
  <si>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</si>
  <si>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</si>
  <si>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</si>
  <si>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</si>
  <si>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</si>
  <si>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</si>
  <si>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</si>
  <si>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</si>
  <si>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</si>
  <si>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</si>
  <si>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</si>
  <si>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</si>
  <si>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</si>
  <si>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</si>
  <si>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</si>
  <si>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</si>
  <si>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</si>
  <si>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</si>
  <si>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</si>
  <si>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</si>
  <si>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</si>
  <si>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</si>
  <si>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</si>
  <si>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</si>
  <si>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</si>
  <si>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</si>
  <si>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</si>
  <si>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</si>
  <si>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</si>
  <si>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</si>
  <si>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</si>
  <si>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</si>
  <si>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</si>
  <si>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</si>
  <si>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</si>
  <si>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</si>
  <si>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</si>
  <si>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</si>
  <si>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</si>
  <si>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</si>
  <si>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</si>
  <si>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</si>
  <si>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</si>
  <si>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</si>
  <si>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</si>
  <si>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</si>
  <si>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</si>
  <si>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</si>
  <si>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</si>
  <si>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</si>
  <si>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</si>
  <si>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</si>
  <si>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</si>
  <si>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</si>
  <si>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</si>
  <si>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</si>
  <si>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</si>
  <si>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</si>
  <si>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</si>
  <si>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</si>
  <si>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</si>
  <si>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</si>
  <si>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</si>
  <si>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</si>
  <si>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</si>
  <si>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</si>
  <si>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</si>
  <si>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</si>
  <si>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</si>
  <si>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</si>
  <si>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</si>
  <si>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</si>
  <si>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</si>
  <si>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</si>
  <si>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</si>
  <si>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</si>
  <si>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</si>
  <si>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</si>
  <si>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</si>
  <si>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</si>
  <si>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</si>
  <si>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</si>
  <si>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</si>
  <si>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</si>
  <si>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</si>
  <si>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</si>
  <si>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</si>
  <si>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</si>
  <si>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</si>
  <si>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</si>
  <si>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</si>
  <si>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</si>
  <si>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</si>
  <si>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</si>
  <si>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</si>
  <si>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</si>
  <si>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</si>
  <si>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</si>
  <si>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</si>
  <si>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</si>
  <si>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</si>
  <si>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</si>
  <si>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</si>
  <si>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</si>
  <si>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</si>
  <si>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</si>
  <si>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</si>
  <si>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</si>
  <si>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</si>
  <si>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</si>
  <si>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</si>
  <si>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</si>
  <si>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</si>
  <si>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</si>
  <si>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</si>
  <si>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埼玉県三郷市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</si>
  <si>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</si>
  <si>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</si>
  <si>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</si>
  <si>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</si>
  <si>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</si>
  <si>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</si>
  <si>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</si>
  <si>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</si>
  <si>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</si>
  <si>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</si>
  <si>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</si>
  <si>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</si>
  <si>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</si>
  <si>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</si>
  <si>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</si>
  <si>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</si>
  <si>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</si>
  <si>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</si>
  <si>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</si>
  <si>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</si>
  <si>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</si>
  <si>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</si>
  <si>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</si>
  <si>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</si>
  <si>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</si>
  <si>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</si>
  <si>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</si>
  <si>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</si>
  <si>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</si>
  <si>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</si>
  <si>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</si>
  <si>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</si>
  <si>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</si>
  <si>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</si>
  <si>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</si>
  <si>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</si>
  <si>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</si>
  <si>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</si>
  <si>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</si>
  <si>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</si>
  <si>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</si>
  <si>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</si>
  <si>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</si>
  <si>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</si>
  <si>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</si>
  <si>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</si>
  <si>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</si>
  <si>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</si>
  <si>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</si>
  <si>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</si>
  <si>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</si>
  <si>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</si>
  <si>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</si>
  <si>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</si>
  <si>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</si>
  <si>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</si>
  <si>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</si>
  <si>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</si>
  <si>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</si>
  <si>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</si>
  <si>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</si>
  <si>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</si>
  <si>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</si>
  <si>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</si>
  <si>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</si>
  <si>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</si>
  <si>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</si>
  <si>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</si>
  <si>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</si>
  <si>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</si>
  <si>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</si>
  <si>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</si>
  <si>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</si>
  <si>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</si>
  <si>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</si>
  <si>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</si>
  <si>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</si>
  <si>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</si>
  <si>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</si>
  <si>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</si>
  <si>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</si>
  <si>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</si>
  <si>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</si>
  <si>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</si>
  <si>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</si>
  <si>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</si>
  <si>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</si>
  <si>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</si>
  <si>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</si>
  <si>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</si>
  <si>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</si>
  <si>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</si>
  <si>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</si>
  <si>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</si>
  <si>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</si>
  <si>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</si>
  <si>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</si>
  <si>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</si>
  <si>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</si>
  <si>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</si>
  <si>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</si>
  <si>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</si>
  <si>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</si>
  <si>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</si>
  <si>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</si>
  <si>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</si>
  <si>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</si>
  <si>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</si>
  <si>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</si>
  <si>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</si>
  <si>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</si>
  <si>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</si>
  <si>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</si>
  <si>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</si>
  <si>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</si>
  <si>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</si>
  <si>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</si>
  <si>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</si>
  <si>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</si>
  <si>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</si>
  <si>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</si>
  <si>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</si>
  <si>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</si>
  <si>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</si>
  <si>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</si>
  <si>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</si>
  <si>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</si>
  <si>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</si>
  <si>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</si>
  <si>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</si>
  <si>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</si>
  <si>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</si>
  <si>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</si>
  <si>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</si>
  <si>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</si>
  <si>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</si>
  <si>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</si>
  <si>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</si>
  <si>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</si>
  <si>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</si>
  <si>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</si>
  <si>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</si>
  <si>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</si>
  <si>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</si>
  <si>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</si>
  <si>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</si>
  <si>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</si>
  <si>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</si>
  <si>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埼玉県三郷市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</si>
  <si>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</si>
  <si>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</si>
  <si>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</si>
  <si>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</si>
  <si>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</si>
  <si>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</si>
  <si>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</si>
  <si>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</si>
  <si>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</si>
  <si>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</si>
  <si>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</si>
  <si>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</si>
  <si>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</si>
  <si>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</si>
  <si>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</si>
  <si>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</si>
  <si>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</si>
  <si>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</si>
  <si>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</si>
  <si>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</si>
  <si>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</si>
  <si>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</si>
  <si>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</si>
  <si>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</si>
  <si>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</si>
  <si>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</si>
  <si>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</si>
  <si>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</si>
  <si>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</si>
  <si>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</si>
  <si>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</si>
  <si>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</si>
  <si>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</si>
  <si>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</si>
  <si>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</si>
  <si>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</si>
  <si>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</si>
  <si>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</si>
  <si>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</si>
  <si>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</si>
  <si>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</si>
  <si>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</si>
  <si>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</si>
  <si>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</si>
  <si>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</si>
  <si>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</si>
  <si>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</si>
  <si>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</si>
  <si>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</si>
  <si>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</si>
  <si>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</si>
  <si>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</si>
  <si>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</si>
  <si>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</si>
  <si>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</si>
  <si>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</si>
  <si>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</si>
  <si>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</si>
  <si>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</si>
  <si>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</si>
  <si>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</si>
  <si>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</si>
  <si>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</si>
  <si>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</si>
  <si>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</si>
  <si>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</si>
  <si>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</si>
  <si>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</si>
  <si>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</si>
  <si>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</si>
  <si>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</si>
  <si>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</si>
  <si>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</si>
  <si>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</si>
  <si>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</si>
  <si>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</si>
  <si>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</si>
  <si>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</si>
  <si>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</si>
  <si>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</si>
  <si>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</si>
  <si>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</si>
  <si>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</si>
  <si>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</si>
  <si>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</si>
  <si>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</si>
  <si>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</si>
  <si>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</si>
  <si>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</si>
  <si>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</si>
  <si>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</si>
  <si>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</si>
  <si>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</si>
  <si>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</si>
  <si>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</si>
  <si>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</si>
  <si>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</si>
  <si>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</si>
  <si>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</si>
  <si>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</si>
  <si>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</si>
  <si>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</si>
  <si>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</si>
  <si>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</si>
  <si>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</si>
  <si>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</si>
  <si>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</si>
  <si>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</si>
  <si>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</si>
  <si>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</si>
  <si>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</si>
  <si>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</si>
  <si>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</si>
  <si>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</si>
  <si>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</si>
  <si>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</si>
  <si>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</si>
  <si>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</si>
  <si>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</si>
  <si>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</si>
  <si>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</si>
  <si>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</si>
  <si>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</si>
  <si>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</si>
  <si>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</si>
  <si>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</si>
  <si>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</si>
  <si>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</si>
  <si>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</si>
  <si>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</si>
  <si>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</si>
  <si>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</si>
  <si>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</si>
  <si>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</si>
  <si>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</si>
  <si>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</si>
  <si>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</si>
  <si>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</si>
  <si>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</si>
  <si>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</si>
  <si>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</si>
  <si>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</si>
  <si>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</si>
  <si>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</si>
  <si>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</si>
  <si>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</si>
  <si>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</si>
  <si>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</si>
  <si>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</si>
  <si>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</si>
  <si>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</si>
  <si>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</si>
  <si>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</si>
  <si>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</si>
  <si>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</si>
  <si>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</si>
  <si>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</si>
  <si>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</si>
  <si>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</si>
  <si>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</si>
  <si>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</si>
  <si>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</si>
  <si>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</si>
  <si>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</si>
  <si>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</si>
  <si>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</si>
  <si>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</si>
  <si>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</si>
  <si>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</si>
  <si>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</si>
  <si>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</si>
  <si>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</si>
  <si>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</si>
  <si>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2.78</t>
  </si>
  <si>
    <t>一般会計</t>
  </si>
  <si>
    <t>上水道事業特別会計</t>
  </si>
  <si>
    <t>公共下水道事業特別会計</t>
  </si>
  <si>
    <t>国民健康保険特別会計</t>
  </si>
  <si>
    <t>介護保険特別会計</t>
  </si>
  <si>
    <t>後期高齢者医療特別会計</t>
  </si>
  <si>
    <t>その他会計（赤字）</t>
  </si>
  <si>
    <t>その他会計（黒字）</t>
  </si>
  <si>
    <t>-</t>
    <phoneticPr fontId="2"/>
  </si>
  <si>
    <t>-</t>
    <phoneticPr fontId="2"/>
  </si>
  <si>
    <t>三郷市土地開発公社</t>
    <rPh sb="0" eb="3">
      <t>ミサトシ</t>
    </rPh>
    <rPh sb="3" eb="5">
      <t>トチ</t>
    </rPh>
    <rPh sb="5" eb="7">
      <t>カイハツ</t>
    </rPh>
    <rPh sb="7" eb="9">
      <t>コウシャ</t>
    </rPh>
    <phoneticPr fontId="2"/>
  </si>
  <si>
    <t>三郷市文化振興公社</t>
    <rPh sb="0" eb="3">
      <t>ミサトシ</t>
    </rPh>
    <rPh sb="3" eb="5">
      <t>ブンカ</t>
    </rPh>
    <rPh sb="5" eb="7">
      <t>シンコウ</t>
    </rPh>
    <rPh sb="7" eb="9">
      <t>コウシャ</t>
    </rPh>
    <phoneticPr fontId="2"/>
  </si>
  <si>
    <t>首都圏新都市鉄道</t>
    <rPh sb="0" eb="3">
      <t>シュトケン</t>
    </rPh>
    <rPh sb="3" eb="6">
      <t>シントシ</t>
    </rPh>
    <rPh sb="6" eb="8">
      <t>テツドウ</t>
    </rPh>
    <phoneticPr fontId="2"/>
  </si>
  <si>
    <t>-</t>
    <phoneticPr fontId="2"/>
  </si>
  <si>
    <t>東埼玉資源環境組合</t>
    <phoneticPr fontId="2"/>
  </si>
  <si>
    <t>江戸川水防事務組合</t>
    <phoneticPr fontId="2"/>
  </si>
  <si>
    <t>埼玉県後期高齢者医療広域連合</t>
    <phoneticPr fontId="2"/>
  </si>
  <si>
    <t>埼玉県市町村総合事務組合</t>
    <phoneticPr fontId="2"/>
  </si>
  <si>
    <t>彩の国さいたま人づくり広域連合</t>
    <phoneticPr fontId="2"/>
  </si>
  <si>
    <t>-</t>
    <phoneticPr fontId="2"/>
  </si>
  <si>
    <t>一般会計</t>
    <phoneticPr fontId="2"/>
  </si>
  <si>
    <t>特別会計</t>
    <phoneticPr fontId="2"/>
  </si>
  <si>
    <t>交通災害特別会計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</si>
  <si>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</si>
  <si>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</si>
  <si>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</si>
  <si>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</si>
  <si>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</si>
  <si>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</si>
  <si>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</si>
  <si>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</si>
  <si>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</si>
  <si>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</si>
  <si>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</si>
  <si>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</si>
  <si>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実質公債費比率は、分子である「元利償還金」が減少したことなどから、前年度と比べて減少している。
　また、将来負担比率は、平成２４年度まで地方債現在高は減少していたが、平成２５年度以降は地方債の借入額が元金償還額を上回ったため、地方債現在高は増加している。平成２７年度に将来負担比率が増加した主な要因は、公共施設の更新等による地方債発行の増額により、「将来負担額」から「充当可能財源等」を控除した「将来負担比率の分子」が増加したためである。
　今後も市債の借入額と公共施設の更新をはじめとする普通建設事業、双方のバランスを考慮し、健全な財政運営に努めていく。</t>
    <rPh sb="1" eb="3">
      <t>ジッシツ</t>
    </rPh>
    <rPh sb="3" eb="6">
      <t>コウサイヒ</t>
    </rPh>
    <rPh sb="6" eb="8">
      <t>ヒリツ</t>
    </rPh>
    <rPh sb="10" eb="12">
      <t>ブンシ</t>
    </rPh>
    <rPh sb="16" eb="18">
      <t>ガンリ</t>
    </rPh>
    <rPh sb="18" eb="21">
      <t>ショウカンキン</t>
    </rPh>
    <rPh sb="23" eb="25">
      <t>ゲンショウ</t>
    </rPh>
    <rPh sb="34" eb="37">
      <t>ゼンネンド</t>
    </rPh>
    <rPh sb="38" eb="39">
      <t>クラ</t>
    </rPh>
    <rPh sb="41" eb="43">
      <t>ゲンショウ</t>
    </rPh>
    <rPh sb="53" eb="55">
      <t>ショウライ</t>
    </rPh>
    <rPh sb="55" eb="57">
      <t>フタン</t>
    </rPh>
    <rPh sb="57" eb="59">
      <t>ヒリツ</t>
    </rPh>
    <rPh sb="61" eb="63">
      <t>ヘイセイ</t>
    </rPh>
    <rPh sb="65" eb="66">
      <t>ネン</t>
    </rPh>
    <rPh sb="66" eb="67">
      <t>ド</t>
    </rPh>
    <rPh sb="69" eb="72">
      <t>チホウサイ</t>
    </rPh>
    <rPh sb="72" eb="74">
      <t>ゲンザイ</t>
    </rPh>
    <rPh sb="74" eb="75">
      <t>ダカ</t>
    </rPh>
    <rPh sb="76" eb="78">
      <t>ゲンショウ</t>
    </rPh>
    <rPh sb="84" eb="86">
      <t>ヘイセイ</t>
    </rPh>
    <rPh sb="88" eb="89">
      <t>ネン</t>
    </rPh>
    <rPh sb="89" eb="90">
      <t>ド</t>
    </rPh>
    <rPh sb="90" eb="92">
      <t>イコウ</t>
    </rPh>
    <rPh sb="93" eb="96">
      <t>チホウサイ</t>
    </rPh>
    <rPh sb="97" eb="99">
      <t>カリイレ</t>
    </rPh>
    <rPh sb="99" eb="100">
      <t>ガク</t>
    </rPh>
    <rPh sb="101" eb="103">
      <t>ガンキン</t>
    </rPh>
    <rPh sb="103" eb="105">
      <t>ショウカン</t>
    </rPh>
    <rPh sb="105" eb="106">
      <t>ガク</t>
    </rPh>
    <rPh sb="107" eb="109">
      <t>ウワマワ</t>
    </rPh>
    <rPh sb="114" eb="117">
      <t>チホウサイ</t>
    </rPh>
    <rPh sb="117" eb="119">
      <t>ゲンザイ</t>
    </rPh>
    <rPh sb="119" eb="120">
      <t>ダカ</t>
    </rPh>
    <rPh sb="121" eb="123">
      <t>ゾウカ</t>
    </rPh>
    <rPh sb="128" eb="130">
      <t>ヘイセイ</t>
    </rPh>
    <rPh sb="132" eb="134">
      <t>ネンド</t>
    </rPh>
    <rPh sb="135" eb="137">
      <t>ショウライ</t>
    </rPh>
    <rPh sb="137" eb="139">
      <t>フタン</t>
    </rPh>
    <rPh sb="139" eb="141">
      <t>ヒリツ</t>
    </rPh>
    <rPh sb="142" eb="144">
      <t>ゾウカ</t>
    </rPh>
    <rPh sb="146" eb="147">
      <t>オモ</t>
    </rPh>
    <rPh sb="148" eb="150">
      <t>ヨウイン</t>
    </rPh>
    <rPh sb="152" eb="154">
      <t>コウキョウ</t>
    </rPh>
    <rPh sb="154" eb="156">
      <t>シセツ</t>
    </rPh>
    <rPh sb="157" eb="159">
      <t>コウシン</t>
    </rPh>
    <rPh sb="159" eb="160">
      <t>トウ</t>
    </rPh>
    <rPh sb="163" eb="166">
      <t>チホウサイ</t>
    </rPh>
    <rPh sb="169" eb="171">
      <t>ゾウガク</t>
    </rPh>
    <rPh sb="176" eb="178">
      <t>ショウライ</t>
    </rPh>
    <rPh sb="178" eb="180">
      <t>フタン</t>
    </rPh>
    <rPh sb="180" eb="181">
      <t>ガク</t>
    </rPh>
    <rPh sb="185" eb="187">
      <t>ジュウトウ</t>
    </rPh>
    <rPh sb="187" eb="189">
      <t>カノウ</t>
    </rPh>
    <rPh sb="189" eb="191">
      <t>ザイゲン</t>
    </rPh>
    <rPh sb="191" eb="192">
      <t>トウ</t>
    </rPh>
    <rPh sb="194" eb="196">
      <t>コウジョ</t>
    </rPh>
    <rPh sb="199" eb="201">
      <t>ショウライ</t>
    </rPh>
    <rPh sb="201" eb="203">
      <t>フタン</t>
    </rPh>
    <rPh sb="203" eb="205">
      <t>ヒリツ</t>
    </rPh>
    <rPh sb="206" eb="208">
      <t>ブンシ</t>
    </rPh>
    <rPh sb="210" eb="212">
      <t>ゾウカ</t>
    </rPh>
    <rPh sb="222" eb="224">
      <t>コンゴ</t>
    </rPh>
    <rPh sb="225" eb="227">
      <t>シサイ</t>
    </rPh>
    <rPh sb="228" eb="230">
      <t>カリイレ</t>
    </rPh>
    <rPh sb="230" eb="231">
      <t>ガク</t>
    </rPh>
    <rPh sb="232" eb="234">
      <t>コウキョウ</t>
    </rPh>
    <rPh sb="234" eb="236">
      <t>シセツ</t>
    </rPh>
    <rPh sb="237" eb="239">
      <t>コウシン</t>
    </rPh>
    <rPh sb="246" eb="248">
      <t>フツウ</t>
    </rPh>
    <rPh sb="248" eb="250">
      <t>ケンセツ</t>
    </rPh>
    <rPh sb="250" eb="252">
      <t>ジギョウ</t>
    </rPh>
    <rPh sb="253" eb="255">
      <t>ソウホウ</t>
    </rPh>
    <rPh sb="261" eb="263">
      <t>コウリョ</t>
    </rPh>
    <rPh sb="265" eb="267">
      <t>ケンゼン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</si>
</sst>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23881</c:v>
                </c:pt>
                <c:pt idx="1">
                  <c:v>34092</c:v>
                </c:pt>
                <c:pt idx="2">
                  <c:v>46915</c:v>
                </c:pt>
                <c:pt idx="3">
                  <c:v>42142</c:v>
                </c:pt>
                <c:pt idx="4">
                  <c:v>49368</c:v>
                </c:pt>
              </c:numCache>
            </c:numRef>
          </c:val>
          <c:smooth val="0"/>
        </c:ser>
        <c:dLbls>
          <c:showLegendKey val="0"/>
          <c:showVal val="0"/>
          <c:showCatName val="0"/>
          <c:showSerName val="0"/>
          <c:showPercent val="0"/>
          <c:showBubbleSize val="0"/>
        </c:dLbls>
        <c:marker val="1"/>
        <c:smooth val="0"/>
        <c:axId val="97746944"/>
        <c:axId val="97748864"/>
      </c:lineChart>
      <c:catAx>
        <c:axId val="97746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48864"/>
        <c:crosses val="autoZero"/>
        <c:auto val="1"/>
        <c:lblAlgn val="ctr"/>
        <c:lblOffset val="100"/>
        <c:tickLblSkip val="1"/>
        <c:tickMarkSkip val="1"/>
        <c:noMultiLvlLbl val="0"/>
      </c:catAx>
      <c:valAx>
        <c:axId val="977488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4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0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9.2200000000000006</c:v>
                </c:pt>
                <c:pt idx="1">
                  <c:v>9.74</c:v>
                </c:pt>
                <c:pt idx="2">
                  <c:v>10.87</c:v>
                </c:pt>
                <c:pt idx="3">
                  <c:v>13.28</c:v>
                </c:pt>
                <c:pt idx="4">
                  <c:v>11.56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4.1399999999999997</c:v>
                </c:pt>
                <c:pt idx="1">
                  <c:v>7.56</c:v>
                </c:pt>
                <c:pt idx="2">
                  <c:v>8.34</c:v>
                </c:pt>
                <c:pt idx="3">
                  <c:v>8.98</c:v>
                </c:pt>
                <c:pt idx="4">
                  <c:v>7.58</c:v>
                </c:pt>
              </c:numCache>
            </c:numRef>
          </c:val>
        </c:ser>
        <c:dLbls>
          <c:showLegendKey val="0"/>
          <c:showVal val="0"/>
          <c:showCatName val="0"/>
          <c:showSerName val="0"/>
          <c:showPercent val="0"/>
          <c:showBubbleSize val="0"/>
        </c:dLbls>
        <c:gapWidth val="250"/>
        <c:overlap val="100"/>
        <c:axId val="97584640"/>
        <c:axId val="9758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2.72</c:v>
                </c:pt>
                <c:pt idx="1">
                  <c:v>4.05</c:v>
                </c:pt>
                <c:pt idx="2">
                  <c:v>2.2999999999999998</c:v>
                </c:pt>
                <c:pt idx="3">
                  <c:v>3.02</c:v>
                </c:pt>
                <c:pt idx="4">
                  <c:v>-2.78</c:v>
                </c:pt>
              </c:numCache>
            </c:numRef>
          </c:val>
          <c:smooth val="0"/>
        </c:ser>
        <c:dLbls>
          <c:showLegendKey val="0"/>
          <c:showVal val="0"/>
          <c:showCatName val="0"/>
          <c:showSerName val="0"/>
          <c:showPercent val="0"/>
          <c:showBubbleSize val="0"/>
        </c:dLbls>
        <c:marker val="1"/>
        <c:smooth val="0"/>
        <c:axId val="97584640"/>
        <c:axId val="97586560"/>
      </c:lineChart>
      <c:catAx>
        <c:axId val="9758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86560"/>
        <c:crosses val="autoZero"/>
        <c:auto val="1"/>
        <c:lblAlgn val="ctr"/>
        <c:lblOffset val="100"/>
        <c:tickLblSkip val="1"/>
        <c:tickMarkSkip val="1"/>
        <c:noMultiLvlLbl val="0"/>
      </c:catAx>
      <c:valAx>
        <c:axId val="9758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8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0.49</c:v>
                </c:pt>
                <c:pt idx="4">
                  <c:v>#N/A</c:v>
                </c:pt>
                <c:pt idx="5">
                  <c:v>0.53</c:v>
                </c:pt>
                <c:pt idx="6">
                  <c:v>#N/A</c:v>
                </c:pt>
                <c:pt idx="7">
                  <c:v>0.35</c:v>
                </c:pt>
                <c:pt idx="8">
                  <c:v>#N/A</c:v>
                </c:pt>
                <c:pt idx="9">
                  <c:v>0.45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2.57</c:v>
                </c:pt>
                <c:pt idx="2">
                  <c:v>#N/A</c:v>
                </c:pt>
                <c:pt idx="3">
                  <c:v>1.1000000000000001</c:v>
                </c:pt>
                <c:pt idx="4">
                  <c:v>#N/A</c:v>
                </c:pt>
                <c:pt idx="5">
                  <c:v>1.69</c:v>
                </c:pt>
                <c:pt idx="6">
                  <c:v>#N/A</c:v>
                </c:pt>
                <c:pt idx="7">
                  <c:v>0.9</c:v>
                </c:pt>
                <c:pt idx="8">
                  <c:v>#N/A</c:v>
                </c:pt>
                <c:pt idx="9">
                  <c:v>0.71</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1.95</c:v>
                </c:pt>
                <c:pt idx="2">
                  <c:v>#N/A</c:v>
                </c:pt>
                <c:pt idx="3">
                  <c:v>2.78</c:v>
                </c:pt>
                <c:pt idx="4">
                  <c:v>#N/A</c:v>
                </c:pt>
                <c:pt idx="5">
                  <c:v>2.0499999999999998</c:v>
                </c:pt>
                <c:pt idx="6">
                  <c:v>#N/A</c:v>
                </c:pt>
                <c:pt idx="7">
                  <c:v>1.86</c:v>
                </c:pt>
                <c:pt idx="8">
                  <c:v>#N/A</c:v>
                </c:pt>
                <c:pt idx="9">
                  <c:v>1.61</c:v>
                </c:pt>
              </c:numCache>
            </c:numRef>
          </c:val>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6.82</c:v>
                </c:pt>
                <c:pt idx="2">
                  <c:v>#N/A</c:v>
                </c:pt>
                <c:pt idx="3">
                  <c:v>8.61</c:v>
                </c:pt>
                <c:pt idx="4">
                  <c:v>#N/A</c:v>
                </c:pt>
                <c:pt idx="5">
                  <c:v>9.16</c:v>
                </c:pt>
                <c:pt idx="6">
                  <c:v>#N/A</c:v>
                </c:pt>
                <c:pt idx="7">
                  <c:v>8.84</c:v>
                </c:pt>
                <c:pt idx="8">
                  <c:v>#N/A</c:v>
                </c:pt>
                <c:pt idx="9">
                  <c:v>8.23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9.2200000000000006</c:v>
                </c:pt>
                <c:pt idx="2">
                  <c:v>#N/A</c:v>
                </c:pt>
                <c:pt idx="3">
                  <c:v>9.74</c:v>
                </c:pt>
                <c:pt idx="4">
                  <c:v>#N/A</c:v>
                </c:pt>
                <c:pt idx="5">
                  <c:v>10.87</c:v>
                </c:pt>
                <c:pt idx="6">
                  <c:v>#N/A</c:v>
                </c:pt>
                <c:pt idx="7">
                  <c:v>13.28</c:v>
                </c:pt>
                <c:pt idx="8">
                  <c:v>#N/A</c:v>
                </c:pt>
                <c:pt idx="9">
                  <c:v>11.55</c:v>
                </c:pt>
              </c:numCache>
            </c:numRef>
          </c:val>
        </c:ser>
        <c:dLbls>
          <c:showLegendKey val="0"/>
          <c:showVal val="0"/>
          <c:showCatName val="0"/>
          <c:showSerName val="0"/>
          <c:showPercent val="0"/>
          <c:showBubbleSize val="0"/>
        </c:dLbls>
        <c:gapWidth val="150"/>
        <c:overlap val="100"/>
        <c:axId val="47402368"/>
        <c:axId val="47412352"/>
      </c:barChart>
      <c:catAx>
        <c:axId val="474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12352"/>
        <c:crosses val="autoZero"/>
        <c:auto val="1"/>
        <c:lblAlgn val="ctr"/>
        <c:lblOffset val="100"/>
        <c:tickLblSkip val="1"/>
        <c:tickMarkSkip val="1"/>
        <c:noMultiLvlLbl val="0"/>
      </c:catAx>
      <c:valAx>
        <c:axId val="4741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0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22"/>
          <c:h val="0.63929618768328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3403</c:v>
                </c:pt>
                <c:pt idx="5">
                  <c:v>3491</c:v>
                </c:pt>
                <c:pt idx="8">
                  <c:v>3717</c:v>
                </c:pt>
                <c:pt idx="11">
                  <c:v>3913</c:v>
                </c:pt>
                <c:pt idx="14">
                  <c:v>3636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24</c:v>
                </c:pt>
                <c:pt idx="6">
                  <c:v>15</c:v>
                </c:pt>
                <c:pt idx="9">
                  <c:v>8</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91</c:v>
                </c:pt>
                <c:pt idx="6">
                  <c:v>85</c:v>
                </c:pt>
                <c:pt idx="9">
                  <c:v>64</c:v>
                </c:pt>
                <c:pt idx="12">
                  <c:v>105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1015</c:v>
                </c:pt>
                <c:pt idx="3">
                  <c:v>972</c:v>
                </c:pt>
                <c:pt idx="6">
                  <c:v>892</c:v>
                </c:pt>
                <c:pt idx="9">
                  <c:v>933</c:v>
                </c:pt>
                <c:pt idx="12">
                  <c:v>956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4214</c:v>
                </c:pt>
                <c:pt idx="3">
                  <c:v>4315</c:v>
                </c:pt>
                <c:pt idx="6">
                  <c:v>4348</c:v>
                </c:pt>
                <c:pt idx="9">
                  <c:v>4314</c:v>
                </c:pt>
                <c:pt idx="12">
                  <c:v>4161</c:v>
                </c:pt>
              </c:numCache>
            </c:numRef>
          </c:val>
        </c:ser>
        <c:dLbls>
          <c:showLegendKey val="0"/>
          <c:showVal val="0"/>
          <c:showCatName val="0"/>
          <c:showSerName val="0"/>
          <c:showPercent val="0"/>
          <c:showBubbleSize val="0"/>
        </c:dLbls>
        <c:gapWidth val="100"/>
        <c:overlap val="100"/>
        <c:axId val="1686144"/>
        <c:axId val="169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1926</c:v>
                </c:pt>
                <c:pt idx="2">
                  <c:v>#N/A</c:v>
                </c:pt>
                <c:pt idx="3">
                  <c:v>#N/A</c:v>
                </c:pt>
                <c:pt idx="4">
                  <c:v>1911</c:v>
                </c:pt>
                <c:pt idx="5">
                  <c:v>#N/A</c:v>
                </c:pt>
                <c:pt idx="6">
                  <c:v>#N/A</c:v>
                </c:pt>
                <c:pt idx="7">
                  <c:v>1623</c:v>
                </c:pt>
                <c:pt idx="8">
                  <c:v>#N/A</c:v>
                </c:pt>
                <c:pt idx="9">
                  <c:v>#N/A</c:v>
                </c:pt>
                <c:pt idx="10">
                  <c:v>1406</c:v>
                </c:pt>
                <c:pt idx="11">
                  <c:v>#N/A</c:v>
                </c:pt>
                <c:pt idx="12">
                  <c:v>#N/A</c:v>
                </c:pt>
                <c:pt idx="13">
                  <c:v>1599</c:v>
                </c:pt>
                <c:pt idx="14">
                  <c:v>#N/A</c:v>
                </c:pt>
              </c:numCache>
            </c:numRef>
          </c:val>
          <c:smooth val="0"/>
        </c:ser>
        <c:dLbls>
          <c:showLegendKey val="0"/>
          <c:showVal val="0"/>
          <c:showCatName val="0"/>
          <c:showSerName val="0"/>
          <c:showPercent val="0"/>
          <c:showBubbleSize val="0"/>
        </c:dLbls>
        <c:marker val="1"/>
        <c:smooth val="0"/>
        <c:axId val="1686144"/>
        <c:axId val="1696512"/>
      </c:lineChart>
      <c:catAx>
        <c:axId val="16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6512"/>
        <c:crosses val="autoZero"/>
        <c:auto val="1"/>
        <c:lblAlgn val="ctr"/>
        <c:lblOffset val="100"/>
        <c:tickLblSkip val="1"/>
        <c:tickMarkSkip val="1"/>
        <c:noMultiLvlLbl val="0"/>
      </c:catAx>
      <c:valAx>
        <c:axId val="169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29"/>
          <c:h val="0.58918212773855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33557</c:v>
                </c:pt>
                <c:pt idx="5">
                  <c:v>34345</c:v>
                </c:pt>
                <c:pt idx="8">
                  <c:v>35915</c:v>
                </c:pt>
                <c:pt idx="11">
                  <c:v>36387</c:v>
                </c:pt>
                <c:pt idx="14">
                  <c:v>36700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12541</c:v>
                </c:pt>
                <c:pt idx="5">
                  <c:v>11980</c:v>
                </c:pt>
                <c:pt idx="8">
                  <c:v>11873</c:v>
                </c:pt>
                <c:pt idx="11">
                  <c:v>11964</c:v>
                </c:pt>
                <c:pt idx="14">
                  <c:v>11018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1559</c:v>
                </c:pt>
                <c:pt idx="5">
                  <c:v>2376</c:v>
                </c:pt>
                <c:pt idx="8">
                  <c:v>2610</c:v>
                </c:pt>
                <c:pt idx="11">
                  <c:v>2782</c:v>
                </c:pt>
                <c:pt idx="14">
                  <c:v>2475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116</c:v>
                </c:pt>
                <c:pt idx="3">
                  <c:v>213</c:v>
                </c:pt>
                <c:pt idx="6">
                  <c:v>304</c:v>
                </c:pt>
                <c:pt idx="9">
                  <c:v>441</c:v>
                </c:pt>
                <c:pt idx="12">
                  <c:v>456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4586</c:v>
                </c:pt>
                <c:pt idx="3">
                  <c:v>4256</c:v>
                </c:pt>
                <c:pt idx="6">
                  <c:v>3379</c:v>
                </c:pt>
                <c:pt idx="9">
                  <c:v>3392</c:v>
                </c:pt>
                <c:pt idx="12">
                  <c:v>2761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518</c:v>
                </c:pt>
                <c:pt idx="3">
                  <c:v>453</c:v>
                </c:pt>
                <c:pt idx="6">
                  <c:v>478</c:v>
                </c:pt>
                <c:pt idx="9">
                  <c:v>829</c:v>
                </c:pt>
                <c:pt idx="12">
                  <c:v>1506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19102</c:v>
                </c:pt>
                <c:pt idx="3">
                  <c:v>18419</c:v>
                </c:pt>
                <c:pt idx="6">
                  <c:v>17306</c:v>
                </c:pt>
                <c:pt idx="9">
                  <c:v>16572</c:v>
                </c:pt>
                <c:pt idx="12">
                  <c:v>16070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2627</c:v>
                </c:pt>
                <c:pt idx="3">
                  <c:v>2776</c:v>
                </c:pt>
                <c:pt idx="6">
                  <c:v>2592</c:v>
                </c:pt>
                <c:pt idx="9">
                  <c:v>2142</c:v>
                </c:pt>
                <c:pt idx="12">
                  <c:v>2073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38212</c:v>
                </c:pt>
                <c:pt idx="3">
                  <c:v>38162</c:v>
                </c:pt>
                <c:pt idx="6">
                  <c:v>39376</c:v>
                </c:pt>
                <c:pt idx="9">
                  <c:v>40450</c:v>
                </c:pt>
                <c:pt idx="12">
                  <c:v>41958</c:v>
                </c:pt>
              </c:numCache>
            </c:numRef>
          </c:val>
        </c:ser>
        <c:dLbls>
          <c:showLegendKey val="0"/>
          <c:showVal val="0"/>
          <c:showCatName val="0"/>
          <c:showSerName val="0"/>
          <c:showPercent val="0"/>
          <c:showBubbleSize val="0"/>
        </c:dLbls>
        <c:gapWidth val="100"/>
        <c:overlap val="100"/>
        <c:axId val="31344896"/>
        <c:axId val="3135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17504</c:v>
                </c:pt>
                <c:pt idx="2">
                  <c:v>#N/A</c:v>
                </c:pt>
                <c:pt idx="3">
                  <c:v>#N/A</c:v>
                </c:pt>
                <c:pt idx="4">
                  <c:v>15577</c:v>
                </c:pt>
                <c:pt idx="5">
                  <c:v>#N/A</c:v>
                </c:pt>
                <c:pt idx="6">
                  <c:v>#N/A</c:v>
                </c:pt>
                <c:pt idx="7">
                  <c:v>13038</c:v>
                </c:pt>
                <c:pt idx="8">
                  <c:v>#N/A</c:v>
                </c:pt>
                <c:pt idx="9">
                  <c:v>#N/A</c:v>
                </c:pt>
                <c:pt idx="10">
                  <c:v>12693</c:v>
                </c:pt>
                <c:pt idx="11">
                  <c:v>#N/A</c:v>
                </c:pt>
                <c:pt idx="12">
                  <c:v>#N/A</c:v>
                </c:pt>
                <c:pt idx="13">
                  <c:v>14632</c:v>
                </c:pt>
                <c:pt idx="14">
                  <c:v>#N/A</c:v>
                </c:pt>
              </c:numCache>
            </c:numRef>
          </c:val>
          <c:smooth val="0"/>
        </c:ser>
        <c:dLbls>
          <c:showLegendKey val="0"/>
          <c:showVal val="0"/>
          <c:showCatName val="0"/>
          <c:showSerName val="0"/>
          <c:showPercent val="0"/>
          <c:showBubbleSize val="0"/>
        </c:dLbls>
        <c:marker val="1"/>
        <c:smooth val="0"/>
        <c:axId val="31344896"/>
        <c:axId val="31351168"/>
      </c:lineChart>
      <c:catAx>
        <c:axId val="313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51168"/>
        <c:crosses val="autoZero"/>
        <c:auto val="1"/>
        <c:lblAlgn val="ctr"/>
        <c:lblOffset val="100"/>
        <c:tickLblSkip val="1"/>
        <c:tickMarkSkip val="1"/>
        <c:noMultiLvlLbl val="0"/>
      </c:catAx>
      <c:valAx>
        <c:axId val="3135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423104"/>
        <c:axId val="31437568"/>
      </c:scatterChart>
      <c:valAx>
        <c:axId val="31423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37568"/>
        <c:crosses val="autoZero"/>
        <c:crossBetween val="midCat"/>
      </c:valAx>
      <c:valAx>
        <c:axId val="31437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2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10.1</c:v>
                </c:pt>
                <c:pt idx="1">
                  <c:v>9.3000000000000007</c:v>
                </c:pt>
                <c:pt idx="2">
                  <c:v>8.6</c:v>
                </c:pt>
                <c:pt idx="3">
                  <c:v>7.7</c:v>
                </c:pt>
                <c:pt idx="4">
                  <c:v>7.1</c:v>
                </c:pt>
              </c:numCache>
            </c:numRef>
          </c:xVal>
          <c:yVal>
            <c:numRef>
              <c:f>公会計指標分析・財政指標組合せ分析表!$K$73:$O$73</c:f>
              <c:numCache>
                <c:formatCode>#,##0.0;"▲ "#,##0.0</c:formatCode>
                <c:ptCount val="5"/>
                <c:pt idx="0">
                  <c:v>83.8</c:v>
                </c:pt>
                <c:pt idx="1">
                  <c:v>74.099999999999994</c:v>
                </c:pt>
                <c:pt idx="2">
                  <c:v>60.7</c:v>
                </c:pt>
                <c:pt idx="3">
                  <c:v>59.5</c:v>
                </c:pt>
                <c:pt idx="4">
                  <c:v>66.900000000000006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31475584"/>
        <c:axId val="31506432"/>
      </c:scatterChart>
      <c:valAx>
        <c:axId val="31475584"/>
        <c:scaling>
          <c:orientation val="minMax"/>
          <c:max val="10.5"/>
          <c:min val="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06432"/>
        <c:crosses val="autoZero"/>
        <c:crossBetween val="midCat"/>
      </c:valAx>
      <c:valAx>
        <c:axId val="31506432"/>
        <c:scaling>
          <c:orientation val="minMax"/>
          <c:max val="9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75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137,656
134,410
30.13
49,023,470
45,942,156
2,841,323
24,585,403
41,958,385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66.9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a:rPr>
            <a:t>　平成２７年度決算では、前年度から０．０２ポイント高くなっている。</a:t>
          </a:r>
          <a:endParaRPr kumimoji="1" lang="en-US" altLang="ja-JP" sz="1300">
            <a:latin typeface="ＭＳ Ｐゴシック"/>
          </a:endParaRPr>
        </a:p>
        <a:p>
          <a:pPr fontAlgn="base"/>
          <a:r>
            <a:rPr kumimoji="1" lang="ja-JP" altLang="en-US" sz="1300" baseline="0">
              <a:solidFill>
                <a:schemeClr val="dk1"/>
              </a:solidFill>
              <a:latin typeface="ＭＳ Ｐゴシック"/>
              <a:ea typeface="+mn-ea"/>
              <a:cs typeface="+mn-cs"/>
            </a:rPr>
            <a:t>　</a:t>
          </a:r>
          <a:r>
            <a:rPr lang="ja-JP" altLang="ja-JP" sz="1300" baseline="0">
              <a:solidFill>
                <a:schemeClr val="dk1"/>
              </a:solidFill>
              <a:latin typeface="+mn-lt"/>
              <a:ea typeface="+mn-ea"/>
              <a:cs typeface="+mn-cs"/>
            </a:rPr>
            <a:t>主な要因は、</a:t>
          </a:r>
          <a:r>
            <a:rPr lang="ja-JP" altLang="en-US" sz="1300" baseline="0">
              <a:solidFill>
                <a:schemeClr val="dk1"/>
              </a:solidFill>
              <a:latin typeface="+mn-lt"/>
              <a:ea typeface="+mn-ea"/>
              <a:cs typeface="+mn-cs"/>
            </a:rPr>
            <a:t>地方消費税交付金や個人市民税</a:t>
          </a:r>
          <a:r>
            <a:rPr lang="ja-JP" altLang="ja-JP" sz="1300" baseline="0">
              <a:solidFill>
                <a:schemeClr val="dk1"/>
              </a:solidFill>
              <a:latin typeface="+mn-lt"/>
              <a:ea typeface="+mn-ea"/>
              <a:cs typeface="+mn-cs"/>
            </a:rPr>
            <a:t>などの増収から、基準財政収入額</a:t>
          </a:r>
          <a:r>
            <a:rPr lang="ja-JP" altLang="en-US" sz="1300" baseline="0">
              <a:solidFill>
                <a:schemeClr val="dk1"/>
              </a:solidFill>
              <a:latin typeface="+mn-lt"/>
              <a:ea typeface="+mn-ea"/>
              <a:cs typeface="+mn-cs"/>
            </a:rPr>
            <a:t>が</a:t>
          </a:r>
          <a:r>
            <a:rPr lang="ja-JP" altLang="ja-JP" sz="1300" baseline="0">
              <a:solidFill>
                <a:schemeClr val="dk1"/>
              </a:solidFill>
              <a:latin typeface="+mn-lt"/>
              <a:ea typeface="+mn-ea"/>
              <a:cs typeface="+mn-cs"/>
            </a:rPr>
            <a:t>前年度を</a:t>
          </a:r>
          <a:r>
            <a:rPr lang="ja-JP" altLang="en-US" sz="1300" baseline="0">
              <a:solidFill>
                <a:schemeClr val="dk1"/>
              </a:solidFill>
              <a:latin typeface="+mn-lt"/>
              <a:ea typeface="+mn-ea"/>
              <a:cs typeface="+mn-cs"/>
            </a:rPr>
            <a:t>大幅に</a:t>
          </a:r>
          <a:r>
            <a:rPr lang="ja-JP" altLang="ja-JP" sz="1300" baseline="0">
              <a:solidFill>
                <a:schemeClr val="dk1"/>
              </a:solidFill>
              <a:latin typeface="+mn-lt"/>
              <a:ea typeface="+mn-ea"/>
              <a:cs typeface="+mn-cs"/>
            </a:rPr>
            <a:t>上回ったためである</a:t>
          </a:r>
          <a:r>
            <a:rPr lang="ja-JP" altLang="en-US" sz="1300" baseline="0">
              <a:solidFill>
                <a:schemeClr val="dk1"/>
              </a:solidFill>
              <a:latin typeface="+mn-lt"/>
              <a:ea typeface="+mn-ea"/>
              <a:cs typeface="+mn-cs"/>
            </a:rPr>
            <a:t>。</a:t>
          </a:r>
          <a:endParaRPr lang="en-US" altLang="ja-JP" sz="1300" baseline="0">
            <a:solidFill>
              <a:schemeClr val="dk1"/>
            </a:solidFill>
            <a:latin typeface="+mn-lt"/>
            <a:ea typeface="+mn-ea"/>
            <a:cs typeface="+mn-cs"/>
          </a:endParaRPr>
        </a:p>
        <a:p>
          <a:r>
            <a:rPr lang="ja-JP" altLang="ja-JP" sz="1300" baseline="0">
              <a:solidFill>
                <a:schemeClr val="dk1"/>
              </a:solidFill>
              <a:latin typeface="+mn-lt"/>
              <a:ea typeface="+mn-ea"/>
              <a:cs typeface="+mn-cs"/>
            </a:rPr>
            <a:t>　今後とも、「</a:t>
          </a:r>
          <a:r>
            <a:rPr lang="ja-JP" altLang="ja-JP" sz="1300">
              <a:solidFill>
                <a:schemeClr val="dk1"/>
              </a:solidFill>
              <a:latin typeface="+mn-lt"/>
              <a:ea typeface="+mn-ea"/>
              <a:cs typeface="+mn-cs"/>
            </a:rPr>
            <a:t>第４次三郷市総合計画後期基本計画」</a:t>
          </a:r>
          <a:r>
            <a:rPr lang="ja-JP" altLang="ja-JP" sz="1300" baseline="0">
              <a:solidFill>
                <a:schemeClr val="dk1"/>
              </a:solidFill>
              <a:latin typeface="+mn-lt"/>
              <a:ea typeface="+mn-ea"/>
              <a:cs typeface="+mn-cs"/>
            </a:rPr>
            <a:t>に基づき、市税を中心とした自主一般財源の確保に努める。</a:t>
          </a:r>
          <a:endParaRPr lang="ja-JP" altLang="ja-JP" sz="13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77258</xdr:rowOff>
    </xdr:to>
    <xdr:cxnSp macro="">
      <xdr:nvCxnSpPr>
        <xdr:cNvPr id="68" name="直線コネクタ 67"/>
        <xdr:cNvCxnSpPr/>
      </xdr:nvCxnSpPr>
      <xdr:spPr>
        <a:xfrm flipV="1">
          <a:off x="4114800" y="67235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77258</xdr:rowOff>
    </xdr:to>
    <xdr:cxnSp macro="">
      <xdr:nvCxnSpPr>
        <xdr:cNvPr id="71" name="直線コネクタ 70"/>
        <xdr:cNvCxnSpPr/>
      </xdr:nvCxnSpPr>
      <xdr:spPr>
        <a:xfrm>
          <a:off x="3225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77258</xdr:rowOff>
    </xdr:to>
    <xdr:cxnSp macro="">
      <xdr:nvCxnSpPr>
        <xdr:cNvPr id="74" name="直線コネクタ 73"/>
        <xdr:cNvCxnSpPr/>
      </xdr:nvCxnSpPr>
      <xdr:spPr>
        <a:xfrm>
          <a:off x="2336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77258</xdr:rowOff>
    </xdr:to>
    <xdr:cxnSp macro="">
      <xdr:nvCxnSpPr>
        <xdr:cNvPr id="77" name="直線コネクタ 76"/>
        <xdr:cNvCxnSpPr/>
      </xdr:nvCxnSpPr>
      <xdr:spPr>
        <a:xfrm>
          <a:off x="1447800" y="670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157692</xdr:rowOff>
    </xdr:from>
    <xdr:to>
      <xdr:col>7</xdr:col>
      <xdr:colOff>203200</xdr:colOff>
      <xdr:row>39</xdr:row>
      <xdr:rowOff>87842</xdr:rowOff>
    </xdr:to>
    <xdr:sp macro="" textlink="">
      <xdr:nvSpPr>
        <xdr:cNvPr id="87" name="円/楕円 86"/>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2769</xdr:rowOff>
    </xdr:from>
    <xdr:ext cx="762000" cy="259045"/>
    <xdr:sp macro="" textlink="">
      <xdr:nvSpPr>
        <xdr:cNvPr id="88"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26458</xdr:rowOff>
    </xdr:from>
    <xdr:to>
      <xdr:col>4</xdr:col>
      <xdr:colOff>533400</xdr:colOff>
      <xdr:row>39</xdr:row>
      <xdr:rowOff>128058</xdr:rowOff>
    </xdr:to>
    <xdr:sp macro="" textlink="">
      <xdr:nvSpPr>
        <xdr:cNvPr id="91" name="円/楕円 90"/>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138235</xdr:rowOff>
    </xdr:from>
    <xdr:ext cx="762000" cy="259045"/>
    <xdr:sp macro="" textlink="">
      <xdr:nvSpPr>
        <xdr:cNvPr id="92" name="テキスト ボックス 91"/>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3" name="円/楕円 92"/>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4" name="テキスト ボックス 93"/>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平成２７年度決算では、前年度から</a:t>
          </a:r>
          <a:r>
            <a:rPr kumimoji="1" lang="ja-JP" altLang="en-US" sz="1300">
              <a:solidFill>
                <a:schemeClr val="dk1"/>
              </a:solidFill>
              <a:latin typeface="+mn-lt"/>
              <a:ea typeface="+mn-ea"/>
              <a:cs typeface="+mn-cs"/>
            </a:rPr>
            <a:t>１．８</a:t>
          </a:r>
          <a:r>
            <a:rPr kumimoji="1" lang="ja-JP" altLang="ja-JP" sz="1300">
              <a:solidFill>
                <a:schemeClr val="dk1"/>
              </a:solidFill>
              <a:latin typeface="+mn-lt"/>
              <a:ea typeface="+mn-ea"/>
              <a:cs typeface="+mn-cs"/>
            </a:rPr>
            <a:t>ポイント高くなっている。</a:t>
          </a:r>
          <a:endParaRPr kumimoji="1" lang="en-US" altLang="ja-JP" sz="1300">
            <a:solidFill>
              <a:schemeClr val="dk1"/>
            </a:solidFill>
            <a:latin typeface="+mn-lt"/>
            <a:ea typeface="+mn-ea"/>
            <a:cs typeface="+mn-cs"/>
          </a:endParaRPr>
        </a:p>
        <a:p>
          <a:r>
            <a:rPr kumimoji="1" lang="ja-JP" altLang="en-US" sz="1300">
              <a:latin typeface="ＭＳ Ｐゴシック"/>
            </a:rPr>
            <a:t>　普通交付税は減収となったものの、市税が増収となったことから、経常一般財源収入は増加しているが、認定こども園や民間保育所による子どものための教育・保育給付費や障がい福祉サービス給付費などの増加により、扶助費が増加傾向にあり、経常収支比率は増加している。</a:t>
          </a:r>
          <a:endParaRPr kumimoji="1" lang="en-US" altLang="ja-JP" sz="1300">
            <a:latin typeface="ＭＳ Ｐゴシック"/>
          </a:endParaRPr>
        </a:p>
        <a:p>
          <a:r>
            <a:rPr kumimoji="1" lang="ja-JP" altLang="en-US" sz="1300">
              <a:latin typeface="ＭＳ Ｐゴシック"/>
            </a:rPr>
            <a:t>　今後は、「第４次三郷市総合計画後期基本計画」をもとに、継続的に行財政改革を進め、計画的に行財政運営に努める。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107188</xdr:rowOff>
    </xdr:to>
    <xdr:cxnSp macro="">
      <xdr:nvCxnSpPr>
        <xdr:cNvPr id="129" name="直線コネクタ 128"/>
        <xdr:cNvCxnSpPr/>
      </xdr:nvCxnSpPr>
      <xdr:spPr>
        <a:xfrm>
          <a:off x="4114800" y="106502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20320</xdr:rowOff>
    </xdr:to>
    <xdr:cxnSp macro="">
      <xdr:nvCxnSpPr>
        <xdr:cNvPr id="132" name="直線コネクタ 131"/>
        <xdr:cNvCxnSpPr/>
      </xdr:nvCxnSpPr>
      <xdr:spPr>
        <a:xfrm>
          <a:off x="3225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20320</xdr:rowOff>
    </xdr:to>
    <xdr:cxnSp macro="">
      <xdr:nvCxnSpPr>
        <xdr:cNvPr id="135" name="直線コネクタ 134"/>
        <xdr:cNvCxnSpPr/>
      </xdr:nvCxnSpPr>
      <xdr:spPr>
        <a:xfrm>
          <a:off x="2336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61</xdr:row>
      <xdr:rowOff>167640</xdr:rowOff>
    </xdr:to>
    <xdr:cxnSp macro="">
      <xdr:nvCxnSpPr>
        <xdr:cNvPr id="138" name="直線コネクタ 137"/>
        <xdr:cNvCxnSpPr/>
      </xdr:nvCxnSpPr>
      <xdr:spPr>
        <a:xfrm>
          <a:off x="1447800" y="105681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8" name="円/楕円 147"/>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9"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0" name="円/楕円 149"/>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55897</xdr:rowOff>
    </xdr:from>
    <xdr:ext cx="736600" cy="259045"/>
    <xdr:sp macro="" textlink="">
      <xdr:nvSpPr>
        <xdr:cNvPr id="151" name="テキスト ボックス 150"/>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2" name="円/楕円 151"/>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3" name="テキスト ボックス 152"/>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4" name="円/楕円 153"/>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31767</xdr:rowOff>
    </xdr:from>
    <xdr:ext cx="762000" cy="259045"/>
    <xdr:sp macro="" textlink="">
      <xdr:nvSpPr>
        <xdr:cNvPr id="155" name="テキスト ボックス 154"/>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56" name="円/楕円 155"/>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57" name="テキスト ボックス 156"/>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人件費・物件費等については、行政サービスの効率化を進めている影響もあり、類似団体平均より低い額となっている。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今後も第４次三郷市定員適正化１１か年計画に則り、職員数の適正化を進めるとともに、民間委託や指定管理者制度の導入などにより、コスト削減に努めていく。</a:t>
          </a:r>
          <a:endParaRPr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31308</xdr:rowOff>
    </xdr:from>
    <xdr:to>
      <xdr:col>7</xdr:col>
      <xdr:colOff>152400</xdr:colOff>
      <xdr:row>85</xdr:row>
      <xdr:rowOff>34525</xdr:rowOff>
    </xdr:to>
    <xdr:cxnSp macro="">
      <xdr:nvCxnSpPr>
        <xdr:cNvPr id="192" name="直線コネクタ 191"/>
        <xdr:cNvCxnSpPr/>
      </xdr:nvCxnSpPr>
      <xdr:spPr>
        <a:xfrm flipV="1">
          <a:off x="4114800" y="14604558"/>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126507</xdr:rowOff>
    </xdr:from>
    <xdr:to>
      <xdr:col>6</xdr:col>
      <xdr:colOff>0</xdr:colOff>
      <xdr:row>85</xdr:row>
      <xdr:rowOff>34525</xdr:rowOff>
    </xdr:to>
    <xdr:cxnSp macro="">
      <xdr:nvCxnSpPr>
        <xdr:cNvPr id="195" name="直線コネクタ 194"/>
        <xdr:cNvCxnSpPr/>
      </xdr:nvCxnSpPr>
      <xdr:spPr>
        <a:xfrm>
          <a:off x="3225800" y="14528307"/>
          <a:ext cx="889000" cy="7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126507</xdr:rowOff>
    </xdr:from>
    <xdr:to>
      <xdr:col>4</xdr:col>
      <xdr:colOff>482600</xdr:colOff>
      <xdr:row>84</xdr:row>
      <xdr:rowOff>132580</xdr:rowOff>
    </xdr:to>
    <xdr:cxnSp macro="">
      <xdr:nvCxnSpPr>
        <xdr:cNvPr id="198" name="直線コネクタ 197"/>
        <xdr:cNvCxnSpPr/>
      </xdr:nvCxnSpPr>
      <xdr:spPr>
        <a:xfrm flipV="1">
          <a:off x="2336800" y="14528307"/>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132580</xdr:rowOff>
    </xdr:from>
    <xdr:to>
      <xdr:col>3</xdr:col>
      <xdr:colOff>279400</xdr:colOff>
      <xdr:row>85</xdr:row>
      <xdr:rowOff>33017</xdr:rowOff>
    </xdr:to>
    <xdr:cxnSp macro="">
      <xdr:nvCxnSpPr>
        <xdr:cNvPr id="201" name="直線コネクタ 200"/>
        <xdr:cNvCxnSpPr/>
      </xdr:nvCxnSpPr>
      <xdr:spPr>
        <a:xfrm flipV="1">
          <a:off x="1447800" y="14534380"/>
          <a:ext cx="889000" cy="7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151958</xdr:rowOff>
    </xdr:from>
    <xdr:to>
      <xdr:col>7</xdr:col>
      <xdr:colOff>203200</xdr:colOff>
      <xdr:row>85</xdr:row>
      <xdr:rowOff>82108</xdr:rowOff>
    </xdr:to>
    <xdr:sp macro="" textlink="">
      <xdr:nvSpPr>
        <xdr:cNvPr id="211" name="円/楕円 210"/>
        <xdr:cNvSpPr/>
      </xdr:nvSpPr>
      <xdr:spPr>
        <a:xfrm>
          <a:off x="4902200" y="145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168485</xdr:rowOff>
    </xdr:from>
    <xdr:ext cx="762000" cy="259045"/>
    <xdr:sp macro="" textlink="">
      <xdr:nvSpPr>
        <xdr:cNvPr id="212" name="人件費・物件費等の状況該当値テキスト"/>
        <xdr:cNvSpPr txBox="1"/>
      </xdr:nvSpPr>
      <xdr:spPr>
        <a:xfrm>
          <a:off x="5041900" y="1439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99,978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155175</xdr:rowOff>
    </xdr:from>
    <xdr:to>
      <xdr:col>6</xdr:col>
      <xdr:colOff>50800</xdr:colOff>
      <xdr:row>85</xdr:row>
      <xdr:rowOff>85325</xdr:rowOff>
    </xdr:to>
    <xdr:sp macro="" textlink="">
      <xdr:nvSpPr>
        <xdr:cNvPr id="213" name="円/楕円 212"/>
        <xdr:cNvSpPr/>
      </xdr:nvSpPr>
      <xdr:spPr>
        <a:xfrm>
          <a:off x="4064000" y="145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95502</xdr:rowOff>
    </xdr:from>
    <xdr:ext cx="736600" cy="259045"/>
    <xdr:sp macro="" textlink="">
      <xdr:nvSpPr>
        <xdr:cNvPr id="214" name="テキスト ボックス 213"/>
        <xdr:cNvSpPr txBox="1"/>
      </xdr:nvSpPr>
      <xdr:spPr>
        <a:xfrm>
          <a:off x="3733800" y="1432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100,138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75707</xdr:rowOff>
    </xdr:from>
    <xdr:to>
      <xdr:col>4</xdr:col>
      <xdr:colOff>533400</xdr:colOff>
      <xdr:row>85</xdr:row>
      <xdr:rowOff>5857</xdr:rowOff>
    </xdr:to>
    <xdr:sp macro="" textlink="">
      <xdr:nvSpPr>
        <xdr:cNvPr id="215" name="円/楕円 214"/>
        <xdr:cNvSpPr/>
      </xdr:nvSpPr>
      <xdr:spPr>
        <a:xfrm>
          <a:off x="3175000" y="144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16034</xdr:rowOff>
    </xdr:from>
    <xdr:ext cx="762000" cy="259045"/>
    <xdr:sp macro="" textlink="">
      <xdr:nvSpPr>
        <xdr:cNvPr id="216" name="テキスト ボックス 215"/>
        <xdr:cNvSpPr txBox="1"/>
      </xdr:nvSpPr>
      <xdr:spPr>
        <a:xfrm>
          <a:off x="2844800" y="142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81780</xdr:rowOff>
    </xdr:from>
    <xdr:to>
      <xdr:col>3</xdr:col>
      <xdr:colOff>330200</xdr:colOff>
      <xdr:row>85</xdr:row>
      <xdr:rowOff>11930</xdr:rowOff>
    </xdr:to>
    <xdr:sp macro="" textlink="">
      <xdr:nvSpPr>
        <xdr:cNvPr id="217" name="円/楕円 216"/>
        <xdr:cNvSpPr/>
      </xdr:nvSpPr>
      <xdr:spPr>
        <a:xfrm>
          <a:off x="2286000" y="14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22107</xdr:rowOff>
    </xdr:from>
    <xdr:ext cx="762000" cy="259045"/>
    <xdr:sp macro="" textlink="">
      <xdr:nvSpPr>
        <xdr:cNvPr id="218" name="テキスト ボックス 217"/>
        <xdr:cNvSpPr txBox="1"/>
      </xdr:nvSpPr>
      <xdr:spPr>
        <a:xfrm>
          <a:off x="1955800" y="142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153667</xdr:rowOff>
    </xdr:from>
    <xdr:to>
      <xdr:col>2</xdr:col>
      <xdr:colOff>127000</xdr:colOff>
      <xdr:row>85</xdr:row>
      <xdr:rowOff>83817</xdr:rowOff>
    </xdr:to>
    <xdr:sp macro="" textlink="">
      <xdr:nvSpPr>
        <xdr:cNvPr id="219" name="円/楕円 218"/>
        <xdr:cNvSpPr/>
      </xdr:nvSpPr>
      <xdr:spPr>
        <a:xfrm>
          <a:off x="1397000" y="145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93994</xdr:rowOff>
    </xdr:from>
    <xdr:ext cx="762000" cy="259045"/>
    <xdr:sp macro="" textlink="">
      <xdr:nvSpPr>
        <xdr:cNvPr id="220" name="テキスト ボックス 219"/>
        <xdr:cNvSpPr txBox="1"/>
      </xdr:nvSpPr>
      <xdr:spPr>
        <a:xfrm>
          <a:off x="1066800" y="1432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平成２７年度は前年度より１．０ポイント高くなり、数値は１００．２となっている。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47837</xdr:rowOff>
    </xdr:to>
    <xdr:cxnSp macro="">
      <xdr:nvCxnSpPr>
        <xdr:cNvPr id="254" name="直線コネクタ 253"/>
        <xdr:cNvCxnSpPr/>
      </xdr:nvCxnSpPr>
      <xdr:spPr>
        <a:xfrm>
          <a:off x="16179800" y="145406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138854</xdr:rowOff>
    </xdr:to>
    <xdr:cxnSp macro="">
      <xdr:nvCxnSpPr>
        <xdr:cNvPr id="257" name="直線コネクタ 256"/>
        <xdr:cNvCxnSpPr/>
      </xdr:nvCxnSpPr>
      <xdr:spPr>
        <a:xfrm>
          <a:off x="15290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88</xdr:row>
      <xdr:rowOff>8043</xdr:rowOff>
    </xdr:to>
    <xdr:cxnSp macro="">
      <xdr:nvCxnSpPr>
        <xdr:cNvPr id="260" name="直線コネクタ 259"/>
        <xdr:cNvCxnSpPr/>
      </xdr:nvCxnSpPr>
      <xdr:spPr>
        <a:xfrm flipV="1">
          <a:off x="14401800" y="144521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2" name="テキスト ボックス 261"/>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163407</xdr:rowOff>
    </xdr:from>
    <xdr:to>
      <xdr:col>21</xdr:col>
      <xdr:colOff>0</xdr:colOff>
      <xdr:row>88</xdr:row>
      <xdr:rowOff>8043</xdr:rowOff>
    </xdr:to>
    <xdr:cxnSp macro="">
      <xdr:nvCxnSpPr>
        <xdr:cNvPr id="263" name="直線コネクタ 262"/>
        <xdr:cNvCxnSpPr/>
      </xdr:nvCxnSpPr>
      <xdr:spPr>
        <a:xfrm>
          <a:off x="13512800" y="150795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3" name="円/楕円 272"/>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4"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5" name="円/楕円 274"/>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6" name="テキスト ボックス 275"/>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7" name="円/楕円 276"/>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78" name="テキスト ボックス 277"/>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79" name="円/楕円 278"/>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69020</xdr:rowOff>
    </xdr:from>
    <xdr:ext cx="762000" cy="259045"/>
    <xdr:sp macro="" textlink="">
      <xdr:nvSpPr>
        <xdr:cNvPr id="280" name="テキスト ボックス 279"/>
        <xdr:cNvSpPr txBox="1"/>
      </xdr:nvSpPr>
      <xdr:spPr>
        <a:xfrm>
          <a:off x="14020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81" name="円/楕円 280"/>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82" name="テキスト ボックス 281"/>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50" baseline="0">
              <a:solidFill>
                <a:schemeClr val="dk1"/>
              </a:solidFill>
              <a:latin typeface="+mn-lt"/>
              <a:ea typeface="+mn-ea"/>
              <a:cs typeface="+mn-cs"/>
            </a:rPr>
            <a:t>　</a:t>
          </a:r>
          <a:r>
            <a:rPr kumimoji="1" lang="ja-JP" altLang="ja-JP" sz="1150" baseline="0">
              <a:solidFill>
                <a:schemeClr val="dk1"/>
              </a:solidFill>
              <a:latin typeface="+mn-lt"/>
              <a:ea typeface="+mn-ea"/>
              <a:cs typeface="+mn-cs"/>
            </a:rPr>
            <a:t>「第</a:t>
          </a:r>
          <a:r>
            <a:rPr kumimoji="1" lang="ja-JP" altLang="en-US" sz="1150" baseline="0">
              <a:solidFill>
                <a:schemeClr val="dk1"/>
              </a:solidFill>
              <a:latin typeface="+mn-lt"/>
              <a:ea typeface="+mn-ea"/>
              <a:cs typeface="+mn-cs"/>
            </a:rPr>
            <a:t>４</a:t>
          </a:r>
          <a:r>
            <a:rPr kumimoji="1" lang="ja-JP" altLang="ja-JP" sz="1150" baseline="0">
              <a:solidFill>
                <a:schemeClr val="dk1"/>
              </a:solidFill>
              <a:latin typeface="+mn-lt"/>
              <a:ea typeface="+mn-ea"/>
              <a:cs typeface="+mn-cs"/>
            </a:rPr>
            <a:t>次三郷市定員適正化</a:t>
          </a:r>
          <a:r>
            <a:rPr kumimoji="1" lang="ja-JP" altLang="en-US" sz="1150" baseline="0">
              <a:solidFill>
                <a:schemeClr val="dk1"/>
              </a:solidFill>
              <a:latin typeface="+mn-lt"/>
              <a:ea typeface="+mn-ea"/>
              <a:cs typeface="+mn-cs"/>
            </a:rPr>
            <a:t>１１</a:t>
          </a:r>
          <a:r>
            <a:rPr kumimoji="1" lang="ja-JP" altLang="ja-JP" sz="1150" baseline="0">
              <a:solidFill>
                <a:schemeClr val="dk1"/>
              </a:solidFill>
              <a:latin typeface="+mn-lt"/>
              <a:ea typeface="+mn-ea"/>
              <a:cs typeface="+mn-cs"/>
            </a:rPr>
            <a:t>か年計画」では、</a:t>
          </a:r>
          <a:r>
            <a:rPr kumimoji="1" lang="ja-JP" altLang="en-US" sz="1150" baseline="0">
              <a:solidFill>
                <a:schemeClr val="dk1"/>
              </a:solidFill>
              <a:latin typeface="+mn-lt"/>
              <a:ea typeface="+mn-ea"/>
              <a:cs typeface="+mn-cs"/>
            </a:rPr>
            <a:t>平成２７年度は</a:t>
          </a:r>
          <a:r>
            <a:rPr kumimoji="1" lang="ja-JP" altLang="ja-JP" sz="1150" baseline="0">
              <a:solidFill>
                <a:schemeClr val="dk1"/>
              </a:solidFill>
              <a:latin typeface="+mn-lt"/>
              <a:ea typeface="+mn-ea"/>
              <a:cs typeface="+mn-cs"/>
            </a:rPr>
            <a:t>職員数を</a:t>
          </a:r>
          <a:r>
            <a:rPr kumimoji="1" lang="ja-JP" altLang="en-US" sz="1150" baseline="0">
              <a:solidFill>
                <a:schemeClr val="dk1"/>
              </a:solidFill>
              <a:latin typeface="+mn-lt"/>
              <a:ea typeface="+mn-ea"/>
              <a:cs typeface="+mn-cs"/>
            </a:rPr>
            <a:t>８８４</a:t>
          </a:r>
          <a:r>
            <a:rPr kumimoji="1" lang="ja-JP" altLang="ja-JP" sz="1150" baseline="0">
              <a:solidFill>
                <a:schemeClr val="dk1"/>
              </a:solidFill>
              <a:latin typeface="+mn-lt"/>
              <a:ea typeface="+mn-ea"/>
              <a:cs typeface="+mn-cs"/>
            </a:rPr>
            <a:t>人としていたが実際は</a:t>
          </a:r>
          <a:r>
            <a:rPr kumimoji="1" lang="ja-JP" altLang="en-US" sz="1150" baseline="0">
              <a:solidFill>
                <a:schemeClr val="dk1"/>
              </a:solidFill>
              <a:latin typeface="+mn-lt"/>
              <a:ea typeface="+mn-ea"/>
              <a:cs typeface="+mn-cs"/>
            </a:rPr>
            <a:t>８７３</a:t>
          </a:r>
          <a:r>
            <a:rPr kumimoji="1" lang="ja-JP" altLang="ja-JP" sz="1150" baseline="0">
              <a:solidFill>
                <a:schemeClr val="dk1"/>
              </a:solidFill>
              <a:latin typeface="+mn-lt"/>
              <a:ea typeface="+mn-ea"/>
              <a:cs typeface="+mn-cs"/>
            </a:rPr>
            <a:t>人であり、平成</a:t>
          </a:r>
          <a:r>
            <a:rPr kumimoji="1" lang="ja-JP" altLang="en-US" sz="1150" baseline="0">
              <a:solidFill>
                <a:schemeClr val="dk1"/>
              </a:solidFill>
              <a:latin typeface="+mn-lt"/>
              <a:ea typeface="+mn-ea"/>
              <a:cs typeface="+mn-cs"/>
            </a:rPr>
            <a:t>２１</a:t>
          </a:r>
          <a:r>
            <a:rPr kumimoji="1" lang="ja-JP" altLang="ja-JP" sz="1150" baseline="0">
              <a:solidFill>
                <a:schemeClr val="dk1"/>
              </a:solidFill>
              <a:latin typeface="+mn-lt"/>
              <a:ea typeface="+mn-ea"/>
              <a:cs typeface="+mn-cs"/>
            </a:rPr>
            <a:t>年の計画当初からは</a:t>
          </a:r>
          <a:r>
            <a:rPr kumimoji="1" lang="ja-JP" altLang="en-US" sz="1150" baseline="0">
              <a:solidFill>
                <a:schemeClr val="dk1"/>
              </a:solidFill>
              <a:latin typeface="+mn-lt"/>
              <a:ea typeface="+mn-ea"/>
              <a:cs typeface="+mn-cs"/>
            </a:rPr>
            <a:t>６５</a:t>
          </a:r>
          <a:r>
            <a:rPr kumimoji="1" lang="ja-JP" altLang="ja-JP" sz="1150" baseline="0">
              <a:solidFill>
                <a:schemeClr val="dk1"/>
              </a:solidFill>
              <a:latin typeface="+mn-lt"/>
              <a:ea typeface="+mn-ea"/>
              <a:cs typeface="+mn-cs"/>
            </a:rPr>
            <a:t>名の職員数減となった。</a:t>
          </a:r>
          <a:endParaRPr kumimoji="1" lang="en-US" altLang="ja-JP" sz="1150" baseline="0">
            <a:solidFill>
              <a:schemeClr val="dk1"/>
            </a:solidFill>
            <a:latin typeface="+mn-lt"/>
            <a:ea typeface="+mn-ea"/>
            <a:cs typeface="+mn-cs"/>
          </a:endParaRPr>
        </a:p>
        <a:p>
          <a:r>
            <a:rPr kumimoji="1" lang="ja-JP" altLang="en-US" sz="1150" baseline="0">
              <a:solidFill>
                <a:schemeClr val="dk1"/>
              </a:solidFill>
              <a:latin typeface="+mn-lt"/>
              <a:ea typeface="+mn-ea"/>
              <a:cs typeface="+mn-cs"/>
            </a:rPr>
            <a:t>　</a:t>
          </a:r>
          <a:r>
            <a:rPr kumimoji="1" lang="ja-JP" altLang="ja-JP" sz="1150" baseline="0">
              <a:solidFill>
                <a:schemeClr val="dk1"/>
              </a:solidFill>
              <a:latin typeface="+mn-lt"/>
              <a:ea typeface="+mn-ea"/>
              <a:cs typeface="+mn-cs"/>
            </a:rPr>
            <a:t>また、「第</a:t>
          </a:r>
          <a:r>
            <a:rPr kumimoji="1" lang="ja-JP" altLang="en-US" sz="1150" baseline="0">
              <a:solidFill>
                <a:schemeClr val="dk1"/>
              </a:solidFill>
              <a:latin typeface="+mn-lt"/>
              <a:ea typeface="+mn-ea"/>
              <a:cs typeface="+mn-cs"/>
            </a:rPr>
            <a:t>４</a:t>
          </a:r>
          <a:r>
            <a:rPr kumimoji="1" lang="ja-JP" altLang="ja-JP" sz="1150" baseline="0">
              <a:solidFill>
                <a:schemeClr val="dk1"/>
              </a:solidFill>
              <a:latin typeface="+mn-lt"/>
              <a:ea typeface="+mn-ea"/>
              <a:cs typeface="+mn-cs"/>
            </a:rPr>
            <a:t>次三郷市定員適正化</a:t>
          </a:r>
          <a:r>
            <a:rPr kumimoji="1" lang="ja-JP" altLang="en-US" sz="1150" baseline="0">
              <a:solidFill>
                <a:schemeClr val="dk1"/>
              </a:solidFill>
              <a:latin typeface="+mn-lt"/>
              <a:ea typeface="+mn-ea"/>
              <a:cs typeface="+mn-cs"/>
            </a:rPr>
            <a:t>１１</a:t>
          </a:r>
          <a:r>
            <a:rPr kumimoji="1" lang="ja-JP" altLang="ja-JP" sz="1150" baseline="0">
              <a:solidFill>
                <a:schemeClr val="dk1"/>
              </a:solidFill>
              <a:latin typeface="+mn-lt"/>
              <a:ea typeface="+mn-ea"/>
              <a:cs typeface="+mn-cs"/>
            </a:rPr>
            <a:t>か年計画」は策定されてから</a:t>
          </a:r>
          <a:r>
            <a:rPr kumimoji="1" lang="ja-JP" altLang="en-US" sz="1150" baseline="0">
              <a:solidFill>
                <a:schemeClr val="dk1"/>
              </a:solidFill>
              <a:latin typeface="+mn-lt"/>
              <a:ea typeface="+mn-ea"/>
              <a:cs typeface="+mn-cs"/>
            </a:rPr>
            <a:t>６</a:t>
          </a:r>
          <a:r>
            <a:rPr kumimoji="1" lang="ja-JP" altLang="ja-JP" sz="1150" baseline="0">
              <a:solidFill>
                <a:schemeClr val="dk1"/>
              </a:solidFill>
              <a:latin typeface="+mn-lt"/>
              <a:ea typeface="+mn-ea"/>
              <a:cs typeface="+mn-cs"/>
            </a:rPr>
            <a:t>年が経過し、計画職員数と実職員数との間に乖離が生じてきたことに加え、平成</a:t>
          </a:r>
          <a:r>
            <a:rPr kumimoji="1" lang="ja-JP" altLang="en-US" sz="1150" baseline="0">
              <a:solidFill>
                <a:schemeClr val="dk1"/>
              </a:solidFill>
              <a:latin typeface="+mn-lt"/>
              <a:ea typeface="+mn-ea"/>
              <a:cs typeface="+mn-cs"/>
            </a:rPr>
            <a:t>２８</a:t>
          </a:r>
          <a:r>
            <a:rPr kumimoji="1" lang="ja-JP" altLang="ja-JP" sz="1150" baseline="0">
              <a:solidFill>
                <a:schemeClr val="dk1"/>
              </a:solidFill>
              <a:latin typeface="+mn-lt"/>
              <a:ea typeface="+mn-ea"/>
              <a:cs typeface="+mn-cs"/>
            </a:rPr>
            <a:t>年</a:t>
          </a:r>
          <a:r>
            <a:rPr kumimoji="1" lang="ja-JP" altLang="en-US" sz="1150" baseline="0">
              <a:solidFill>
                <a:schemeClr val="dk1"/>
              </a:solidFill>
              <a:latin typeface="+mn-lt"/>
              <a:ea typeface="+mn-ea"/>
              <a:cs typeface="+mn-cs"/>
            </a:rPr>
            <a:t>３</a:t>
          </a:r>
          <a:r>
            <a:rPr kumimoji="1" lang="ja-JP" altLang="ja-JP" sz="1150" baseline="0">
              <a:solidFill>
                <a:schemeClr val="dk1"/>
              </a:solidFill>
              <a:latin typeface="+mn-lt"/>
              <a:ea typeface="+mn-ea"/>
              <a:cs typeface="+mn-cs"/>
            </a:rPr>
            <a:t>月に第</a:t>
          </a:r>
          <a:r>
            <a:rPr kumimoji="1" lang="ja-JP" altLang="en-US" sz="1150" baseline="0">
              <a:solidFill>
                <a:schemeClr val="dk1"/>
              </a:solidFill>
              <a:latin typeface="+mn-lt"/>
              <a:ea typeface="+mn-ea"/>
              <a:cs typeface="+mn-cs"/>
            </a:rPr>
            <a:t>４</a:t>
          </a:r>
          <a:r>
            <a:rPr kumimoji="1" lang="ja-JP" altLang="ja-JP" sz="1150" baseline="0">
              <a:solidFill>
                <a:schemeClr val="dk1"/>
              </a:solidFill>
              <a:latin typeface="+mn-lt"/>
              <a:ea typeface="+mn-ea"/>
              <a:cs typeface="+mn-cs"/>
            </a:rPr>
            <a:t>次三郷市総合計画後期基本計画及び三郷市版総合戦略が策定されたことを機に、現計画を見直す。今後の定員適正化については、人事制度の変更等を想定しながら、国の動向を見極め、限られた人材を効率的かつ効果的に活用し、市民サービス向上に努める計画とする。</a:t>
          </a:r>
          <a:endParaRPr kumimoji="1" lang="ja-JP" altLang="ja-JP" sz="115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27305</xdr:rowOff>
    </xdr:from>
    <xdr:to>
      <xdr:col>24</xdr:col>
      <xdr:colOff>558800</xdr:colOff>
      <xdr:row>64</xdr:row>
      <xdr:rowOff>36957</xdr:rowOff>
    </xdr:to>
    <xdr:cxnSp macro="">
      <xdr:nvCxnSpPr>
        <xdr:cNvPr id="315" name="直線コネクタ 314"/>
        <xdr:cNvCxnSpPr/>
      </xdr:nvCxnSpPr>
      <xdr:spPr>
        <a:xfrm flipV="1">
          <a:off x="16179800" y="1100010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36957</xdr:rowOff>
    </xdr:from>
    <xdr:to>
      <xdr:col>23</xdr:col>
      <xdr:colOff>406400</xdr:colOff>
      <xdr:row>64</xdr:row>
      <xdr:rowOff>61087</xdr:rowOff>
    </xdr:to>
    <xdr:cxnSp macro="">
      <xdr:nvCxnSpPr>
        <xdr:cNvPr id="318" name="直線コネクタ 317"/>
        <xdr:cNvCxnSpPr/>
      </xdr:nvCxnSpPr>
      <xdr:spPr>
        <a:xfrm flipV="1">
          <a:off x="15290800" y="11009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0" name="テキスト ボックス 319"/>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61087</xdr:rowOff>
    </xdr:from>
    <xdr:to>
      <xdr:col>22</xdr:col>
      <xdr:colOff>203200</xdr:colOff>
      <xdr:row>64</xdr:row>
      <xdr:rowOff>82804</xdr:rowOff>
    </xdr:to>
    <xdr:cxnSp macro="">
      <xdr:nvCxnSpPr>
        <xdr:cNvPr id="321" name="直線コネクタ 320"/>
        <xdr:cNvCxnSpPr/>
      </xdr:nvCxnSpPr>
      <xdr:spPr>
        <a:xfrm flipV="1">
          <a:off x="14401800" y="110338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3" name="テキスト ボックス 322"/>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82804</xdr:rowOff>
    </xdr:from>
    <xdr:to>
      <xdr:col>21</xdr:col>
      <xdr:colOff>0</xdr:colOff>
      <xdr:row>64</xdr:row>
      <xdr:rowOff>155194</xdr:rowOff>
    </xdr:to>
    <xdr:cxnSp macro="">
      <xdr:nvCxnSpPr>
        <xdr:cNvPr id="324" name="直線コネクタ 323"/>
        <xdr:cNvCxnSpPr/>
      </xdr:nvCxnSpPr>
      <xdr:spPr>
        <a:xfrm flipV="1">
          <a:off x="13512800" y="11055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6" name="テキスト ボックス 325"/>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147955</xdr:rowOff>
    </xdr:from>
    <xdr:to>
      <xdr:col>24</xdr:col>
      <xdr:colOff>609600</xdr:colOff>
      <xdr:row>64</xdr:row>
      <xdr:rowOff>78105</xdr:rowOff>
    </xdr:to>
    <xdr:sp macro="" textlink="">
      <xdr:nvSpPr>
        <xdr:cNvPr id="334" name="円/楕円 333"/>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164482</xdr:rowOff>
    </xdr:from>
    <xdr:ext cx="762000" cy="259045"/>
    <xdr:sp macro="" textlink="">
      <xdr:nvSpPr>
        <xdr:cNvPr id="335" name="定員管理の状況該当値テキスト"/>
        <xdr:cNvSpPr txBox="1"/>
      </xdr:nvSpPr>
      <xdr:spPr>
        <a:xfrm>
          <a:off x="17106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157607</xdr:rowOff>
    </xdr:from>
    <xdr:to>
      <xdr:col>23</xdr:col>
      <xdr:colOff>457200</xdr:colOff>
      <xdr:row>64</xdr:row>
      <xdr:rowOff>87757</xdr:rowOff>
    </xdr:to>
    <xdr:sp macro="" textlink="">
      <xdr:nvSpPr>
        <xdr:cNvPr id="336" name="円/楕円 335"/>
        <xdr:cNvSpPr/>
      </xdr:nvSpPr>
      <xdr:spPr>
        <a:xfrm>
          <a:off x="16129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97934</xdr:rowOff>
    </xdr:from>
    <xdr:ext cx="736600" cy="259045"/>
    <xdr:sp macro="" textlink="">
      <xdr:nvSpPr>
        <xdr:cNvPr id="337" name="テキスト ボックス 336"/>
        <xdr:cNvSpPr txBox="1"/>
      </xdr:nvSpPr>
      <xdr:spPr>
        <a:xfrm>
          <a:off x="15798800" y="1072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10287</xdr:rowOff>
    </xdr:from>
    <xdr:to>
      <xdr:col>22</xdr:col>
      <xdr:colOff>254000</xdr:colOff>
      <xdr:row>64</xdr:row>
      <xdr:rowOff>111887</xdr:rowOff>
    </xdr:to>
    <xdr:sp macro="" textlink="">
      <xdr:nvSpPr>
        <xdr:cNvPr id="338" name="円/楕円 337"/>
        <xdr:cNvSpPr/>
      </xdr:nvSpPr>
      <xdr:spPr>
        <a:xfrm>
          <a:off x="15240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122064</xdr:rowOff>
    </xdr:from>
    <xdr:ext cx="762000" cy="259045"/>
    <xdr:sp macro="" textlink="">
      <xdr:nvSpPr>
        <xdr:cNvPr id="339" name="テキスト ボックス 338"/>
        <xdr:cNvSpPr txBox="1"/>
      </xdr:nvSpPr>
      <xdr:spPr>
        <a:xfrm>
          <a:off x="14909800" y="107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32004</xdr:rowOff>
    </xdr:from>
    <xdr:to>
      <xdr:col>21</xdr:col>
      <xdr:colOff>50800</xdr:colOff>
      <xdr:row>64</xdr:row>
      <xdr:rowOff>133604</xdr:rowOff>
    </xdr:to>
    <xdr:sp macro="" textlink="">
      <xdr:nvSpPr>
        <xdr:cNvPr id="340" name="円/楕円 339"/>
        <xdr:cNvSpPr/>
      </xdr:nvSpPr>
      <xdr:spPr>
        <a:xfrm>
          <a:off x="14351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143781</xdr:rowOff>
    </xdr:from>
    <xdr:ext cx="762000" cy="259045"/>
    <xdr:sp macro="" textlink="">
      <xdr:nvSpPr>
        <xdr:cNvPr id="341" name="テキスト ボックス 340"/>
        <xdr:cNvSpPr txBox="1"/>
      </xdr:nvSpPr>
      <xdr:spPr>
        <a:xfrm>
          <a:off x="14020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104394</xdr:rowOff>
    </xdr:from>
    <xdr:to>
      <xdr:col>19</xdr:col>
      <xdr:colOff>533400</xdr:colOff>
      <xdr:row>65</xdr:row>
      <xdr:rowOff>34544</xdr:rowOff>
    </xdr:to>
    <xdr:sp macro="" textlink="">
      <xdr:nvSpPr>
        <xdr:cNvPr id="342" name="円/楕円 341"/>
        <xdr:cNvSpPr/>
      </xdr:nvSpPr>
      <xdr:spPr>
        <a:xfrm>
          <a:off x="13462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44721</xdr:rowOff>
    </xdr:from>
    <xdr:ext cx="762000" cy="259045"/>
    <xdr:sp macro="" textlink="">
      <xdr:nvSpPr>
        <xdr:cNvPr id="343" name="テキスト ボックス 342"/>
        <xdr:cNvSpPr txBox="1"/>
      </xdr:nvSpPr>
      <xdr:spPr>
        <a:xfrm>
          <a:off x="13131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300">
              <a:solidFill>
                <a:schemeClr val="dk1"/>
              </a:solidFill>
              <a:latin typeface="+mn-lt"/>
              <a:ea typeface="+mn-ea"/>
              <a:cs typeface="+mn-cs"/>
            </a:rPr>
            <a:t>平成２７年度決算では、</a:t>
          </a:r>
          <a:r>
            <a:rPr kumimoji="1" lang="ja-JP" altLang="ja-JP" sz="1300">
              <a:solidFill>
                <a:schemeClr val="dk1"/>
              </a:solidFill>
              <a:latin typeface="+mn-lt"/>
              <a:ea typeface="+mn-ea"/>
              <a:cs typeface="+mn-cs"/>
            </a:rPr>
            <a:t>前年度から０．</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ポイント減少している。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これは分母である普通交付税や臨時財政対策債</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減少し</a:t>
          </a:r>
          <a:r>
            <a:rPr kumimoji="1" lang="ja-JP" altLang="en-US" sz="1300">
              <a:solidFill>
                <a:schemeClr val="dk1"/>
              </a:solidFill>
              <a:latin typeface="+mn-lt"/>
              <a:ea typeface="+mn-ea"/>
              <a:cs typeface="+mn-cs"/>
            </a:rPr>
            <a:t>ている</a:t>
          </a:r>
          <a:r>
            <a:rPr kumimoji="1" lang="ja-JP" altLang="ja-JP" sz="1300">
              <a:solidFill>
                <a:schemeClr val="dk1"/>
              </a:solidFill>
              <a:latin typeface="+mn-lt"/>
              <a:ea typeface="+mn-ea"/>
              <a:cs typeface="+mn-cs"/>
            </a:rPr>
            <a:t>ものの、分子のうち元利償還金が減少したり、控除される</a:t>
          </a:r>
          <a:r>
            <a:rPr kumimoji="1" lang="ja-JP" altLang="en-US" sz="1300">
              <a:solidFill>
                <a:schemeClr val="dk1"/>
              </a:solidFill>
              <a:latin typeface="+mn-lt"/>
              <a:ea typeface="+mn-ea"/>
              <a:cs typeface="+mn-cs"/>
            </a:rPr>
            <a:t>基準財政需要</a:t>
          </a:r>
          <a:r>
            <a:rPr kumimoji="1" lang="ja-JP" altLang="ja-JP" sz="1300">
              <a:solidFill>
                <a:schemeClr val="dk1"/>
              </a:solidFill>
              <a:latin typeface="+mn-lt"/>
              <a:ea typeface="+mn-ea"/>
              <a:cs typeface="+mn-cs"/>
            </a:rPr>
            <a:t>額が増額</a:t>
          </a:r>
          <a:r>
            <a:rPr kumimoji="1" lang="ja-JP" altLang="en-US" sz="1300">
              <a:solidFill>
                <a:schemeClr val="dk1"/>
              </a:solidFill>
              <a:latin typeface="+mn-lt"/>
              <a:ea typeface="+mn-ea"/>
              <a:cs typeface="+mn-cs"/>
            </a:rPr>
            <a:t>傾向</a:t>
          </a:r>
          <a:r>
            <a:rPr kumimoji="1" lang="ja-JP" altLang="ja-JP" sz="1300">
              <a:solidFill>
                <a:schemeClr val="dk1"/>
              </a:solidFill>
              <a:latin typeface="+mn-lt"/>
              <a:ea typeface="+mn-ea"/>
              <a:cs typeface="+mn-cs"/>
            </a:rPr>
            <a:t>となったことにより、前年度に比べ実質公債費比率は減少している。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しかしながら、平成</a:t>
          </a:r>
          <a:r>
            <a:rPr kumimoji="1" lang="ja-JP" altLang="en-US" sz="1300">
              <a:solidFill>
                <a:schemeClr val="dk1"/>
              </a:solidFill>
              <a:latin typeface="+mn-lt"/>
              <a:ea typeface="+mn-ea"/>
              <a:cs typeface="+mn-cs"/>
            </a:rPr>
            <a:t>２７</a:t>
          </a:r>
          <a:r>
            <a:rPr kumimoji="1" lang="ja-JP" altLang="ja-JP" sz="1300">
              <a:solidFill>
                <a:schemeClr val="dk1"/>
              </a:solidFill>
              <a:latin typeface="+mn-lt"/>
              <a:ea typeface="+mn-ea"/>
              <a:cs typeface="+mn-cs"/>
            </a:rPr>
            <a:t>年度においても類似団体平均を上回る結果となっている。今後も翌年度以降における財政の状況を考慮し、数値の抑制に努める。</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39</xdr:row>
      <xdr:rowOff>159703</xdr:rowOff>
    </xdr:to>
    <xdr:cxnSp macro="">
      <xdr:nvCxnSpPr>
        <xdr:cNvPr id="373" name="直線コネクタ 372"/>
        <xdr:cNvCxnSpPr/>
      </xdr:nvCxnSpPr>
      <xdr:spPr>
        <a:xfrm flipV="1">
          <a:off x="16179800" y="681005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42545</xdr:rowOff>
    </xdr:to>
    <xdr:cxnSp macro="">
      <xdr:nvCxnSpPr>
        <xdr:cNvPr id="376" name="直線コネクタ 375"/>
        <xdr:cNvCxnSpPr/>
      </xdr:nvCxnSpPr>
      <xdr:spPr>
        <a:xfrm flipV="1">
          <a:off x="15290800" y="684625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84772</xdr:rowOff>
    </xdr:to>
    <xdr:cxnSp macro="">
      <xdr:nvCxnSpPr>
        <xdr:cNvPr id="379" name="直線コネクタ 378"/>
        <xdr:cNvCxnSpPr/>
      </xdr:nvCxnSpPr>
      <xdr:spPr>
        <a:xfrm flipV="1">
          <a:off x="14401800" y="69005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84772</xdr:rowOff>
    </xdr:from>
    <xdr:to>
      <xdr:col>21</xdr:col>
      <xdr:colOff>0</xdr:colOff>
      <xdr:row>40</xdr:row>
      <xdr:rowOff>133032</xdr:rowOff>
    </xdr:to>
    <xdr:cxnSp macro="">
      <xdr:nvCxnSpPr>
        <xdr:cNvPr id="382" name="直線コネクタ 381"/>
        <xdr:cNvCxnSpPr/>
      </xdr:nvCxnSpPr>
      <xdr:spPr>
        <a:xfrm flipV="1">
          <a:off x="13512800" y="6942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2" name="円/楕円 391"/>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44784</xdr:rowOff>
    </xdr:from>
    <xdr:ext cx="762000" cy="259045"/>
    <xdr:sp macro="" textlink="">
      <xdr:nvSpPr>
        <xdr:cNvPr id="393" name="公債費負担の状況該当値テキスト"/>
        <xdr:cNvSpPr txBox="1"/>
      </xdr:nvSpPr>
      <xdr:spPr>
        <a:xfrm>
          <a:off x="17106900" y="67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394" name="円/楕円 393"/>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23830</xdr:rowOff>
    </xdr:from>
    <xdr:ext cx="736600" cy="259045"/>
    <xdr:sp macro="" textlink="">
      <xdr:nvSpPr>
        <xdr:cNvPr id="395" name="テキスト ボックス 394"/>
        <xdr:cNvSpPr txBox="1"/>
      </xdr:nvSpPr>
      <xdr:spPr>
        <a:xfrm>
          <a:off x="15798800" y="68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396" name="円/楕円 395"/>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78122</xdr:rowOff>
    </xdr:from>
    <xdr:ext cx="762000" cy="259045"/>
    <xdr:sp macro="" textlink="">
      <xdr:nvSpPr>
        <xdr:cNvPr id="397" name="テキスト ボックス 396"/>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398" name="円/楕円 397"/>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120349</xdr:rowOff>
    </xdr:from>
    <xdr:ext cx="762000" cy="259045"/>
    <xdr:sp macro="" textlink="">
      <xdr:nvSpPr>
        <xdr:cNvPr id="399" name="テキスト ボックス 398"/>
        <xdr:cNvSpPr txBox="1"/>
      </xdr:nvSpPr>
      <xdr:spPr>
        <a:xfrm>
          <a:off x="14020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0" name="円/楕円 399"/>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401" name="テキスト ボックス 400"/>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平成２７年度決算では、前年度から</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４</a:t>
          </a:r>
          <a:r>
            <a:rPr kumimoji="1" lang="ja-JP" altLang="ja-JP" sz="1300">
              <a:solidFill>
                <a:schemeClr val="dk1"/>
              </a:solidFill>
              <a:latin typeface="+mn-lt"/>
              <a:ea typeface="+mn-ea"/>
              <a:cs typeface="+mn-cs"/>
            </a:rPr>
            <a:t>ポイント高くなっている。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主な要因は、公共施設の老朽化対策による改修工事費が増加したことにより、市費単独での普通建設事業が増加となり、それに伴い地方債残高が増額となったためである。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今後も当該年度のみならず、翌年度以降における財政の状況を考慮し、その健全な運営を損なうことがないよう、財政運営の健全化を図る。</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106045</xdr:rowOff>
    </xdr:from>
    <xdr:to>
      <xdr:col>24</xdr:col>
      <xdr:colOff>558800</xdr:colOff>
      <xdr:row>16</xdr:row>
      <xdr:rowOff>165566</xdr:rowOff>
    </xdr:to>
    <xdr:cxnSp macro="">
      <xdr:nvCxnSpPr>
        <xdr:cNvPr id="435" name="直線コネクタ 434"/>
        <xdr:cNvCxnSpPr/>
      </xdr:nvCxnSpPr>
      <xdr:spPr>
        <a:xfrm>
          <a:off x="16179800" y="2849245"/>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106045</xdr:rowOff>
    </xdr:from>
    <xdr:to>
      <xdr:col>23</xdr:col>
      <xdr:colOff>406400</xdr:colOff>
      <xdr:row>16</xdr:row>
      <xdr:rowOff>115697</xdr:rowOff>
    </xdr:to>
    <xdr:cxnSp macro="">
      <xdr:nvCxnSpPr>
        <xdr:cNvPr id="438" name="直線コネクタ 437"/>
        <xdr:cNvCxnSpPr/>
      </xdr:nvCxnSpPr>
      <xdr:spPr>
        <a:xfrm flipV="1">
          <a:off x="15290800" y="28492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115697</xdr:rowOff>
    </xdr:from>
    <xdr:to>
      <xdr:col>22</xdr:col>
      <xdr:colOff>203200</xdr:colOff>
      <xdr:row>17</xdr:row>
      <xdr:rowOff>52028</xdr:rowOff>
    </xdr:to>
    <xdr:cxnSp macro="">
      <xdr:nvCxnSpPr>
        <xdr:cNvPr id="441" name="直線コネクタ 440"/>
        <xdr:cNvCxnSpPr/>
      </xdr:nvCxnSpPr>
      <xdr:spPr>
        <a:xfrm flipV="1">
          <a:off x="14401800" y="2858897"/>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52028</xdr:rowOff>
    </xdr:from>
    <xdr:to>
      <xdr:col>21</xdr:col>
      <xdr:colOff>0</xdr:colOff>
      <xdr:row>17</xdr:row>
      <xdr:rowOff>130048</xdr:rowOff>
    </xdr:to>
    <xdr:cxnSp macro="">
      <xdr:nvCxnSpPr>
        <xdr:cNvPr id="444" name="直線コネクタ 443"/>
        <xdr:cNvCxnSpPr/>
      </xdr:nvCxnSpPr>
      <xdr:spPr>
        <a:xfrm flipV="1">
          <a:off x="13512800" y="2966678"/>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114766</xdr:rowOff>
    </xdr:from>
    <xdr:to>
      <xdr:col>24</xdr:col>
      <xdr:colOff>609600</xdr:colOff>
      <xdr:row>17</xdr:row>
      <xdr:rowOff>44916</xdr:rowOff>
    </xdr:to>
    <xdr:sp macro="" textlink="">
      <xdr:nvSpPr>
        <xdr:cNvPr id="454" name="円/楕円 453"/>
        <xdr:cNvSpPr/>
      </xdr:nvSpPr>
      <xdr:spPr>
        <a:xfrm>
          <a:off x="169672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86843</xdr:rowOff>
    </xdr:from>
    <xdr:ext cx="762000" cy="259045"/>
    <xdr:sp macro="" textlink="">
      <xdr:nvSpPr>
        <xdr:cNvPr id="455" name="将来負担の状況該当値テキスト"/>
        <xdr:cNvSpPr txBox="1"/>
      </xdr:nvSpPr>
      <xdr:spPr>
        <a:xfrm>
          <a:off x="17106900" y="283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55245</xdr:rowOff>
    </xdr:from>
    <xdr:to>
      <xdr:col>23</xdr:col>
      <xdr:colOff>457200</xdr:colOff>
      <xdr:row>16</xdr:row>
      <xdr:rowOff>156845</xdr:rowOff>
    </xdr:to>
    <xdr:sp macro="" textlink="">
      <xdr:nvSpPr>
        <xdr:cNvPr id="456" name="円/楕円 455"/>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141622</xdr:rowOff>
    </xdr:from>
    <xdr:ext cx="736600" cy="259045"/>
    <xdr:sp macro="" textlink="">
      <xdr:nvSpPr>
        <xdr:cNvPr id="457" name="テキスト ボックス 456"/>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64897</xdr:rowOff>
    </xdr:from>
    <xdr:to>
      <xdr:col>22</xdr:col>
      <xdr:colOff>254000</xdr:colOff>
      <xdr:row>16</xdr:row>
      <xdr:rowOff>166497</xdr:rowOff>
    </xdr:to>
    <xdr:sp macro="" textlink="">
      <xdr:nvSpPr>
        <xdr:cNvPr id="458" name="円/楕円 457"/>
        <xdr:cNvSpPr/>
      </xdr:nvSpPr>
      <xdr:spPr>
        <a:xfrm>
          <a:off x="15240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151274</xdr:rowOff>
    </xdr:from>
    <xdr:ext cx="762000" cy="259045"/>
    <xdr:sp macro="" textlink="">
      <xdr:nvSpPr>
        <xdr:cNvPr id="459" name="テキスト ボックス 458"/>
        <xdr:cNvSpPr txBox="1"/>
      </xdr:nvSpPr>
      <xdr:spPr>
        <a:xfrm>
          <a:off x="14909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1228</xdr:rowOff>
    </xdr:from>
    <xdr:to>
      <xdr:col>21</xdr:col>
      <xdr:colOff>50800</xdr:colOff>
      <xdr:row>17</xdr:row>
      <xdr:rowOff>102828</xdr:rowOff>
    </xdr:to>
    <xdr:sp macro="" textlink="">
      <xdr:nvSpPr>
        <xdr:cNvPr id="460" name="円/楕円 459"/>
        <xdr:cNvSpPr/>
      </xdr:nvSpPr>
      <xdr:spPr>
        <a:xfrm>
          <a:off x="14351000" y="2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87605</xdr:rowOff>
    </xdr:from>
    <xdr:ext cx="762000" cy="259045"/>
    <xdr:sp macro="" textlink="">
      <xdr:nvSpPr>
        <xdr:cNvPr id="461" name="テキスト ボックス 460"/>
        <xdr:cNvSpPr txBox="1"/>
      </xdr:nvSpPr>
      <xdr:spPr>
        <a:xfrm>
          <a:off x="14020800" y="30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79248</xdr:rowOff>
    </xdr:from>
    <xdr:to>
      <xdr:col>19</xdr:col>
      <xdr:colOff>533400</xdr:colOff>
      <xdr:row>18</xdr:row>
      <xdr:rowOff>9398</xdr:rowOff>
    </xdr:to>
    <xdr:sp macro="" textlink="">
      <xdr:nvSpPr>
        <xdr:cNvPr id="462" name="円/楕円 461"/>
        <xdr:cNvSpPr/>
      </xdr:nvSpPr>
      <xdr:spPr>
        <a:xfrm>
          <a:off x="13462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165625</xdr:rowOff>
    </xdr:from>
    <xdr:ext cx="762000" cy="259045"/>
    <xdr:sp macro="" textlink="">
      <xdr:nvSpPr>
        <xdr:cNvPr id="463" name="テキスト ボックス 462"/>
        <xdr:cNvSpPr txBox="1"/>
      </xdr:nvSpPr>
      <xdr:spPr>
        <a:xfrm>
          <a:off x="13131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137,656
134,410
30.13
49,023,470
45,942,156
2,841,323
24,585,403
41,958,385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66.9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平成２７年度決算では、前年度から０．６ポイント減少している。</a:t>
          </a:r>
          <a:endParaRPr kumimoji="1" lang="en-US" altLang="ja-JP" sz="1300">
            <a:latin typeface="ＭＳ Ｐゴシック"/>
          </a:endParaRPr>
        </a:p>
        <a:p>
          <a:r>
            <a:rPr kumimoji="1" lang="ja-JP" altLang="en-US" sz="1300">
              <a:latin typeface="ＭＳ Ｐゴシック"/>
            </a:rPr>
            <a:t>　主な要因は、平成２６年度定年退職者が多く、平成２７年度も引き続き、多くの新規採用職員の雇用により、職員の平均年齢が下がり、人件費が減額となったためである。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今後も「第４次三郷市総合計画後期基本計画」に則り、職員数の適正化とともに行政の効率化を図る。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1270</xdr:rowOff>
    </xdr:to>
    <xdr:cxnSp macro="">
      <xdr:nvCxnSpPr>
        <xdr:cNvPr id="66" name="直線コネクタ 65"/>
        <xdr:cNvCxnSpPr/>
      </xdr:nvCxnSpPr>
      <xdr:spPr>
        <a:xfrm flipV="1">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16510</xdr:rowOff>
    </xdr:to>
    <xdr:cxnSp macro="">
      <xdr:nvCxnSpPr>
        <xdr:cNvPr id="69" name="直線コネクタ 68"/>
        <xdr:cNvCxnSpPr/>
      </xdr:nvCxnSpPr>
      <xdr:spPr>
        <a:xfrm flipV="1">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115570</xdr:rowOff>
    </xdr:to>
    <xdr:cxnSp macro="">
      <xdr:nvCxnSpPr>
        <xdr:cNvPr id="72" name="直線コネクタ 71"/>
        <xdr:cNvCxnSpPr/>
      </xdr:nvCxnSpPr>
      <xdr:spPr>
        <a:xfrm flipV="1">
          <a:off x="2209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96520</xdr:rowOff>
    </xdr:to>
    <xdr:cxnSp macro="">
      <xdr:nvCxnSpPr>
        <xdr:cNvPr id="75" name="直線コネクタ 74"/>
        <xdr:cNvCxnSpPr/>
      </xdr:nvCxnSpPr>
      <xdr:spPr>
        <a:xfrm flipV="1">
          <a:off x="1320800" y="645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平成２７年度決算では、</a:t>
          </a:r>
          <a:r>
            <a:rPr kumimoji="1" lang="ja-JP" altLang="ja-JP" sz="1300">
              <a:solidFill>
                <a:schemeClr val="dk1"/>
              </a:solidFill>
              <a:latin typeface="+mn-lt"/>
              <a:ea typeface="+mn-ea"/>
              <a:cs typeface="+mn-cs"/>
            </a:rPr>
            <a:t>前年度と比べ０．</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ポイント高くなっており、類似団体と比較すると依然として高い水準となっている。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これは、施設運営の指定管理者への委託など、順次業務の民間委託を拡大していることや、臨時職員の増加などが要因であり、今後も引き続き物件費の増加が見込まれるが、「第４次三郷市総合計画後期基本計画」に基づき、管理経費の効率化を図るなど、物件費の適正化を図る。</a:t>
          </a:r>
          <a:endParaRPr lang="ja-JP" altLang="ja-JP" sz="13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20864</xdr:rowOff>
    </xdr:from>
    <xdr:to>
      <xdr:col>24</xdr:col>
      <xdr:colOff>31750</xdr:colOff>
      <xdr:row>19</xdr:row>
      <xdr:rowOff>53522</xdr:rowOff>
    </xdr:to>
    <xdr:cxnSp macro="">
      <xdr:nvCxnSpPr>
        <xdr:cNvPr id="129" name="直線コネクタ 128"/>
        <xdr:cNvCxnSpPr/>
      </xdr:nvCxnSpPr>
      <xdr:spPr>
        <a:xfrm>
          <a:off x="15671800" y="3278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19</xdr:row>
      <xdr:rowOff>20864</xdr:rowOff>
    </xdr:to>
    <xdr:cxnSp macro="">
      <xdr:nvCxnSpPr>
        <xdr:cNvPr id="132" name="直線コネクタ 131"/>
        <xdr:cNvCxnSpPr/>
      </xdr:nvCxnSpPr>
      <xdr:spPr>
        <a:xfrm>
          <a:off x="14782800" y="3180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94343</xdr:rowOff>
    </xdr:to>
    <xdr:cxnSp macro="">
      <xdr:nvCxnSpPr>
        <xdr:cNvPr id="135" name="直線コネクタ 134"/>
        <xdr:cNvCxnSpPr/>
      </xdr:nvCxnSpPr>
      <xdr:spPr>
        <a:xfrm>
          <a:off x="13893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135164</xdr:rowOff>
    </xdr:from>
    <xdr:to>
      <xdr:col>20</xdr:col>
      <xdr:colOff>158750</xdr:colOff>
      <xdr:row>18</xdr:row>
      <xdr:rowOff>61686</xdr:rowOff>
    </xdr:to>
    <xdr:cxnSp macro="">
      <xdr:nvCxnSpPr>
        <xdr:cNvPr id="138" name="直線コネクタ 137"/>
        <xdr:cNvCxnSpPr/>
      </xdr:nvCxnSpPr>
      <xdr:spPr>
        <a:xfrm>
          <a:off x="13004800" y="3049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2722</xdr:rowOff>
    </xdr:from>
    <xdr:to>
      <xdr:col>24</xdr:col>
      <xdr:colOff>82550</xdr:colOff>
      <xdr:row>19</xdr:row>
      <xdr:rowOff>104322</xdr:rowOff>
    </xdr:to>
    <xdr:sp macro="" textlink="">
      <xdr:nvSpPr>
        <xdr:cNvPr id="148" name="円/楕円 147"/>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146249</xdr:rowOff>
    </xdr:from>
    <xdr:ext cx="762000" cy="259045"/>
    <xdr:sp macro="" textlink="">
      <xdr:nvSpPr>
        <xdr:cNvPr id="149"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50" name="円/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10886</xdr:rowOff>
    </xdr:from>
    <xdr:to>
      <xdr:col>20</xdr:col>
      <xdr:colOff>209550</xdr:colOff>
      <xdr:row>18</xdr:row>
      <xdr:rowOff>112486</xdr:rowOff>
    </xdr:to>
    <xdr:sp macro="" textlink="">
      <xdr:nvSpPr>
        <xdr:cNvPr id="154" name="円/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6" name="円/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平成２７年度決算では、前年度から２．５ポイント高くなっている。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主な要因</a:t>
          </a:r>
          <a:r>
            <a:rPr kumimoji="1" lang="ja-JP" altLang="ja-JP" sz="1300">
              <a:solidFill>
                <a:schemeClr val="dk1"/>
              </a:solidFill>
              <a:latin typeface="+mn-lt"/>
              <a:ea typeface="+mn-ea"/>
              <a:cs typeface="+mn-cs"/>
            </a:rPr>
            <a:t>は、</a:t>
          </a:r>
          <a:r>
            <a:rPr kumimoji="1" lang="ja-JP" altLang="en-US" sz="1300">
              <a:solidFill>
                <a:schemeClr val="dk1"/>
              </a:solidFill>
              <a:latin typeface="+mn-lt"/>
              <a:ea typeface="+mn-ea"/>
              <a:cs typeface="+mn-cs"/>
            </a:rPr>
            <a:t>認定こども園や民間保育所による子どものための教育・保育給付費や障がい福祉サービス給付費など</a:t>
          </a:r>
          <a:r>
            <a:rPr kumimoji="1" lang="ja-JP" altLang="ja-JP" sz="1300">
              <a:solidFill>
                <a:schemeClr val="dk1"/>
              </a:solidFill>
              <a:latin typeface="+mn-lt"/>
              <a:ea typeface="+mn-ea"/>
              <a:cs typeface="+mn-cs"/>
            </a:rPr>
            <a:t>が増加している</a:t>
          </a:r>
          <a:r>
            <a:rPr kumimoji="1" lang="ja-JP" altLang="en-US" sz="1300">
              <a:solidFill>
                <a:schemeClr val="dk1"/>
              </a:solidFill>
              <a:latin typeface="+mn-lt"/>
              <a:ea typeface="+mn-ea"/>
              <a:cs typeface="+mn-cs"/>
            </a:rPr>
            <a:t>ため</a:t>
          </a:r>
          <a:r>
            <a:rPr kumimoji="1" lang="ja-JP" altLang="ja-JP" sz="1300">
              <a:solidFill>
                <a:schemeClr val="dk1"/>
              </a:solidFill>
              <a:latin typeface="+mn-lt"/>
              <a:ea typeface="+mn-ea"/>
              <a:cs typeface="+mn-cs"/>
            </a:rPr>
            <a:t>である。社会情勢に大きく左右されるため、厳しい状況が続くが、</a:t>
          </a:r>
          <a:r>
            <a:rPr lang="ja-JP" altLang="ja-JP" sz="1300" baseline="0">
              <a:solidFill>
                <a:schemeClr val="dk1"/>
              </a:solidFill>
              <a:latin typeface="+mn-lt"/>
              <a:ea typeface="+mn-ea"/>
              <a:cs typeface="+mn-cs"/>
            </a:rPr>
            <a:t>「</a:t>
          </a:r>
          <a:r>
            <a:rPr lang="ja-JP" altLang="ja-JP" sz="1300">
              <a:solidFill>
                <a:schemeClr val="dk1"/>
              </a:solidFill>
              <a:latin typeface="+mn-lt"/>
              <a:ea typeface="+mn-ea"/>
              <a:cs typeface="+mn-cs"/>
            </a:rPr>
            <a:t>第４次三郷市総合計画後期基本計画</a:t>
          </a:r>
          <a:r>
            <a:rPr kumimoji="1" lang="ja-JP" altLang="ja-JP" sz="1300">
              <a:solidFill>
                <a:schemeClr val="dk1"/>
              </a:solidFill>
              <a:latin typeface="+mn-lt"/>
              <a:ea typeface="+mn-ea"/>
              <a:cs typeface="+mn-cs"/>
            </a:rPr>
            <a:t>」に基づき、財政圧迫の上昇傾向に歯止めをかけるよう努める。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59</xdr:row>
      <xdr:rowOff>135165</xdr:rowOff>
    </xdr:to>
    <xdr:cxnSp macro="">
      <xdr:nvCxnSpPr>
        <xdr:cNvPr id="192" name="直線コネクタ 191"/>
        <xdr:cNvCxnSpPr/>
      </xdr:nvCxnSpPr>
      <xdr:spPr>
        <a:xfrm>
          <a:off x="3987800" y="9842500"/>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12700</xdr:rowOff>
    </xdr:to>
    <xdr:cxnSp macro="">
      <xdr:nvCxnSpPr>
        <xdr:cNvPr id="195" name="直線コネクタ 194"/>
        <xdr:cNvCxnSpPr/>
      </xdr:nvCxnSpPr>
      <xdr:spPr>
        <a:xfrm flipV="1">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7" name="テキスト ボックス 196"/>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58</xdr:row>
      <xdr:rowOff>12700</xdr:rowOff>
    </xdr:to>
    <xdr:cxnSp macro="">
      <xdr:nvCxnSpPr>
        <xdr:cNvPr id="198" name="直線コネクタ 197"/>
        <xdr:cNvCxnSpPr/>
      </xdr:nvCxnSpPr>
      <xdr:spPr>
        <a:xfrm>
          <a:off x="2209800" y="97771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4535</xdr:rowOff>
    </xdr:to>
    <xdr:cxnSp macro="">
      <xdr:nvCxnSpPr>
        <xdr:cNvPr id="201" name="直線コネクタ 200"/>
        <xdr:cNvCxnSpPr/>
      </xdr:nvCxnSpPr>
      <xdr:spPr>
        <a:xfrm>
          <a:off x="1320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11" name="円/楕円 210"/>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12"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3" name="円/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5" name="円/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7" name="円/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9" name="円/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平成２７年度決算では、前年度と同ポイントであり、</a:t>
          </a:r>
          <a:r>
            <a:rPr kumimoji="1" lang="ja-JP" altLang="ja-JP" sz="1300">
              <a:solidFill>
                <a:schemeClr val="dk1"/>
              </a:solidFill>
              <a:latin typeface="+mn-lt"/>
              <a:ea typeface="+mn-ea"/>
              <a:cs typeface="+mn-cs"/>
            </a:rPr>
            <a:t>類似団体平均よりも低い数値である。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今後、国民健康保険特別会計への繰出金の増加が見込まれ、</a:t>
          </a:r>
          <a:r>
            <a:rPr kumimoji="1" lang="ja-JP" altLang="ja-JP" sz="1300">
              <a:solidFill>
                <a:schemeClr val="dk1"/>
              </a:solidFill>
              <a:latin typeface="+mn-lt"/>
              <a:ea typeface="+mn-ea"/>
              <a:cs typeface="+mn-cs"/>
            </a:rPr>
            <a:t>介護保険特別会計</a:t>
          </a:r>
          <a:r>
            <a:rPr kumimoji="1" lang="ja-JP" altLang="en-US" sz="1300">
              <a:solidFill>
                <a:schemeClr val="dk1"/>
              </a:solidFill>
              <a:latin typeface="+mn-lt"/>
              <a:ea typeface="+mn-ea"/>
              <a:cs typeface="+mn-cs"/>
            </a:rPr>
            <a:t>や</a:t>
          </a:r>
          <a:r>
            <a:rPr kumimoji="1" lang="ja-JP" altLang="ja-JP" sz="1300">
              <a:solidFill>
                <a:schemeClr val="dk1"/>
              </a:solidFill>
              <a:latin typeface="+mn-lt"/>
              <a:ea typeface="+mn-ea"/>
              <a:cs typeface="+mn-cs"/>
            </a:rPr>
            <a:t>後期高齢者特別会計に対する繰出金</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、高齢者の増加により今後増えていくことが見込まれることから、「第４次三郷市総合計画後期基本計画」に基づき</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下水道事業の経営改善を図るなど、更なる数値の改善に努める。</a:t>
          </a:r>
          <a:endParaRPr lang="ja-JP" altLang="ja-JP" sz="1300"/>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78015</xdr:rowOff>
    </xdr:to>
    <xdr:cxnSp macro="">
      <xdr:nvCxnSpPr>
        <xdr:cNvPr id="255" name="直線コネクタ 254"/>
        <xdr:cNvCxnSpPr/>
      </xdr:nvCxnSpPr>
      <xdr:spPr>
        <a:xfrm>
          <a:off x="15671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135165</xdr:rowOff>
    </xdr:from>
    <xdr:to>
      <xdr:col>22</xdr:col>
      <xdr:colOff>565150</xdr:colOff>
      <xdr:row>56</xdr:row>
      <xdr:rowOff>78015</xdr:rowOff>
    </xdr:to>
    <xdr:cxnSp macro="">
      <xdr:nvCxnSpPr>
        <xdr:cNvPr id="258" name="直線コネクタ 257"/>
        <xdr:cNvCxnSpPr/>
      </xdr:nvCxnSpPr>
      <xdr:spPr>
        <a:xfrm>
          <a:off x="14782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135165</xdr:rowOff>
    </xdr:to>
    <xdr:cxnSp macro="">
      <xdr:nvCxnSpPr>
        <xdr:cNvPr id="261" name="直線コネクタ 260"/>
        <xdr:cNvCxnSpPr/>
      </xdr:nvCxnSpPr>
      <xdr:spPr>
        <a:xfrm>
          <a:off x="13893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63" name="テキスト ボックス 262"/>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167822</xdr:rowOff>
    </xdr:from>
    <xdr:to>
      <xdr:col>20</xdr:col>
      <xdr:colOff>158750</xdr:colOff>
      <xdr:row>55</xdr:row>
      <xdr:rowOff>20865</xdr:rowOff>
    </xdr:to>
    <xdr:cxnSp macro="">
      <xdr:nvCxnSpPr>
        <xdr:cNvPr id="264" name="直線コネクタ 263"/>
        <xdr:cNvCxnSpPr/>
      </xdr:nvCxnSpPr>
      <xdr:spPr>
        <a:xfrm>
          <a:off x="13004800" y="9254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4" name="円/楕円 273"/>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5"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6" name="円/楕円 275"/>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138992</xdr:rowOff>
    </xdr:from>
    <xdr:ext cx="736600" cy="259045"/>
    <xdr:sp macro="" textlink="">
      <xdr:nvSpPr>
        <xdr:cNvPr id="277" name="テキスト ボックス 276"/>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84365</xdr:rowOff>
    </xdr:from>
    <xdr:to>
      <xdr:col>21</xdr:col>
      <xdr:colOff>412750</xdr:colOff>
      <xdr:row>56</xdr:row>
      <xdr:rowOff>14515</xdr:rowOff>
    </xdr:to>
    <xdr:sp macro="" textlink="">
      <xdr:nvSpPr>
        <xdr:cNvPr id="278" name="円/楕円 277"/>
        <xdr:cNvSpPr/>
      </xdr:nvSpPr>
      <xdr:spPr>
        <a:xfrm>
          <a:off x="14732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24692</xdr:rowOff>
    </xdr:from>
    <xdr:ext cx="762000" cy="259045"/>
    <xdr:sp macro="" textlink="">
      <xdr:nvSpPr>
        <xdr:cNvPr id="279" name="テキスト ボックス 278"/>
        <xdr:cNvSpPr txBox="1"/>
      </xdr:nvSpPr>
      <xdr:spPr>
        <a:xfrm>
          <a:off x="14401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80" name="円/楕円 279"/>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81" name="テキスト ボックス 280"/>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117022</xdr:rowOff>
    </xdr:from>
    <xdr:to>
      <xdr:col>19</xdr:col>
      <xdr:colOff>6350</xdr:colOff>
      <xdr:row>54</xdr:row>
      <xdr:rowOff>47172</xdr:rowOff>
    </xdr:to>
    <xdr:sp macro="" textlink="">
      <xdr:nvSpPr>
        <xdr:cNvPr id="282" name="円/楕円 281"/>
        <xdr:cNvSpPr/>
      </xdr:nvSpPr>
      <xdr:spPr>
        <a:xfrm>
          <a:off x="12954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57349</xdr:rowOff>
    </xdr:from>
    <xdr:ext cx="762000" cy="259045"/>
    <xdr:sp macro="" textlink="">
      <xdr:nvSpPr>
        <xdr:cNvPr id="283" name="テキスト ボックス 282"/>
        <xdr:cNvSpPr txBox="1"/>
      </xdr:nvSpPr>
      <xdr:spPr>
        <a:xfrm>
          <a:off x="12623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類似団体平均よりも低い数値であ</a:t>
          </a:r>
          <a:r>
            <a:rPr kumimoji="1" lang="ja-JP" altLang="en-US" sz="1300">
              <a:solidFill>
                <a:schemeClr val="dk1"/>
              </a:solidFill>
              <a:latin typeface="+mn-lt"/>
              <a:ea typeface="+mn-ea"/>
              <a:cs typeface="+mn-cs"/>
            </a:rPr>
            <a:t>るが</a:t>
          </a:r>
          <a:r>
            <a:rPr kumimoji="1" lang="ja-JP" altLang="ja-JP" sz="1300">
              <a:solidFill>
                <a:schemeClr val="dk1"/>
              </a:solidFill>
              <a:latin typeface="+mn-lt"/>
              <a:ea typeface="+mn-ea"/>
              <a:cs typeface="+mn-cs"/>
            </a:rPr>
            <a:t>、平成２</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年度</a:t>
          </a:r>
          <a:r>
            <a:rPr kumimoji="1" lang="ja-JP" altLang="en-US" sz="1300">
              <a:solidFill>
                <a:schemeClr val="dk1"/>
              </a:solidFill>
              <a:latin typeface="+mn-lt"/>
              <a:ea typeface="+mn-ea"/>
              <a:cs typeface="+mn-cs"/>
            </a:rPr>
            <a:t>決算</a:t>
          </a:r>
          <a:r>
            <a:rPr kumimoji="1" lang="ja-JP" altLang="ja-JP" sz="1300">
              <a:solidFill>
                <a:schemeClr val="dk1"/>
              </a:solidFill>
              <a:latin typeface="+mn-lt"/>
              <a:ea typeface="+mn-ea"/>
              <a:cs typeface="+mn-cs"/>
            </a:rPr>
            <a:t>は前年度と比べて０．</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高く</a:t>
          </a:r>
          <a:r>
            <a:rPr kumimoji="1" lang="ja-JP" altLang="ja-JP" sz="1300">
              <a:solidFill>
                <a:schemeClr val="dk1"/>
              </a:solidFill>
              <a:latin typeface="+mn-lt"/>
              <a:ea typeface="+mn-ea"/>
              <a:cs typeface="+mn-cs"/>
            </a:rPr>
            <a:t>なっている。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これは、東埼玉資源環境組合への負担金が</a:t>
          </a:r>
          <a:r>
            <a:rPr kumimoji="1" lang="ja-JP" altLang="en-US" sz="1300">
              <a:solidFill>
                <a:schemeClr val="dk1"/>
              </a:solidFill>
              <a:latin typeface="+mn-lt"/>
              <a:ea typeface="+mn-ea"/>
              <a:cs typeface="+mn-cs"/>
            </a:rPr>
            <a:t>増加</a:t>
          </a:r>
          <a:r>
            <a:rPr kumimoji="1" lang="ja-JP" altLang="ja-JP" sz="1300">
              <a:solidFill>
                <a:schemeClr val="dk1"/>
              </a:solidFill>
              <a:latin typeface="+mn-lt"/>
              <a:ea typeface="+mn-ea"/>
              <a:cs typeface="+mn-cs"/>
            </a:rPr>
            <a:t>したことなどが要因である。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今後も引き続き「第４次三郷市総合計画後期基本計画」に基づき</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補助金の公平性の確保を行うなど適正化を図る。</a:t>
          </a:r>
          <a:endParaRPr lang="ja-JP" altLang="ja-JP" sz="1300"/>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165100</xdr:rowOff>
    </xdr:to>
    <xdr:cxnSp macro="">
      <xdr:nvCxnSpPr>
        <xdr:cNvPr id="316" name="直線コネクタ 315"/>
        <xdr:cNvCxnSpPr/>
      </xdr:nvCxnSpPr>
      <xdr:spPr>
        <a:xfrm>
          <a:off x="15671800" y="595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152400</xdr:rowOff>
    </xdr:to>
    <xdr:cxnSp macro="">
      <xdr:nvCxnSpPr>
        <xdr:cNvPr id="319" name="直線コネクタ 318"/>
        <xdr:cNvCxnSpPr/>
      </xdr:nvCxnSpPr>
      <xdr:spPr>
        <a:xfrm flipV="1">
          <a:off x="14782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139700</xdr:rowOff>
    </xdr:from>
    <xdr:to>
      <xdr:col>21</xdr:col>
      <xdr:colOff>361950</xdr:colOff>
      <xdr:row>34</xdr:row>
      <xdr:rowOff>152400</xdr:rowOff>
    </xdr:to>
    <xdr:cxnSp macro="">
      <xdr:nvCxnSpPr>
        <xdr:cNvPr id="322" name="直線コネクタ 321"/>
        <xdr:cNvCxnSpPr/>
      </xdr:nvCxnSpPr>
      <xdr:spPr>
        <a:xfrm>
          <a:off x="13893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76200</xdr:rowOff>
    </xdr:from>
    <xdr:to>
      <xdr:col>20</xdr:col>
      <xdr:colOff>158750</xdr:colOff>
      <xdr:row>34</xdr:row>
      <xdr:rowOff>139700</xdr:rowOff>
    </xdr:to>
    <xdr:cxnSp macro="">
      <xdr:nvCxnSpPr>
        <xdr:cNvPr id="325" name="直線コネクタ 324"/>
        <xdr:cNvCxnSpPr/>
      </xdr:nvCxnSpPr>
      <xdr:spPr>
        <a:xfrm>
          <a:off x="13004800" y="590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35" name="円/楕円 334"/>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130827</xdr:rowOff>
    </xdr:from>
    <xdr:ext cx="762000" cy="259045"/>
    <xdr:sp macro="" textlink="">
      <xdr:nvSpPr>
        <xdr:cNvPr id="336"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7" name="円/楕円 336"/>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8" name="テキスト ボックス 337"/>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101600</xdr:rowOff>
    </xdr:from>
    <xdr:to>
      <xdr:col>21</xdr:col>
      <xdr:colOff>412750</xdr:colOff>
      <xdr:row>35</xdr:row>
      <xdr:rowOff>31750</xdr:rowOff>
    </xdr:to>
    <xdr:sp macro="" textlink="">
      <xdr:nvSpPr>
        <xdr:cNvPr id="339" name="円/楕円 338"/>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41927</xdr:rowOff>
    </xdr:from>
    <xdr:ext cx="762000" cy="259045"/>
    <xdr:sp macro="" textlink="">
      <xdr:nvSpPr>
        <xdr:cNvPr id="340" name="テキスト ボックス 339"/>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88900</xdr:rowOff>
    </xdr:from>
    <xdr:to>
      <xdr:col>20</xdr:col>
      <xdr:colOff>209550</xdr:colOff>
      <xdr:row>35</xdr:row>
      <xdr:rowOff>19050</xdr:rowOff>
    </xdr:to>
    <xdr:sp macro="" textlink="">
      <xdr:nvSpPr>
        <xdr:cNvPr id="341" name="円/楕円 340"/>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29227</xdr:rowOff>
    </xdr:from>
    <xdr:ext cx="762000" cy="259045"/>
    <xdr:sp macro="" textlink="">
      <xdr:nvSpPr>
        <xdr:cNvPr id="342" name="テキスト ボックス 341"/>
        <xdr:cNvSpPr txBox="1"/>
      </xdr:nvSpPr>
      <xdr:spPr>
        <a:xfrm>
          <a:off x="13512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25400</xdr:rowOff>
    </xdr:from>
    <xdr:to>
      <xdr:col>19</xdr:col>
      <xdr:colOff>6350</xdr:colOff>
      <xdr:row>34</xdr:row>
      <xdr:rowOff>127000</xdr:rowOff>
    </xdr:to>
    <xdr:sp macro="" textlink="">
      <xdr:nvSpPr>
        <xdr:cNvPr id="343" name="円/楕円 342"/>
        <xdr:cNvSpPr/>
      </xdr:nvSpPr>
      <xdr:spPr>
        <a:xfrm>
          <a:off x="12954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137177</xdr:rowOff>
    </xdr:from>
    <xdr:ext cx="762000" cy="259045"/>
    <xdr:sp macro="" textlink="">
      <xdr:nvSpPr>
        <xdr:cNvPr id="344" name="テキスト ボックス 343"/>
        <xdr:cNvSpPr txBox="1"/>
      </xdr:nvSpPr>
      <xdr:spPr>
        <a:xfrm>
          <a:off x="12623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平成２７年度決算では、前年度より０．７ポイント減少したが、</a:t>
          </a:r>
          <a:r>
            <a:rPr kumimoji="1" lang="ja-JP" altLang="ja-JP" sz="1300">
              <a:solidFill>
                <a:schemeClr val="dk1"/>
              </a:solidFill>
              <a:latin typeface="+mn-lt"/>
              <a:ea typeface="+mn-ea"/>
              <a:cs typeface="+mn-cs"/>
            </a:rPr>
            <a:t>類似団体平均よりも</a:t>
          </a:r>
          <a:r>
            <a:rPr kumimoji="1" lang="ja-JP" altLang="en-US" sz="1300">
              <a:solidFill>
                <a:schemeClr val="dk1"/>
              </a:solidFill>
              <a:latin typeface="+mn-lt"/>
              <a:ea typeface="+mn-ea"/>
              <a:cs typeface="+mn-cs"/>
            </a:rPr>
            <a:t>上回り、高い水準となっている。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臨時財政対策債の償還額が増加しており、市財政への負荷は大きなものとなっている。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今後も、翌年度以降における財政の状況を考慮し、より低利の借入れを行うなど、健全な財政運営に努める。</a:t>
          </a:r>
          <a:endParaRPr lang="ja-JP" altLang="ja-JP" sz="1300"/>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129287</xdr:rowOff>
    </xdr:to>
    <xdr:cxnSp macro="">
      <xdr:nvCxnSpPr>
        <xdr:cNvPr id="374" name="直線コネクタ 373"/>
        <xdr:cNvCxnSpPr/>
      </xdr:nvCxnSpPr>
      <xdr:spPr>
        <a:xfrm flipV="1">
          <a:off x="3987800" y="132989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152146</xdr:rowOff>
    </xdr:to>
    <xdr:cxnSp macro="">
      <xdr:nvCxnSpPr>
        <xdr:cNvPr id="377" name="直線コネクタ 376"/>
        <xdr:cNvCxnSpPr/>
      </xdr:nvCxnSpPr>
      <xdr:spPr>
        <a:xfrm flipV="1">
          <a:off x="3098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77</xdr:row>
      <xdr:rowOff>170435</xdr:rowOff>
    </xdr:to>
    <xdr:cxnSp macro="">
      <xdr:nvCxnSpPr>
        <xdr:cNvPr id="380" name="直線コネクタ 379"/>
        <xdr:cNvCxnSpPr/>
      </xdr:nvCxnSpPr>
      <xdr:spPr>
        <a:xfrm flipV="1">
          <a:off x="2209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77</xdr:row>
      <xdr:rowOff>170435</xdr:rowOff>
    </xdr:to>
    <xdr:cxnSp macro="">
      <xdr:nvCxnSpPr>
        <xdr:cNvPr id="383" name="直線コネクタ 382"/>
        <xdr:cNvCxnSpPr/>
      </xdr:nvCxnSpPr>
      <xdr:spPr>
        <a:xfrm>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93" name="円/楕円 392"/>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94"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95" name="円/楕円 394"/>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96" name="テキスト ボックス 395"/>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7" name="円/楕円 396"/>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8" name="テキスト ボックス 397"/>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9" name="円/楕円 398"/>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400" name="テキスト ボックス 39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401" name="円/楕円 400"/>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55390</xdr:rowOff>
    </xdr:from>
    <xdr:ext cx="762000" cy="259045"/>
    <xdr:sp macro="" textlink="">
      <xdr:nvSpPr>
        <xdr:cNvPr id="402" name="テキスト ボックス 401"/>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平成２７年度決算では、</a:t>
          </a:r>
          <a:r>
            <a:rPr kumimoji="1" lang="ja-JP" altLang="ja-JP" sz="1300">
              <a:solidFill>
                <a:schemeClr val="dk1"/>
              </a:solidFill>
              <a:latin typeface="+mn-lt"/>
              <a:ea typeface="+mn-ea"/>
              <a:cs typeface="+mn-cs"/>
            </a:rPr>
            <a:t>前年度より</a:t>
          </a:r>
          <a:r>
            <a:rPr kumimoji="1" lang="ja-JP" altLang="en-US" sz="1300">
              <a:solidFill>
                <a:schemeClr val="dk1"/>
              </a:solidFill>
              <a:latin typeface="+mn-lt"/>
              <a:ea typeface="+mn-ea"/>
              <a:cs typeface="+mn-cs"/>
            </a:rPr>
            <a:t>２</a:t>
          </a:r>
          <a:r>
            <a:rPr kumimoji="1" lang="ja-JP" altLang="ja-JP" sz="1300">
              <a:solidFill>
                <a:schemeClr val="dk1"/>
              </a:solidFill>
              <a:latin typeface="+mn-lt"/>
              <a:ea typeface="+mn-ea"/>
              <a:cs typeface="+mn-cs"/>
            </a:rPr>
            <a:t>．５ポイント高くなっており、依然として類似団体平均を上回る結果となっている。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これは、認定こども園や民間保育所による子どものための教育・保育給付費や障がい福祉サービス給付費など</a:t>
          </a:r>
          <a:r>
            <a:rPr kumimoji="1" lang="ja-JP" altLang="en-US" sz="1300">
              <a:solidFill>
                <a:schemeClr val="dk1"/>
              </a:solidFill>
              <a:latin typeface="+mn-lt"/>
              <a:ea typeface="+mn-ea"/>
              <a:cs typeface="+mn-cs"/>
            </a:rPr>
            <a:t>の扶助費</a:t>
          </a:r>
          <a:r>
            <a:rPr kumimoji="1" lang="ja-JP" altLang="ja-JP" sz="1300">
              <a:solidFill>
                <a:schemeClr val="dk1"/>
              </a:solidFill>
              <a:latin typeface="+mn-lt"/>
              <a:ea typeface="+mn-ea"/>
              <a:cs typeface="+mn-cs"/>
            </a:rPr>
            <a:t>が、大幅に増加していることによるものである。今後も「第４次三郷市総合計画後期基本計画」に基づき</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持続可能な財政基盤を確立し、安定した財政運営が行われるよう努める。</a:t>
          </a:r>
          <a:endParaRPr lang="ja-JP" altLang="ja-JP" sz="1300"/>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78</xdr:row>
      <xdr:rowOff>44704</xdr:rowOff>
    </xdr:to>
    <xdr:cxnSp macro="">
      <xdr:nvCxnSpPr>
        <xdr:cNvPr id="433" name="直線コネクタ 432"/>
        <xdr:cNvCxnSpPr/>
      </xdr:nvCxnSpPr>
      <xdr:spPr>
        <a:xfrm>
          <a:off x="15671800" y="13303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77</xdr:row>
      <xdr:rowOff>101854</xdr:rowOff>
    </xdr:to>
    <xdr:cxnSp macro="">
      <xdr:nvCxnSpPr>
        <xdr:cNvPr id="436" name="直線コネクタ 435"/>
        <xdr:cNvCxnSpPr/>
      </xdr:nvCxnSpPr>
      <xdr:spPr>
        <a:xfrm>
          <a:off x="14782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37846</xdr:rowOff>
    </xdr:from>
    <xdr:to>
      <xdr:col>21</xdr:col>
      <xdr:colOff>361950</xdr:colOff>
      <xdr:row>77</xdr:row>
      <xdr:rowOff>78994</xdr:rowOff>
    </xdr:to>
    <xdr:cxnSp macro="">
      <xdr:nvCxnSpPr>
        <xdr:cNvPr id="439" name="直線コネクタ 438"/>
        <xdr:cNvCxnSpPr/>
      </xdr:nvCxnSpPr>
      <xdr:spPr>
        <a:xfrm>
          <a:off x="13893800" y="13239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77</xdr:row>
      <xdr:rowOff>37846</xdr:rowOff>
    </xdr:to>
    <xdr:cxnSp macro="">
      <xdr:nvCxnSpPr>
        <xdr:cNvPr id="442" name="直線コネクタ 441"/>
        <xdr:cNvCxnSpPr/>
      </xdr:nvCxnSpPr>
      <xdr:spPr>
        <a:xfrm>
          <a:off x="13004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2" name="円/楕円 451"/>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3"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54" name="円/楕円 453"/>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55" name="テキスト ボックス 454"/>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6" name="円/楕円 455"/>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7" name="テキスト ボックス 45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8" name="円/楕円 457"/>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73423</xdr:rowOff>
    </xdr:from>
    <xdr:ext cx="762000" cy="259045"/>
    <xdr:sp macro="" textlink="">
      <xdr:nvSpPr>
        <xdr:cNvPr id="459" name="テキスト ボックス 458"/>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108204</xdr:rowOff>
    </xdr:from>
    <xdr:to>
      <xdr:col>19</xdr:col>
      <xdr:colOff>6350</xdr:colOff>
      <xdr:row>77</xdr:row>
      <xdr:rowOff>38354</xdr:rowOff>
    </xdr:to>
    <xdr:sp macro="" textlink="">
      <xdr:nvSpPr>
        <xdr:cNvPr id="460" name="円/楕円 459"/>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23131</xdr:rowOff>
    </xdr:from>
    <xdr:ext cx="762000" cy="259045"/>
    <xdr:sp macro="" textlink="">
      <xdr:nvSpPr>
        <xdr:cNvPr id="461" name="テキスト ボックス 460"/>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58202</xdr:rowOff>
    </xdr:from>
    <xdr:to>
      <xdr:col>4</xdr:col>
      <xdr:colOff>1117600</xdr:colOff>
      <xdr:row>18</xdr:row>
      <xdr:rowOff>59998</xdr:rowOff>
    </xdr:to>
    <xdr:cxnSp macro="">
      <xdr:nvCxnSpPr>
        <xdr:cNvPr id="52" name="直線コネクタ 51"/>
        <xdr:cNvCxnSpPr/>
      </xdr:nvCxnSpPr>
      <xdr:spPr bwMode="auto">
        <a:xfrm>
          <a:off x="5003800" y="3191927"/>
          <a:ext cx="6477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58202</xdr:rowOff>
    </xdr:from>
    <xdr:to>
      <xdr:col>4</xdr:col>
      <xdr:colOff>469900</xdr:colOff>
      <xdr:row>18</xdr:row>
      <xdr:rowOff>93929</xdr:rowOff>
    </xdr:to>
    <xdr:cxnSp macro="">
      <xdr:nvCxnSpPr>
        <xdr:cNvPr id="55" name="直線コネクタ 54"/>
        <xdr:cNvCxnSpPr/>
      </xdr:nvCxnSpPr>
      <xdr:spPr bwMode="auto">
        <a:xfrm flipV="1">
          <a:off x="4305300" y="3191927"/>
          <a:ext cx="698500" cy="3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166755</xdr:rowOff>
    </xdr:from>
    <xdr:to>
      <xdr:col>3</xdr:col>
      <xdr:colOff>904875</xdr:colOff>
      <xdr:row>18</xdr:row>
      <xdr:rowOff>93929</xdr:rowOff>
    </xdr:to>
    <xdr:cxnSp macro="">
      <xdr:nvCxnSpPr>
        <xdr:cNvPr id="58" name="直線コネクタ 57"/>
        <xdr:cNvCxnSpPr/>
      </xdr:nvCxnSpPr>
      <xdr:spPr bwMode="auto">
        <a:xfrm>
          <a:off x="3606800" y="3129030"/>
          <a:ext cx="6985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71526</xdr:rowOff>
    </xdr:from>
    <xdr:to>
      <xdr:col>3</xdr:col>
      <xdr:colOff>206375</xdr:colOff>
      <xdr:row>17</xdr:row>
      <xdr:rowOff>166755</xdr:rowOff>
    </xdr:to>
    <xdr:cxnSp macro="">
      <xdr:nvCxnSpPr>
        <xdr:cNvPr id="61" name="直線コネクタ 60"/>
        <xdr:cNvCxnSpPr/>
      </xdr:nvCxnSpPr>
      <xdr:spPr bwMode="auto">
        <a:xfrm>
          <a:off x="2908300" y="3033801"/>
          <a:ext cx="698500" cy="95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9198</xdr:rowOff>
    </xdr:from>
    <xdr:to>
      <xdr:col>5</xdr:col>
      <xdr:colOff>34925</xdr:colOff>
      <xdr:row>18</xdr:row>
      <xdr:rowOff>110798</xdr:rowOff>
    </xdr:to>
    <xdr:sp macro="" textlink="">
      <xdr:nvSpPr>
        <xdr:cNvPr id="71" name="円/楕円 70"/>
        <xdr:cNvSpPr/>
      </xdr:nvSpPr>
      <xdr:spPr bwMode="auto">
        <a:xfrm>
          <a:off x="5600700" y="314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152725</xdr:rowOff>
    </xdr:from>
    <xdr:ext cx="762000" cy="259045"/>
    <xdr:sp macro="" textlink="">
      <xdr:nvSpPr>
        <xdr:cNvPr id="72" name="人口1人当たり決算額の推移該当値テキスト130"/>
        <xdr:cNvSpPr txBox="1"/>
      </xdr:nvSpPr>
      <xdr:spPr>
        <a:xfrm>
          <a:off x="5740400" y="31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7402</xdr:rowOff>
    </xdr:from>
    <xdr:to>
      <xdr:col>4</xdr:col>
      <xdr:colOff>520700</xdr:colOff>
      <xdr:row>18</xdr:row>
      <xdr:rowOff>109002</xdr:rowOff>
    </xdr:to>
    <xdr:sp macro="" textlink="">
      <xdr:nvSpPr>
        <xdr:cNvPr id="73" name="円/楕円 72"/>
        <xdr:cNvSpPr/>
      </xdr:nvSpPr>
      <xdr:spPr bwMode="auto">
        <a:xfrm>
          <a:off x="4953000" y="31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93779</xdr:rowOff>
    </xdr:from>
    <xdr:ext cx="736600" cy="259045"/>
    <xdr:sp macro="" textlink="">
      <xdr:nvSpPr>
        <xdr:cNvPr id="74" name="テキスト ボックス 73"/>
        <xdr:cNvSpPr txBox="1"/>
      </xdr:nvSpPr>
      <xdr:spPr>
        <a:xfrm>
          <a:off x="4622800" y="322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43129</xdr:rowOff>
    </xdr:from>
    <xdr:to>
      <xdr:col>3</xdr:col>
      <xdr:colOff>955675</xdr:colOff>
      <xdr:row>18</xdr:row>
      <xdr:rowOff>144729</xdr:rowOff>
    </xdr:to>
    <xdr:sp macro="" textlink="">
      <xdr:nvSpPr>
        <xdr:cNvPr id="75" name="円/楕円 74"/>
        <xdr:cNvSpPr/>
      </xdr:nvSpPr>
      <xdr:spPr bwMode="auto">
        <a:xfrm>
          <a:off x="4254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129506</xdr:rowOff>
    </xdr:from>
    <xdr:ext cx="762000" cy="259045"/>
    <xdr:sp macro="" textlink="">
      <xdr:nvSpPr>
        <xdr:cNvPr id="76" name="テキスト ボックス 75"/>
        <xdr:cNvSpPr txBox="1"/>
      </xdr:nvSpPr>
      <xdr:spPr>
        <a:xfrm>
          <a:off x="3924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115955</xdr:rowOff>
    </xdr:from>
    <xdr:to>
      <xdr:col>3</xdr:col>
      <xdr:colOff>257175</xdr:colOff>
      <xdr:row>18</xdr:row>
      <xdr:rowOff>46105</xdr:rowOff>
    </xdr:to>
    <xdr:sp macro="" textlink="">
      <xdr:nvSpPr>
        <xdr:cNvPr id="77" name="円/楕円 76"/>
        <xdr:cNvSpPr/>
      </xdr:nvSpPr>
      <xdr:spPr bwMode="auto">
        <a:xfrm>
          <a:off x="3556000" y="307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30882</xdr:rowOff>
    </xdr:from>
    <xdr:ext cx="762000" cy="259045"/>
    <xdr:sp macro="" textlink="">
      <xdr:nvSpPr>
        <xdr:cNvPr id="78" name="テキスト ボックス 77"/>
        <xdr:cNvSpPr txBox="1"/>
      </xdr:nvSpPr>
      <xdr:spPr>
        <a:xfrm>
          <a:off x="3225800" y="31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20726</xdr:rowOff>
    </xdr:from>
    <xdr:to>
      <xdr:col>2</xdr:col>
      <xdr:colOff>692150</xdr:colOff>
      <xdr:row>17</xdr:row>
      <xdr:rowOff>122326</xdr:rowOff>
    </xdr:to>
    <xdr:sp macro="" textlink="">
      <xdr:nvSpPr>
        <xdr:cNvPr id="79" name="円/楕円 78"/>
        <xdr:cNvSpPr/>
      </xdr:nvSpPr>
      <xdr:spPr bwMode="auto">
        <a:xfrm>
          <a:off x="2857500" y="298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107103</xdr:rowOff>
    </xdr:from>
    <xdr:ext cx="762000" cy="259045"/>
    <xdr:sp macro="" textlink="">
      <xdr:nvSpPr>
        <xdr:cNvPr id="80" name="テキスト ボックス 79"/>
        <xdr:cNvSpPr txBox="1"/>
      </xdr:nvSpPr>
      <xdr:spPr>
        <a:xfrm>
          <a:off x="2527300" y="306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160757</xdr:rowOff>
    </xdr:from>
    <xdr:to>
      <xdr:col>4</xdr:col>
      <xdr:colOff>1117600</xdr:colOff>
      <xdr:row>37</xdr:row>
      <xdr:rowOff>40399</xdr:rowOff>
    </xdr:to>
    <xdr:cxnSp macro="">
      <xdr:nvCxnSpPr>
        <xdr:cNvPr id="114" name="直線コネクタ 113"/>
        <xdr:cNvCxnSpPr/>
      </xdr:nvCxnSpPr>
      <xdr:spPr bwMode="auto">
        <a:xfrm flipV="1">
          <a:off x="5003800" y="7114007"/>
          <a:ext cx="6477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146850</xdr:rowOff>
    </xdr:from>
    <xdr:to>
      <xdr:col>4</xdr:col>
      <xdr:colOff>469900</xdr:colOff>
      <xdr:row>37</xdr:row>
      <xdr:rowOff>40399</xdr:rowOff>
    </xdr:to>
    <xdr:cxnSp macro="">
      <xdr:nvCxnSpPr>
        <xdr:cNvPr id="117" name="直線コネクタ 116"/>
        <xdr:cNvCxnSpPr/>
      </xdr:nvCxnSpPr>
      <xdr:spPr bwMode="auto">
        <a:xfrm>
          <a:off x="4305300" y="7100100"/>
          <a:ext cx="6985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62573</xdr:rowOff>
    </xdr:from>
    <xdr:to>
      <xdr:col>3</xdr:col>
      <xdr:colOff>904875</xdr:colOff>
      <xdr:row>36</xdr:row>
      <xdr:rowOff>146850</xdr:rowOff>
    </xdr:to>
    <xdr:cxnSp macro="">
      <xdr:nvCxnSpPr>
        <xdr:cNvPr id="120" name="直線コネクタ 119"/>
        <xdr:cNvCxnSpPr/>
      </xdr:nvCxnSpPr>
      <xdr:spPr bwMode="auto">
        <a:xfrm>
          <a:off x="3606800" y="7015823"/>
          <a:ext cx="698500" cy="8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41542</xdr:rowOff>
    </xdr:from>
    <xdr:to>
      <xdr:col>3</xdr:col>
      <xdr:colOff>206375</xdr:colOff>
      <xdr:row>36</xdr:row>
      <xdr:rowOff>62573</xdr:rowOff>
    </xdr:to>
    <xdr:cxnSp macro="">
      <xdr:nvCxnSpPr>
        <xdr:cNvPr id="123" name="直線コネクタ 122"/>
        <xdr:cNvCxnSpPr/>
      </xdr:nvCxnSpPr>
      <xdr:spPr bwMode="auto">
        <a:xfrm>
          <a:off x="2908300" y="699479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109957</xdr:rowOff>
    </xdr:from>
    <xdr:to>
      <xdr:col>5</xdr:col>
      <xdr:colOff>34925</xdr:colOff>
      <xdr:row>37</xdr:row>
      <xdr:rowOff>40107</xdr:rowOff>
    </xdr:to>
    <xdr:sp macro="" textlink="">
      <xdr:nvSpPr>
        <xdr:cNvPr id="133" name="円/楕円 132"/>
        <xdr:cNvSpPr/>
      </xdr:nvSpPr>
      <xdr:spPr bwMode="auto">
        <a:xfrm>
          <a:off x="5600700" y="70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297934</xdr:rowOff>
    </xdr:from>
    <xdr:ext cx="762000" cy="259045"/>
    <xdr:sp macro="" textlink="">
      <xdr:nvSpPr>
        <xdr:cNvPr id="134" name="人口1人当たり決算額の推移該当値テキスト445"/>
        <xdr:cNvSpPr txBox="1"/>
      </xdr:nvSpPr>
      <xdr:spPr>
        <a:xfrm>
          <a:off x="5740400" y="690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161049</xdr:rowOff>
    </xdr:from>
    <xdr:to>
      <xdr:col>4</xdr:col>
      <xdr:colOff>520700</xdr:colOff>
      <xdr:row>37</xdr:row>
      <xdr:rowOff>91199</xdr:rowOff>
    </xdr:to>
    <xdr:sp macro="" textlink="">
      <xdr:nvSpPr>
        <xdr:cNvPr id="135" name="円/楕円 134"/>
        <xdr:cNvSpPr/>
      </xdr:nvSpPr>
      <xdr:spPr bwMode="auto">
        <a:xfrm>
          <a:off x="4953000" y="711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75976</xdr:rowOff>
    </xdr:from>
    <xdr:ext cx="736600" cy="259045"/>
    <xdr:sp macro="" textlink="">
      <xdr:nvSpPr>
        <xdr:cNvPr id="136" name="テキスト ボックス 135"/>
        <xdr:cNvSpPr txBox="1"/>
      </xdr:nvSpPr>
      <xdr:spPr>
        <a:xfrm>
          <a:off x="4622800" y="720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96050</xdr:rowOff>
    </xdr:from>
    <xdr:to>
      <xdr:col>3</xdr:col>
      <xdr:colOff>955675</xdr:colOff>
      <xdr:row>37</xdr:row>
      <xdr:rowOff>26200</xdr:rowOff>
    </xdr:to>
    <xdr:sp macro="" textlink="">
      <xdr:nvSpPr>
        <xdr:cNvPr id="137" name="円/楕円 136"/>
        <xdr:cNvSpPr/>
      </xdr:nvSpPr>
      <xdr:spPr bwMode="auto">
        <a:xfrm>
          <a:off x="4254500" y="70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10977</xdr:rowOff>
    </xdr:from>
    <xdr:ext cx="762000" cy="259045"/>
    <xdr:sp macro="" textlink="">
      <xdr:nvSpPr>
        <xdr:cNvPr id="138" name="テキスト ボックス 137"/>
        <xdr:cNvSpPr txBox="1"/>
      </xdr:nvSpPr>
      <xdr:spPr>
        <a:xfrm>
          <a:off x="3924300" y="71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11773</xdr:rowOff>
    </xdr:from>
    <xdr:to>
      <xdr:col>3</xdr:col>
      <xdr:colOff>257175</xdr:colOff>
      <xdr:row>36</xdr:row>
      <xdr:rowOff>113373</xdr:rowOff>
    </xdr:to>
    <xdr:sp macro="" textlink="">
      <xdr:nvSpPr>
        <xdr:cNvPr id="139" name="円/楕円 138"/>
        <xdr:cNvSpPr/>
      </xdr:nvSpPr>
      <xdr:spPr bwMode="auto">
        <a:xfrm>
          <a:off x="3556000" y="696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98150</xdr:rowOff>
    </xdr:from>
    <xdr:ext cx="762000" cy="259045"/>
    <xdr:sp macro="" textlink="">
      <xdr:nvSpPr>
        <xdr:cNvPr id="140" name="テキスト ボックス 139"/>
        <xdr:cNvSpPr txBox="1"/>
      </xdr:nvSpPr>
      <xdr:spPr>
        <a:xfrm>
          <a:off x="3225800" y="705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333642</xdr:rowOff>
    </xdr:from>
    <xdr:to>
      <xdr:col>2</xdr:col>
      <xdr:colOff>692150</xdr:colOff>
      <xdr:row>36</xdr:row>
      <xdr:rowOff>92342</xdr:rowOff>
    </xdr:to>
    <xdr:sp macro="" textlink="">
      <xdr:nvSpPr>
        <xdr:cNvPr id="141" name="円/楕円 140"/>
        <xdr:cNvSpPr/>
      </xdr:nvSpPr>
      <xdr:spPr bwMode="auto">
        <a:xfrm>
          <a:off x="2857500" y="694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77119</xdr:rowOff>
    </xdr:from>
    <xdr:ext cx="762000" cy="259045"/>
    <xdr:sp macro="" textlink="">
      <xdr:nvSpPr>
        <xdr:cNvPr id="142" name="テキスト ボックス 141"/>
        <xdr:cNvSpPr txBox="1"/>
      </xdr:nvSpPr>
      <xdr:spPr>
        <a:xfrm>
          <a:off x="2527300" y="70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137,656
134,410
30.13
49,023,470
45,942,156
2,841,323
24,585,403
41,958,385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0" y="889000"/>
          <a:ext cx="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0" y="1066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0" y="1016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0" y="1282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0"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0" y="6785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0"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0" y="6458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0"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0" y="6132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0"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0" y="5805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0"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0" y="5479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0"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0" y="5152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0"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0" y="5262365"/>
          <a:ext cx="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0" y="674983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0" y="526236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79546</xdr:rowOff>
    </xdr:from>
    <xdr:to>
      <xdr:col>6</xdr:col>
      <xdr:colOff>511175</xdr:colOff>
      <xdr:row>35</xdr:row>
      <xdr:rowOff>138230</xdr:rowOff>
    </xdr:to>
    <xdr:cxnSp macro="">
      <xdr:nvCxnSpPr>
        <xdr:cNvPr id="63" name="直線コネクタ 62"/>
        <xdr:cNvCxnSpPr/>
      </xdr:nvCxnSpPr>
      <xdr:spPr>
        <a:xfrm>
          <a:off x="0" y="6080296"/>
          <a:ext cx="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0" y="58283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77260</xdr:rowOff>
    </xdr:from>
    <xdr:to>
      <xdr:col>5</xdr:col>
      <xdr:colOff>358775</xdr:colOff>
      <xdr:row>35</xdr:row>
      <xdr:rowOff>79546</xdr:rowOff>
    </xdr:to>
    <xdr:cxnSp macro="">
      <xdr:nvCxnSpPr>
        <xdr:cNvPr id="66" name="直線コネクタ 65"/>
        <xdr:cNvCxnSpPr/>
      </xdr:nvCxnSpPr>
      <xdr:spPr>
        <a:xfrm>
          <a:off x="0" y="6078010"/>
          <a:ext cx="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0" y="57888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0"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152534</xdr:rowOff>
    </xdr:from>
    <xdr:to>
      <xdr:col>4</xdr:col>
      <xdr:colOff>155575</xdr:colOff>
      <xdr:row>35</xdr:row>
      <xdr:rowOff>77260</xdr:rowOff>
    </xdr:to>
    <xdr:cxnSp macro="">
      <xdr:nvCxnSpPr>
        <xdr:cNvPr id="69" name="直線コネクタ 68"/>
        <xdr:cNvCxnSpPr/>
      </xdr:nvCxnSpPr>
      <xdr:spPr>
        <a:xfrm>
          <a:off x="0" y="5981834"/>
          <a:ext cx="0" cy="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0" y="58071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0"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54138</xdr:rowOff>
    </xdr:from>
    <xdr:to>
      <xdr:col>2</xdr:col>
      <xdr:colOff>638175</xdr:colOff>
      <xdr:row>34</xdr:row>
      <xdr:rowOff>152534</xdr:rowOff>
    </xdr:to>
    <xdr:cxnSp macro="">
      <xdr:nvCxnSpPr>
        <xdr:cNvPr id="72" name="直線コネクタ 71"/>
        <xdr:cNvCxnSpPr/>
      </xdr:nvCxnSpPr>
      <xdr:spPr>
        <a:xfrm>
          <a:off x="0" y="5883438"/>
          <a:ext cx="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0" y="57113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0"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0" y="56261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0"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87430</xdr:rowOff>
    </xdr:from>
    <xdr:to>
      <xdr:col>6</xdr:col>
      <xdr:colOff>561975</xdr:colOff>
      <xdr:row>36</xdr:row>
      <xdr:rowOff>17580</xdr:rowOff>
    </xdr:to>
    <xdr:sp macro="" textlink="">
      <xdr:nvSpPr>
        <xdr:cNvPr id="82" name="円/楕円 81"/>
        <xdr:cNvSpPr/>
      </xdr:nvSpPr>
      <xdr:spPr>
        <a:xfrm>
          <a:off x="0" y="6088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65857</xdr:rowOff>
    </xdr:from>
    <xdr:ext cx="534377" cy="259045"/>
    <xdr:sp macro="" textlink="">
      <xdr:nvSpPr>
        <xdr:cNvPr id="83" name="人件費該当値テキスト"/>
        <xdr:cNvSpPr txBox="1"/>
      </xdr:nvSpPr>
      <xdr:spPr>
        <a:xfrm>
          <a:off x="0" y="60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28746</xdr:rowOff>
    </xdr:from>
    <xdr:to>
      <xdr:col>5</xdr:col>
      <xdr:colOff>409575</xdr:colOff>
      <xdr:row>35</xdr:row>
      <xdr:rowOff>130346</xdr:rowOff>
    </xdr:to>
    <xdr:sp macro="" textlink="">
      <xdr:nvSpPr>
        <xdr:cNvPr id="84" name="円/楕円 83"/>
        <xdr:cNvSpPr/>
      </xdr:nvSpPr>
      <xdr:spPr>
        <a:xfrm>
          <a:off x="0" y="60294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121473</xdr:rowOff>
    </xdr:from>
    <xdr:ext cx="534377" cy="259045"/>
    <xdr:sp macro="" textlink="">
      <xdr:nvSpPr>
        <xdr:cNvPr id="85" name="テキスト ボックス 84"/>
        <xdr:cNvSpPr txBox="1"/>
      </xdr:nvSpPr>
      <xdr:spPr>
        <a:xfrm>
          <a:off x="0" y="61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26460</xdr:rowOff>
    </xdr:from>
    <xdr:to>
      <xdr:col>4</xdr:col>
      <xdr:colOff>206375</xdr:colOff>
      <xdr:row>35</xdr:row>
      <xdr:rowOff>128060</xdr:rowOff>
    </xdr:to>
    <xdr:sp macro="" textlink="">
      <xdr:nvSpPr>
        <xdr:cNvPr id="86" name="円/楕円 85"/>
        <xdr:cNvSpPr/>
      </xdr:nvSpPr>
      <xdr:spPr>
        <a:xfrm>
          <a:off x="0" y="60272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119187</xdr:rowOff>
    </xdr:from>
    <xdr:ext cx="534377" cy="259045"/>
    <xdr:sp macro="" textlink="">
      <xdr:nvSpPr>
        <xdr:cNvPr id="87" name="テキスト ボックス 86"/>
        <xdr:cNvSpPr txBox="1"/>
      </xdr:nvSpPr>
      <xdr:spPr>
        <a:xfrm>
          <a:off x="0" y="61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101734</xdr:rowOff>
    </xdr:from>
    <xdr:to>
      <xdr:col>3</xdr:col>
      <xdr:colOff>3175</xdr:colOff>
      <xdr:row>35</xdr:row>
      <xdr:rowOff>31884</xdr:rowOff>
    </xdr:to>
    <xdr:sp macro="" textlink="">
      <xdr:nvSpPr>
        <xdr:cNvPr id="88" name="円/楕円 87"/>
        <xdr:cNvSpPr/>
      </xdr:nvSpPr>
      <xdr:spPr>
        <a:xfrm>
          <a:off x="0" y="59310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23011</xdr:rowOff>
    </xdr:from>
    <xdr:ext cx="534377" cy="259045"/>
    <xdr:sp macro="" textlink="">
      <xdr:nvSpPr>
        <xdr:cNvPr id="89" name="テキスト ボックス 88"/>
        <xdr:cNvSpPr txBox="1"/>
      </xdr:nvSpPr>
      <xdr:spPr>
        <a:xfrm>
          <a:off x="0" y="60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3338</xdr:rowOff>
    </xdr:from>
    <xdr:to>
      <xdr:col>1</xdr:col>
      <xdr:colOff>485775</xdr:colOff>
      <xdr:row>34</xdr:row>
      <xdr:rowOff>104938</xdr:rowOff>
    </xdr:to>
    <xdr:sp macro="" textlink="">
      <xdr:nvSpPr>
        <xdr:cNvPr id="90" name="円/楕円 89"/>
        <xdr:cNvSpPr/>
      </xdr:nvSpPr>
      <xdr:spPr>
        <a:xfrm>
          <a:off x="0" y="58326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96065</xdr:rowOff>
    </xdr:from>
    <xdr:ext cx="534377" cy="259045"/>
    <xdr:sp macro="" textlink="">
      <xdr:nvSpPr>
        <xdr:cNvPr id="91" name="テキスト ボックス 90"/>
        <xdr:cNvSpPr txBox="1"/>
      </xdr:nvSpPr>
      <xdr:spPr>
        <a:xfrm>
          <a:off x="0" y="59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0"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0" y="1016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0"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0" y="977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0"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0"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0" y="901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0"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0" y="863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0"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0"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0" y="8785543"/>
          <a:ext cx="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0" y="99067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0" y="87855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51651</xdr:rowOff>
    </xdr:from>
    <xdr:to>
      <xdr:col>6</xdr:col>
      <xdr:colOff>511175</xdr:colOff>
      <xdr:row>55</xdr:row>
      <xdr:rowOff>62547</xdr:rowOff>
    </xdr:to>
    <xdr:cxnSp macro="">
      <xdr:nvCxnSpPr>
        <xdr:cNvPr id="121" name="直線コネクタ 120"/>
        <xdr:cNvCxnSpPr/>
      </xdr:nvCxnSpPr>
      <xdr:spPr>
        <a:xfrm flipV="1">
          <a:off x="0" y="9481401"/>
          <a:ext cx="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0" y="93543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62547</xdr:rowOff>
    </xdr:from>
    <xdr:to>
      <xdr:col>5</xdr:col>
      <xdr:colOff>358775</xdr:colOff>
      <xdr:row>55</xdr:row>
      <xdr:rowOff>155549</xdr:rowOff>
    </xdr:to>
    <xdr:cxnSp macro="">
      <xdr:nvCxnSpPr>
        <xdr:cNvPr id="124" name="直線コネクタ 123"/>
        <xdr:cNvCxnSpPr/>
      </xdr:nvCxnSpPr>
      <xdr:spPr>
        <a:xfrm flipV="1">
          <a:off x="0" y="9492297"/>
          <a:ext cx="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0" y="93381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0"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155549</xdr:rowOff>
    </xdr:from>
    <xdr:to>
      <xdr:col>4</xdr:col>
      <xdr:colOff>155575</xdr:colOff>
      <xdr:row>56</xdr:row>
      <xdr:rowOff>47041</xdr:rowOff>
    </xdr:to>
    <xdr:cxnSp macro="">
      <xdr:nvCxnSpPr>
        <xdr:cNvPr id="127" name="直線コネクタ 126"/>
        <xdr:cNvCxnSpPr/>
      </xdr:nvCxnSpPr>
      <xdr:spPr>
        <a:xfrm flipV="1">
          <a:off x="0" y="9585299"/>
          <a:ext cx="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0" y="943719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0"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4750</xdr:rowOff>
    </xdr:from>
    <xdr:to>
      <xdr:col>2</xdr:col>
      <xdr:colOff>638175</xdr:colOff>
      <xdr:row>56</xdr:row>
      <xdr:rowOff>47041</xdr:rowOff>
    </xdr:to>
    <xdr:cxnSp macro="">
      <xdr:nvCxnSpPr>
        <xdr:cNvPr id="130" name="直線コネクタ 129"/>
        <xdr:cNvCxnSpPr/>
      </xdr:nvCxnSpPr>
      <xdr:spPr>
        <a:xfrm>
          <a:off x="0" y="9605950"/>
          <a:ext cx="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0" y="94632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0"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0" y="94243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0"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851</xdr:rowOff>
    </xdr:from>
    <xdr:to>
      <xdr:col>6</xdr:col>
      <xdr:colOff>561975</xdr:colOff>
      <xdr:row>55</xdr:row>
      <xdr:rowOff>102451</xdr:rowOff>
    </xdr:to>
    <xdr:sp macro="" textlink="">
      <xdr:nvSpPr>
        <xdr:cNvPr id="140" name="円/楕円 139"/>
        <xdr:cNvSpPr/>
      </xdr:nvSpPr>
      <xdr:spPr>
        <a:xfrm>
          <a:off x="0" y="943060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150728</xdr:rowOff>
    </xdr:from>
    <xdr:ext cx="534377" cy="259045"/>
    <xdr:sp macro="" textlink="">
      <xdr:nvSpPr>
        <xdr:cNvPr id="141" name="物件費該当値テキスト"/>
        <xdr:cNvSpPr txBox="1"/>
      </xdr:nvSpPr>
      <xdr:spPr>
        <a:xfrm>
          <a:off x="0" y="94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11747</xdr:rowOff>
    </xdr:from>
    <xdr:to>
      <xdr:col>5</xdr:col>
      <xdr:colOff>409575</xdr:colOff>
      <xdr:row>55</xdr:row>
      <xdr:rowOff>113347</xdr:rowOff>
    </xdr:to>
    <xdr:sp macro="" textlink="">
      <xdr:nvSpPr>
        <xdr:cNvPr id="142" name="円/楕円 141"/>
        <xdr:cNvSpPr/>
      </xdr:nvSpPr>
      <xdr:spPr>
        <a:xfrm>
          <a:off x="0" y="94414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104474</xdr:rowOff>
    </xdr:from>
    <xdr:ext cx="534377" cy="259045"/>
    <xdr:sp macro="" textlink="">
      <xdr:nvSpPr>
        <xdr:cNvPr id="143" name="テキスト ボックス 142"/>
        <xdr:cNvSpPr txBox="1"/>
      </xdr:nvSpPr>
      <xdr:spPr>
        <a:xfrm>
          <a:off x="0" y="95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104749</xdr:rowOff>
    </xdr:from>
    <xdr:to>
      <xdr:col>4</xdr:col>
      <xdr:colOff>206375</xdr:colOff>
      <xdr:row>56</xdr:row>
      <xdr:rowOff>34899</xdr:rowOff>
    </xdr:to>
    <xdr:sp macro="" textlink="">
      <xdr:nvSpPr>
        <xdr:cNvPr id="144" name="円/楕円 143"/>
        <xdr:cNvSpPr/>
      </xdr:nvSpPr>
      <xdr:spPr>
        <a:xfrm>
          <a:off x="0" y="95344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26026</xdr:rowOff>
    </xdr:from>
    <xdr:ext cx="534377" cy="259045"/>
    <xdr:sp macro="" textlink="">
      <xdr:nvSpPr>
        <xdr:cNvPr id="145" name="テキスト ボックス 144"/>
        <xdr:cNvSpPr txBox="1"/>
      </xdr:nvSpPr>
      <xdr:spPr>
        <a:xfrm>
          <a:off x="0" y="96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167691</xdr:rowOff>
    </xdr:from>
    <xdr:to>
      <xdr:col>3</xdr:col>
      <xdr:colOff>3175</xdr:colOff>
      <xdr:row>56</xdr:row>
      <xdr:rowOff>97841</xdr:rowOff>
    </xdr:to>
    <xdr:sp macro="" textlink="">
      <xdr:nvSpPr>
        <xdr:cNvPr id="146" name="円/楕円 145"/>
        <xdr:cNvSpPr/>
      </xdr:nvSpPr>
      <xdr:spPr>
        <a:xfrm>
          <a:off x="0" y="959744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88968</xdr:rowOff>
    </xdr:from>
    <xdr:ext cx="534377" cy="259045"/>
    <xdr:sp macro="" textlink="">
      <xdr:nvSpPr>
        <xdr:cNvPr id="147" name="テキスト ボックス 146"/>
        <xdr:cNvSpPr txBox="1"/>
      </xdr:nvSpPr>
      <xdr:spPr>
        <a:xfrm>
          <a:off x="0" y="9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125400</xdr:rowOff>
    </xdr:from>
    <xdr:to>
      <xdr:col>1</xdr:col>
      <xdr:colOff>485775</xdr:colOff>
      <xdr:row>56</xdr:row>
      <xdr:rowOff>55550</xdr:rowOff>
    </xdr:to>
    <xdr:sp macro="" textlink="">
      <xdr:nvSpPr>
        <xdr:cNvPr id="148" name="円/楕円 147"/>
        <xdr:cNvSpPr/>
      </xdr:nvSpPr>
      <xdr:spPr>
        <a:xfrm>
          <a:off x="0" y="95551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46677</xdr:rowOff>
    </xdr:from>
    <xdr:ext cx="534377" cy="259045"/>
    <xdr:sp macro="" textlink="">
      <xdr:nvSpPr>
        <xdr:cNvPr id="149" name="テキスト ボックス 148"/>
        <xdr:cNvSpPr txBox="1"/>
      </xdr:nvSpPr>
      <xdr:spPr>
        <a:xfrm>
          <a:off x="0" y="96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0" y="1364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0"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0" y="1331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0"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0" y="1299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0"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0" y="1266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0"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0" y="1233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0"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0" y="1201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0"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0" y="11997835"/>
          <a:ext cx="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0" y="1354170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0" y="119978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153743</xdr:rowOff>
    </xdr:from>
    <xdr:to>
      <xdr:col>6</xdr:col>
      <xdr:colOff>511175</xdr:colOff>
      <xdr:row>73</xdr:row>
      <xdr:rowOff>156845</xdr:rowOff>
    </xdr:to>
    <xdr:cxnSp macro="">
      <xdr:nvCxnSpPr>
        <xdr:cNvPr id="180" name="直線コネクタ 179"/>
        <xdr:cNvCxnSpPr/>
      </xdr:nvCxnSpPr>
      <xdr:spPr>
        <a:xfrm flipV="1">
          <a:off x="0" y="12669593"/>
          <a:ext cx="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0" y="130588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156845</xdr:rowOff>
    </xdr:from>
    <xdr:to>
      <xdr:col>5</xdr:col>
      <xdr:colOff>358775</xdr:colOff>
      <xdr:row>74</xdr:row>
      <xdr:rowOff>32421</xdr:rowOff>
    </xdr:to>
    <xdr:cxnSp macro="">
      <xdr:nvCxnSpPr>
        <xdr:cNvPr id="183" name="直線コネクタ 182"/>
        <xdr:cNvCxnSpPr/>
      </xdr:nvCxnSpPr>
      <xdr:spPr>
        <a:xfrm flipV="1">
          <a:off x="0" y="12672695"/>
          <a:ext cx="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0" y="12944384"/>
          <a:ext cx="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0"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32421</xdr:rowOff>
    </xdr:from>
    <xdr:to>
      <xdr:col>4</xdr:col>
      <xdr:colOff>155575</xdr:colOff>
      <xdr:row>74</xdr:row>
      <xdr:rowOff>166153</xdr:rowOff>
    </xdr:to>
    <xdr:cxnSp macro="">
      <xdr:nvCxnSpPr>
        <xdr:cNvPr id="186" name="直線コネクタ 185"/>
        <xdr:cNvCxnSpPr/>
      </xdr:nvCxnSpPr>
      <xdr:spPr>
        <a:xfrm flipV="1">
          <a:off x="0" y="12719721"/>
          <a:ext cx="0" cy="1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0" y="129809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0"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166153</xdr:rowOff>
    </xdr:from>
    <xdr:to>
      <xdr:col>2</xdr:col>
      <xdr:colOff>638175</xdr:colOff>
      <xdr:row>75</xdr:row>
      <xdr:rowOff>47607</xdr:rowOff>
    </xdr:to>
    <xdr:cxnSp macro="">
      <xdr:nvCxnSpPr>
        <xdr:cNvPr id="189" name="直線コネクタ 188"/>
        <xdr:cNvCxnSpPr/>
      </xdr:nvCxnSpPr>
      <xdr:spPr>
        <a:xfrm flipV="1">
          <a:off x="0" y="12853453"/>
          <a:ext cx="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0" y="129731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0"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0" y="129711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0"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102943</xdr:rowOff>
    </xdr:from>
    <xdr:to>
      <xdr:col>6</xdr:col>
      <xdr:colOff>561975</xdr:colOff>
      <xdr:row>74</xdr:row>
      <xdr:rowOff>33093</xdr:rowOff>
    </xdr:to>
    <xdr:sp macro="" textlink="">
      <xdr:nvSpPr>
        <xdr:cNvPr id="199" name="円/楕円 198"/>
        <xdr:cNvSpPr/>
      </xdr:nvSpPr>
      <xdr:spPr>
        <a:xfrm>
          <a:off x="0" y="1261879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125820</xdr:rowOff>
    </xdr:from>
    <xdr:ext cx="469744" cy="259045"/>
    <xdr:sp macro="" textlink="">
      <xdr:nvSpPr>
        <xdr:cNvPr id="200" name="維持補修費該当値テキスト"/>
        <xdr:cNvSpPr txBox="1"/>
      </xdr:nvSpPr>
      <xdr:spPr>
        <a:xfrm>
          <a:off x="0" y="124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106045</xdr:rowOff>
    </xdr:from>
    <xdr:to>
      <xdr:col>5</xdr:col>
      <xdr:colOff>409575</xdr:colOff>
      <xdr:row>74</xdr:row>
      <xdr:rowOff>36195</xdr:rowOff>
    </xdr:to>
    <xdr:sp macro="" textlink="">
      <xdr:nvSpPr>
        <xdr:cNvPr id="201" name="円/楕円 200"/>
        <xdr:cNvSpPr/>
      </xdr:nvSpPr>
      <xdr:spPr>
        <a:xfrm>
          <a:off x="0" y="126218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52722</xdr:rowOff>
    </xdr:from>
    <xdr:ext cx="469744" cy="259045"/>
    <xdr:sp macro="" textlink="">
      <xdr:nvSpPr>
        <xdr:cNvPr id="202" name="テキスト ボックス 201"/>
        <xdr:cNvSpPr txBox="1"/>
      </xdr:nvSpPr>
      <xdr:spPr>
        <a:xfrm>
          <a:off x="0" y="1239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153071</xdr:rowOff>
    </xdr:from>
    <xdr:to>
      <xdr:col>4</xdr:col>
      <xdr:colOff>206375</xdr:colOff>
      <xdr:row>74</xdr:row>
      <xdr:rowOff>83221</xdr:rowOff>
    </xdr:to>
    <xdr:sp macro="" textlink="">
      <xdr:nvSpPr>
        <xdr:cNvPr id="203" name="円/楕円 202"/>
        <xdr:cNvSpPr/>
      </xdr:nvSpPr>
      <xdr:spPr>
        <a:xfrm>
          <a:off x="0" y="126689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99748</xdr:rowOff>
    </xdr:from>
    <xdr:ext cx="469744" cy="259045"/>
    <xdr:sp macro="" textlink="">
      <xdr:nvSpPr>
        <xdr:cNvPr id="204" name="テキスト ボックス 203"/>
        <xdr:cNvSpPr txBox="1"/>
      </xdr:nvSpPr>
      <xdr:spPr>
        <a:xfrm>
          <a:off x="0" y="1244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115353</xdr:rowOff>
    </xdr:from>
    <xdr:to>
      <xdr:col>3</xdr:col>
      <xdr:colOff>3175</xdr:colOff>
      <xdr:row>75</xdr:row>
      <xdr:rowOff>45503</xdr:rowOff>
    </xdr:to>
    <xdr:sp macro="" textlink="">
      <xdr:nvSpPr>
        <xdr:cNvPr id="205" name="円/楕円 204"/>
        <xdr:cNvSpPr/>
      </xdr:nvSpPr>
      <xdr:spPr>
        <a:xfrm>
          <a:off x="0" y="1280265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62030</xdr:rowOff>
    </xdr:from>
    <xdr:ext cx="469744" cy="259045"/>
    <xdr:sp macro="" textlink="">
      <xdr:nvSpPr>
        <xdr:cNvPr id="206" name="テキスト ボックス 205"/>
        <xdr:cNvSpPr txBox="1"/>
      </xdr:nvSpPr>
      <xdr:spPr>
        <a:xfrm>
          <a:off x="0" y="125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168257</xdr:rowOff>
    </xdr:from>
    <xdr:to>
      <xdr:col>1</xdr:col>
      <xdr:colOff>485775</xdr:colOff>
      <xdr:row>75</xdr:row>
      <xdr:rowOff>98407</xdr:rowOff>
    </xdr:to>
    <xdr:sp macro="" textlink="">
      <xdr:nvSpPr>
        <xdr:cNvPr id="207" name="円/楕円 206"/>
        <xdr:cNvSpPr/>
      </xdr:nvSpPr>
      <xdr:spPr>
        <a:xfrm>
          <a:off x="0" y="128555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114934</xdr:rowOff>
    </xdr:from>
    <xdr:ext cx="469744" cy="259045"/>
    <xdr:sp macro="" textlink="">
      <xdr:nvSpPr>
        <xdr:cNvPr id="208" name="テキスト ボックス 207"/>
        <xdr:cNvSpPr txBox="1"/>
      </xdr:nvSpPr>
      <xdr:spPr>
        <a:xfrm>
          <a:off x="0" y="126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0"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0" y="16941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0"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0" y="16484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0"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0" y="16027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0"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0" y="1557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0"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0" y="15436011"/>
          <a:ext cx="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0" y="169926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0" y="154360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115179</xdr:rowOff>
    </xdr:from>
    <xdr:to>
      <xdr:col>6</xdr:col>
      <xdr:colOff>511175</xdr:colOff>
      <xdr:row>97</xdr:row>
      <xdr:rowOff>14244</xdr:rowOff>
    </xdr:to>
    <xdr:cxnSp macro="">
      <xdr:nvCxnSpPr>
        <xdr:cNvPr id="236" name="直線コネクタ 235"/>
        <xdr:cNvCxnSpPr/>
      </xdr:nvCxnSpPr>
      <xdr:spPr>
        <a:xfrm flipV="1">
          <a:off x="0" y="16574379"/>
          <a:ext cx="0" cy="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0" y="1644152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14244</xdr:rowOff>
    </xdr:from>
    <xdr:to>
      <xdr:col>5</xdr:col>
      <xdr:colOff>358775</xdr:colOff>
      <xdr:row>97</xdr:row>
      <xdr:rowOff>69734</xdr:rowOff>
    </xdr:to>
    <xdr:cxnSp macro="">
      <xdr:nvCxnSpPr>
        <xdr:cNvPr id="239" name="直線コネクタ 238"/>
        <xdr:cNvCxnSpPr/>
      </xdr:nvCxnSpPr>
      <xdr:spPr>
        <a:xfrm flipV="1">
          <a:off x="0" y="16644894"/>
          <a:ext cx="0" cy="5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0" y="164940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0"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69734</xdr:rowOff>
    </xdr:from>
    <xdr:to>
      <xdr:col>4</xdr:col>
      <xdr:colOff>155575</xdr:colOff>
      <xdr:row>97</xdr:row>
      <xdr:rowOff>98780</xdr:rowOff>
    </xdr:to>
    <xdr:cxnSp macro="">
      <xdr:nvCxnSpPr>
        <xdr:cNvPr id="242" name="直線コネクタ 241"/>
        <xdr:cNvCxnSpPr/>
      </xdr:nvCxnSpPr>
      <xdr:spPr>
        <a:xfrm flipV="1">
          <a:off x="0" y="16700384"/>
          <a:ext cx="0" cy="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0" y="1658513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0"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94422</xdr:rowOff>
    </xdr:from>
    <xdr:to>
      <xdr:col>2</xdr:col>
      <xdr:colOff>638175</xdr:colOff>
      <xdr:row>97</xdr:row>
      <xdr:rowOff>98780</xdr:rowOff>
    </xdr:to>
    <xdr:cxnSp macro="">
      <xdr:nvCxnSpPr>
        <xdr:cNvPr id="245" name="直線コネクタ 244"/>
        <xdr:cNvCxnSpPr/>
      </xdr:nvCxnSpPr>
      <xdr:spPr>
        <a:xfrm>
          <a:off x="0" y="16725072"/>
          <a:ext cx="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0" y="1659657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0"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0" y="1662449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0"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64379</xdr:rowOff>
    </xdr:from>
    <xdr:to>
      <xdr:col>6</xdr:col>
      <xdr:colOff>561975</xdr:colOff>
      <xdr:row>96</xdr:row>
      <xdr:rowOff>165979</xdr:rowOff>
    </xdr:to>
    <xdr:sp macro="" textlink="">
      <xdr:nvSpPr>
        <xdr:cNvPr id="255" name="円/楕円 254"/>
        <xdr:cNvSpPr/>
      </xdr:nvSpPr>
      <xdr:spPr>
        <a:xfrm>
          <a:off x="0" y="1652357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42806</xdr:rowOff>
    </xdr:from>
    <xdr:ext cx="534377" cy="259045"/>
    <xdr:sp macro="" textlink="">
      <xdr:nvSpPr>
        <xdr:cNvPr id="256" name="扶助費該当値テキスト"/>
        <xdr:cNvSpPr txBox="1"/>
      </xdr:nvSpPr>
      <xdr:spPr>
        <a:xfrm>
          <a:off x="0" y="165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134894</xdr:rowOff>
    </xdr:from>
    <xdr:to>
      <xdr:col>5</xdr:col>
      <xdr:colOff>409575</xdr:colOff>
      <xdr:row>97</xdr:row>
      <xdr:rowOff>65044</xdr:rowOff>
    </xdr:to>
    <xdr:sp macro="" textlink="">
      <xdr:nvSpPr>
        <xdr:cNvPr id="257" name="円/楕円 256"/>
        <xdr:cNvSpPr/>
      </xdr:nvSpPr>
      <xdr:spPr>
        <a:xfrm>
          <a:off x="0" y="165940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56171</xdr:rowOff>
    </xdr:from>
    <xdr:ext cx="534377" cy="259045"/>
    <xdr:sp macro="" textlink="">
      <xdr:nvSpPr>
        <xdr:cNvPr id="258" name="テキスト ボックス 257"/>
        <xdr:cNvSpPr txBox="1"/>
      </xdr:nvSpPr>
      <xdr:spPr>
        <a:xfrm>
          <a:off x="0" y="166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18934</xdr:rowOff>
    </xdr:from>
    <xdr:to>
      <xdr:col>4</xdr:col>
      <xdr:colOff>206375</xdr:colOff>
      <xdr:row>97</xdr:row>
      <xdr:rowOff>120534</xdr:rowOff>
    </xdr:to>
    <xdr:sp macro="" textlink="">
      <xdr:nvSpPr>
        <xdr:cNvPr id="259" name="円/楕円 258"/>
        <xdr:cNvSpPr/>
      </xdr:nvSpPr>
      <xdr:spPr>
        <a:xfrm>
          <a:off x="0" y="1664958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111661</xdr:rowOff>
    </xdr:from>
    <xdr:ext cx="534377" cy="259045"/>
    <xdr:sp macro="" textlink="">
      <xdr:nvSpPr>
        <xdr:cNvPr id="260" name="テキスト ボックス 259"/>
        <xdr:cNvSpPr txBox="1"/>
      </xdr:nvSpPr>
      <xdr:spPr>
        <a:xfrm>
          <a:off x="0" y="167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47980</xdr:rowOff>
    </xdr:from>
    <xdr:to>
      <xdr:col>3</xdr:col>
      <xdr:colOff>3175</xdr:colOff>
      <xdr:row>97</xdr:row>
      <xdr:rowOff>149580</xdr:rowOff>
    </xdr:to>
    <xdr:sp macro="" textlink="">
      <xdr:nvSpPr>
        <xdr:cNvPr id="261" name="円/楕円 260"/>
        <xdr:cNvSpPr/>
      </xdr:nvSpPr>
      <xdr:spPr>
        <a:xfrm>
          <a:off x="0" y="166786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140707</xdr:rowOff>
    </xdr:from>
    <xdr:ext cx="534377" cy="259045"/>
    <xdr:sp macro="" textlink="">
      <xdr:nvSpPr>
        <xdr:cNvPr id="262" name="テキスト ボックス 261"/>
        <xdr:cNvSpPr txBox="1"/>
      </xdr:nvSpPr>
      <xdr:spPr>
        <a:xfrm>
          <a:off x="0"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43622</xdr:rowOff>
    </xdr:from>
    <xdr:to>
      <xdr:col>1</xdr:col>
      <xdr:colOff>485775</xdr:colOff>
      <xdr:row>97</xdr:row>
      <xdr:rowOff>145222</xdr:rowOff>
    </xdr:to>
    <xdr:sp macro="" textlink="">
      <xdr:nvSpPr>
        <xdr:cNvPr id="263" name="円/楕円 262"/>
        <xdr:cNvSpPr/>
      </xdr:nvSpPr>
      <xdr:spPr>
        <a:xfrm>
          <a:off x="0" y="166742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136349</xdr:rowOff>
    </xdr:from>
    <xdr:ext cx="534377" cy="259045"/>
    <xdr:sp macro="" textlink="">
      <xdr:nvSpPr>
        <xdr:cNvPr id="264" name="テキスト ボックス 263"/>
        <xdr:cNvSpPr txBox="1"/>
      </xdr:nvSpPr>
      <xdr:spPr>
        <a:xfrm>
          <a:off x="0"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0"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0" y="6785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0"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0" y="6458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0"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0" y="6132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0"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0" y="5805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0"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0" y="5479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0"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0" y="5152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0"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0" y="5215698"/>
          <a:ext cx="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0" y="671534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0" y="521569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33924</xdr:rowOff>
    </xdr:from>
    <xdr:to>
      <xdr:col>15</xdr:col>
      <xdr:colOff>180975</xdr:colOff>
      <xdr:row>38</xdr:row>
      <xdr:rowOff>156094</xdr:rowOff>
    </xdr:to>
    <xdr:cxnSp macro="">
      <xdr:nvCxnSpPr>
        <xdr:cNvPr id="296" name="直線コネクタ 295"/>
        <xdr:cNvCxnSpPr/>
      </xdr:nvCxnSpPr>
      <xdr:spPr>
        <a:xfrm flipV="1">
          <a:off x="0" y="6549024"/>
          <a:ext cx="0" cy="12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0" y="608827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72263</xdr:rowOff>
    </xdr:from>
    <xdr:to>
      <xdr:col>14</xdr:col>
      <xdr:colOff>28575</xdr:colOff>
      <xdr:row>38</xdr:row>
      <xdr:rowOff>156094</xdr:rowOff>
    </xdr:to>
    <xdr:cxnSp macro="">
      <xdr:nvCxnSpPr>
        <xdr:cNvPr id="299" name="直線コネクタ 298"/>
        <xdr:cNvCxnSpPr/>
      </xdr:nvCxnSpPr>
      <xdr:spPr>
        <a:xfrm>
          <a:off x="0" y="6587363"/>
          <a:ext cx="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0" y="60132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0"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72263</xdr:rowOff>
    </xdr:from>
    <xdr:to>
      <xdr:col>12</xdr:col>
      <xdr:colOff>511175</xdr:colOff>
      <xdr:row>38</xdr:row>
      <xdr:rowOff>95939</xdr:rowOff>
    </xdr:to>
    <xdr:cxnSp macro="">
      <xdr:nvCxnSpPr>
        <xdr:cNvPr id="302" name="直線コネクタ 301"/>
        <xdr:cNvCxnSpPr/>
      </xdr:nvCxnSpPr>
      <xdr:spPr>
        <a:xfrm flipV="1">
          <a:off x="0" y="6587363"/>
          <a:ext cx="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0" y="60097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0"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95939</xdr:rowOff>
    </xdr:from>
    <xdr:to>
      <xdr:col>11</xdr:col>
      <xdr:colOff>307975</xdr:colOff>
      <xdr:row>38</xdr:row>
      <xdr:rowOff>119256</xdr:rowOff>
    </xdr:to>
    <xdr:cxnSp macro="">
      <xdr:nvCxnSpPr>
        <xdr:cNvPr id="305" name="直線コネクタ 304"/>
        <xdr:cNvCxnSpPr/>
      </xdr:nvCxnSpPr>
      <xdr:spPr>
        <a:xfrm flipV="1">
          <a:off x="0" y="6611039"/>
          <a:ext cx="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0" y="60923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0"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0" y="61062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0"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154574</xdr:rowOff>
    </xdr:from>
    <xdr:to>
      <xdr:col>15</xdr:col>
      <xdr:colOff>231775</xdr:colOff>
      <xdr:row>38</xdr:row>
      <xdr:rowOff>84724</xdr:rowOff>
    </xdr:to>
    <xdr:sp macro="" textlink="">
      <xdr:nvSpPr>
        <xdr:cNvPr id="315" name="円/楕円 314"/>
        <xdr:cNvSpPr/>
      </xdr:nvSpPr>
      <xdr:spPr>
        <a:xfrm>
          <a:off x="0" y="64982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133001</xdr:rowOff>
    </xdr:from>
    <xdr:ext cx="534377" cy="259045"/>
    <xdr:sp macro="" textlink="">
      <xdr:nvSpPr>
        <xdr:cNvPr id="316" name="補助費等該当値テキスト"/>
        <xdr:cNvSpPr txBox="1"/>
      </xdr:nvSpPr>
      <xdr:spPr>
        <a:xfrm>
          <a:off x="0" y="64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105294</xdr:rowOff>
    </xdr:from>
    <xdr:to>
      <xdr:col>14</xdr:col>
      <xdr:colOff>79375</xdr:colOff>
      <xdr:row>39</xdr:row>
      <xdr:rowOff>35444</xdr:rowOff>
    </xdr:to>
    <xdr:sp macro="" textlink="">
      <xdr:nvSpPr>
        <xdr:cNvPr id="317" name="円/楕円 316"/>
        <xdr:cNvSpPr/>
      </xdr:nvSpPr>
      <xdr:spPr>
        <a:xfrm>
          <a:off x="0" y="66203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26571</xdr:rowOff>
    </xdr:from>
    <xdr:ext cx="534377" cy="259045"/>
    <xdr:sp macro="" textlink="">
      <xdr:nvSpPr>
        <xdr:cNvPr id="318" name="テキスト ボックス 317"/>
        <xdr:cNvSpPr txBox="1"/>
      </xdr:nvSpPr>
      <xdr:spPr>
        <a:xfrm>
          <a:off x="0" y="67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21463</xdr:rowOff>
    </xdr:from>
    <xdr:to>
      <xdr:col>12</xdr:col>
      <xdr:colOff>561975</xdr:colOff>
      <xdr:row>38</xdr:row>
      <xdr:rowOff>123063</xdr:rowOff>
    </xdr:to>
    <xdr:sp macro="" textlink="">
      <xdr:nvSpPr>
        <xdr:cNvPr id="319" name="円/楕円 318"/>
        <xdr:cNvSpPr/>
      </xdr:nvSpPr>
      <xdr:spPr>
        <a:xfrm>
          <a:off x="0" y="65365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114190</xdr:rowOff>
    </xdr:from>
    <xdr:ext cx="534377" cy="259045"/>
    <xdr:sp macro="" textlink="">
      <xdr:nvSpPr>
        <xdr:cNvPr id="320" name="テキスト ボックス 319"/>
        <xdr:cNvSpPr txBox="1"/>
      </xdr:nvSpPr>
      <xdr:spPr>
        <a:xfrm>
          <a:off x="0"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45139</xdr:rowOff>
    </xdr:from>
    <xdr:to>
      <xdr:col>11</xdr:col>
      <xdr:colOff>358775</xdr:colOff>
      <xdr:row>38</xdr:row>
      <xdr:rowOff>146739</xdr:rowOff>
    </xdr:to>
    <xdr:sp macro="" textlink="">
      <xdr:nvSpPr>
        <xdr:cNvPr id="321" name="円/楕円 320"/>
        <xdr:cNvSpPr/>
      </xdr:nvSpPr>
      <xdr:spPr>
        <a:xfrm>
          <a:off x="0" y="65602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137866</xdr:rowOff>
    </xdr:from>
    <xdr:ext cx="534377" cy="259045"/>
    <xdr:sp macro="" textlink="">
      <xdr:nvSpPr>
        <xdr:cNvPr id="322" name="テキスト ボックス 321"/>
        <xdr:cNvSpPr txBox="1"/>
      </xdr:nvSpPr>
      <xdr:spPr>
        <a:xfrm>
          <a:off x="0" y="66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68456</xdr:rowOff>
    </xdr:from>
    <xdr:to>
      <xdr:col>10</xdr:col>
      <xdr:colOff>155575</xdr:colOff>
      <xdr:row>38</xdr:row>
      <xdr:rowOff>170056</xdr:rowOff>
    </xdr:to>
    <xdr:sp macro="" textlink="">
      <xdr:nvSpPr>
        <xdr:cNvPr id="323" name="円/楕円 322"/>
        <xdr:cNvSpPr/>
      </xdr:nvSpPr>
      <xdr:spPr>
        <a:xfrm>
          <a:off x="0" y="65835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161183</xdr:rowOff>
    </xdr:from>
    <xdr:ext cx="534377" cy="259045"/>
    <xdr:sp macro="" textlink="">
      <xdr:nvSpPr>
        <xdr:cNvPr id="324" name="テキスト ボックス 323"/>
        <xdr:cNvSpPr txBox="1"/>
      </xdr:nvSpPr>
      <xdr:spPr>
        <a:xfrm>
          <a:off x="0" y="667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0" y="1016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0"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0" y="977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0"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0"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0" y="901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0"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0" y="863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0"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0" y="8577187"/>
          <a:ext cx="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0" y="99798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0" y="857718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103277</xdr:rowOff>
    </xdr:from>
    <xdr:to>
      <xdr:col>15</xdr:col>
      <xdr:colOff>180975</xdr:colOff>
      <xdr:row>56</xdr:row>
      <xdr:rowOff>23596</xdr:rowOff>
    </xdr:to>
    <xdr:cxnSp macro="">
      <xdr:nvCxnSpPr>
        <xdr:cNvPr id="353" name="直線コネクタ 352"/>
        <xdr:cNvCxnSpPr/>
      </xdr:nvCxnSpPr>
      <xdr:spPr>
        <a:xfrm flipV="1">
          <a:off x="0" y="9533027"/>
          <a:ext cx="0" cy="9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0" y="954700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134430</xdr:rowOff>
    </xdr:from>
    <xdr:to>
      <xdr:col>14</xdr:col>
      <xdr:colOff>28575</xdr:colOff>
      <xdr:row>56</xdr:row>
      <xdr:rowOff>23596</xdr:rowOff>
    </xdr:to>
    <xdr:cxnSp macro="">
      <xdr:nvCxnSpPr>
        <xdr:cNvPr id="356" name="直線コネクタ 355"/>
        <xdr:cNvCxnSpPr/>
      </xdr:nvCxnSpPr>
      <xdr:spPr>
        <a:xfrm>
          <a:off x="0" y="9564180"/>
          <a:ext cx="0" cy="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0" y="942841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0"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134430</xdr:rowOff>
    </xdr:from>
    <xdr:to>
      <xdr:col>12</xdr:col>
      <xdr:colOff>511175</xdr:colOff>
      <xdr:row>56</xdr:row>
      <xdr:rowOff>125832</xdr:rowOff>
    </xdr:to>
    <xdr:cxnSp macro="">
      <xdr:nvCxnSpPr>
        <xdr:cNvPr id="359" name="直線コネクタ 358"/>
        <xdr:cNvCxnSpPr/>
      </xdr:nvCxnSpPr>
      <xdr:spPr>
        <a:xfrm flipV="1">
          <a:off x="0" y="9564180"/>
          <a:ext cx="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0" y="94635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0"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125832</xdr:rowOff>
    </xdr:from>
    <xdr:to>
      <xdr:col>11</xdr:col>
      <xdr:colOff>307975</xdr:colOff>
      <xdr:row>57</xdr:row>
      <xdr:rowOff>84062</xdr:rowOff>
    </xdr:to>
    <xdr:cxnSp macro="">
      <xdr:nvCxnSpPr>
        <xdr:cNvPr id="362" name="直線コネクタ 361"/>
        <xdr:cNvCxnSpPr/>
      </xdr:nvCxnSpPr>
      <xdr:spPr>
        <a:xfrm flipV="1">
          <a:off x="0" y="9727032"/>
          <a:ext cx="0" cy="1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0" y="95568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0"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0" y="95830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0"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52477</xdr:rowOff>
    </xdr:from>
    <xdr:to>
      <xdr:col>15</xdr:col>
      <xdr:colOff>231775</xdr:colOff>
      <xdr:row>55</xdr:row>
      <xdr:rowOff>154077</xdr:rowOff>
    </xdr:to>
    <xdr:sp macro="" textlink="">
      <xdr:nvSpPr>
        <xdr:cNvPr id="372" name="円/楕円 371"/>
        <xdr:cNvSpPr/>
      </xdr:nvSpPr>
      <xdr:spPr>
        <a:xfrm>
          <a:off x="0" y="94822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75354</xdr:rowOff>
    </xdr:from>
    <xdr:ext cx="534377" cy="259045"/>
    <xdr:sp macro="" textlink="">
      <xdr:nvSpPr>
        <xdr:cNvPr id="373" name="普通建設事業費該当値テキスト"/>
        <xdr:cNvSpPr txBox="1"/>
      </xdr:nvSpPr>
      <xdr:spPr>
        <a:xfrm>
          <a:off x="0" y="9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49,368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144246</xdr:rowOff>
    </xdr:from>
    <xdr:to>
      <xdr:col>14</xdr:col>
      <xdr:colOff>79375</xdr:colOff>
      <xdr:row>56</xdr:row>
      <xdr:rowOff>74396</xdr:rowOff>
    </xdr:to>
    <xdr:sp macro="" textlink="">
      <xdr:nvSpPr>
        <xdr:cNvPr id="374" name="円/楕円 373"/>
        <xdr:cNvSpPr/>
      </xdr:nvSpPr>
      <xdr:spPr>
        <a:xfrm>
          <a:off x="0" y="95739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65523</xdr:rowOff>
    </xdr:from>
    <xdr:ext cx="534377" cy="259045"/>
    <xdr:sp macro="" textlink="">
      <xdr:nvSpPr>
        <xdr:cNvPr id="375" name="テキスト ボックス 374"/>
        <xdr:cNvSpPr txBox="1"/>
      </xdr:nvSpPr>
      <xdr:spPr>
        <a:xfrm>
          <a:off x="0" y="96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83630</xdr:rowOff>
    </xdr:from>
    <xdr:to>
      <xdr:col>12</xdr:col>
      <xdr:colOff>561975</xdr:colOff>
      <xdr:row>56</xdr:row>
      <xdr:rowOff>13780</xdr:rowOff>
    </xdr:to>
    <xdr:sp macro="" textlink="">
      <xdr:nvSpPr>
        <xdr:cNvPr id="376" name="円/楕円 375"/>
        <xdr:cNvSpPr/>
      </xdr:nvSpPr>
      <xdr:spPr>
        <a:xfrm>
          <a:off x="0" y="95133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4907</xdr:rowOff>
    </xdr:from>
    <xdr:ext cx="534377" cy="259045"/>
    <xdr:sp macro="" textlink="">
      <xdr:nvSpPr>
        <xdr:cNvPr id="377" name="テキスト ボックス 376"/>
        <xdr:cNvSpPr txBox="1"/>
      </xdr:nvSpPr>
      <xdr:spPr>
        <a:xfrm>
          <a:off x="0" y="96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75032</xdr:rowOff>
    </xdr:from>
    <xdr:to>
      <xdr:col>11</xdr:col>
      <xdr:colOff>358775</xdr:colOff>
      <xdr:row>57</xdr:row>
      <xdr:rowOff>5182</xdr:rowOff>
    </xdr:to>
    <xdr:sp macro="" textlink="">
      <xdr:nvSpPr>
        <xdr:cNvPr id="378" name="円/楕円 377"/>
        <xdr:cNvSpPr/>
      </xdr:nvSpPr>
      <xdr:spPr>
        <a:xfrm>
          <a:off x="0" y="96762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167759</xdr:rowOff>
    </xdr:from>
    <xdr:ext cx="534377" cy="259045"/>
    <xdr:sp macro="" textlink="">
      <xdr:nvSpPr>
        <xdr:cNvPr id="379" name="テキスト ボックス 378"/>
        <xdr:cNvSpPr txBox="1"/>
      </xdr:nvSpPr>
      <xdr:spPr>
        <a:xfrm>
          <a:off x="0" y="97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33262</xdr:rowOff>
    </xdr:from>
    <xdr:to>
      <xdr:col>10</xdr:col>
      <xdr:colOff>155575</xdr:colOff>
      <xdr:row>57</xdr:row>
      <xdr:rowOff>134862</xdr:rowOff>
    </xdr:to>
    <xdr:sp macro="" textlink="">
      <xdr:nvSpPr>
        <xdr:cNvPr id="380" name="円/楕円 379"/>
        <xdr:cNvSpPr/>
      </xdr:nvSpPr>
      <xdr:spPr>
        <a:xfrm>
          <a:off x="0" y="980591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125989</xdr:rowOff>
    </xdr:from>
    <xdr:ext cx="534377" cy="259045"/>
    <xdr:sp macro="" textlink="">
      <xdr:nvSpPr>
        <xdr:cNvPr id="381" name="テキスト ボックス 380"/>
        <xdr:cNvSpPr txBox="1"/>
      </xdr:nvSpPr>
      <xdr:spPr>
        <a:xfrm>
          <a:off x="0" y="98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0" y="1358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0"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0" y="1320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0"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0"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0" y="1244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0"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0" y="1206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0"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0"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0" y="12277446"/>
          <a:ext cx="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0" y="135751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0" y="1227744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162827</xdr:rowOff>
    </xdr:from>
    <xdr:to>
      <xdr:col>15</xdr:col>
      <xdr:colOff>180975</xdr:colOff>
      <xdr:row>78</xdr:row>
      <xdr:rowOff>40297</xdr:rowOff>
    </xdr:to>
    <xdr:cxnSp macro="">
      <xdr:nvCxnSpPr>
        <xdr:cNvPr id="410" name="直線コネクタ 409"/>
        <xdr:cNvCxnSpPr/>
      </xdr:nvCxnSpPr>
      <xdr:spPr>
        <a:xfrm flipV="1">
          <a:off x="0" y="13193027"/>
          <a:ext cx="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xdr:cNvSpPr txBox="1"/>
      </xdr:nvSpPr>
      <xdr:spPr>
        <a:xfrm>
          <a:off x="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0" y="131990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0" y="1313319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0"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112027</xdr:rowOff>
    </xdr:from>
    <xdr:to>
      <xdr:col>15</xdr:col>
      <xdr:colOff>231775</xdr:colOff>
      <xdr:row>77</xdr:row>
      <xdr:rowOff>42177</xdr:rowOff>
    </xdr:to>
    <xdr:sp macro="" textlink="">
      <xdr:nvSpPr>
        <xdr:cNvPr id="420" name="円/楕円 419"/>
        <xdr:cNvSpPr/>
      </xdr:nvSpPr>
      <xdr:spPr>
        <a:xfrm>
          <a:off x="0" y="131422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134904</xdr:rowOff>
    </xdr:from>
    <xdr:ext cx="534377" cy="259045"/>
    <xdr:sp macro="" textlink="">
      <xdr:nvSpPr>
        <xdr:cNvPr id="421" name="普通建設事業費 （ うち新規整備　）該当値テキスト"/>
        <xdr:cNvSpPr txBox="1"/>
      </xdr:nvSpPr>
      <xdr:spPr>
        <a:xfrm>
          <a:off x="0"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160947</xdr:rowOff>
    </xdr:from>
    <xdr:to>
      <xdr:col>14</xdr:col>
      <xdr:colOff>79375</xdr:colOff>
      <xdr:row>78</xdr:row>
      <xdr:rowOff>91097</xdr:rowOff>
    </xdr:to>
    <xdr:sp macro="" textlink="">
      <xdr:nvSpPr>
        <xdr:cNvPr id="422" name="円/楕円 421"/>
        <xdr:cNvSpPr/>
      </xdr:nvSpPr>
      <xdr:spPr>
        <a:xfrm>
          <a:off x="0" y="133625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82224</xdr:rowOff>
    </xdr:from>
    <xdr:ext cx="469744" cy="259045"/>
    <xdr:sp macro="" textlink="">
      <xdr:nvSpPr>
        <xdr:cNvPr id="423" name="テキスト ボックス 422"/>
        <xdr:cNvSpPr txBox="1"/>
      </xdr:nvSpPr>
      <xdr:spPr>
        <a:xfrm>
          <a:off x="0" y="1345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0" y="16941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0"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0" y="16484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0"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0" y="16027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0"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0" y="1557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0"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0"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0" y="15632973"/>
          <a:ext cx="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0" y="1686339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0" y="1563297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11638</xdr:rowOff>
    </xdr:from>
    <xdr:to>
      <xdr:col>15</xdr:col>
      <xdr:colOff>180975</xdr:colOff>
      <xdr:row>96</xdr:row>
      <xdr:rowOff>110393</xdr:rowOff>
    </xdr:to>
    <xdr:cxnSp macro="">
      <xdr:nvCxnSpPr>
        <xdr:cNvPr id="450" name="直線コネクタ 449"/>
        <xdr:cNvCxnSpPr/>
      </xdr:nvCxnSpPr>
      <xdr:spPr>
        <a:xfrm flipV="1">
          <a:off x="0" y="16470838"/>
          <a:ext cx="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0" y="1646296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0" y="1640252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0"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132288</xdr:rowOff>
    </xdr:from>
    <xdr:to>
      <xdr:col>15</xdr:col>
      <xdr:colOff>231775</xdr:colOff>
      <xdr:row>96</xdr:row>
      <xdr:rowOff>62438</xdr:rowOff>
    </xdr:to>
    <xdr:sp macro="" textlink="">
      <xdr:nvSpPr>
        <xdr:cNvPr id="460" name="円/楕円 459"/>
        <xdr:cNvSpPr/>
      </xdr:nvSpPr>
      <xdr:spPr>
        <a:xfrm>
          <a:off x="0" y="164200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155165</xdr:rowOff>
    </xdr:from>
    <xdr:ext cx="534377" cy="259045"/>
    <xdr:sp macro="" textlink="">
      <xdr:nvSpPr>
        <xdr:cNvPr id="461" name="普通建設事業費 （ うち更新整備　）該当値テキスト"/>
        <xdr:cNvSpPr txBox="1"/>
      </xdr:nvSpPr>
      <xdr:spPr>
        <a:xfrm>
          <a:off x="0" y="162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59593</xdr:rowOff>
    </xdr:from>
    <xdr:to>
      <xdr:col>14</xdr:col>
      <xdr:colOff>79375</xdr:colOff>
      <xdr:row>96</xdr:row>
      <xdr:rowOff>161193</xdr:rowOff>
    </xdr:to>
    <xdr:sp macro="" textlink="">
      <xdr:nvSpPr>
        <xdr:cNvPr id="462" name="円/楕円 461"/>
        <xdr:cNvSpPr/>
      </xdr:nvSpPr>
      <xdr:spPr>
        <a:xfrm>
          <a:off x="0" y="1651879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152320</xdr:rowOff>
    </xdr:from>
    <xdr:ext cx="534377" cy="259045"/>
    <xdr:sp macro="" textlink="">
      <xdr:nvSpPr>
        <xdr:cNvPr id="463" name="テキスト ボックス 462"/>
        <xdr:cNvSpPr txBox="1"/>
      </xdr:nvSpPr>
      <xdr:spPr>
        <a:xfrm>
          <a:off x="0" y="166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0"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0"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0"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0"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0"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0" y="5205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0" y="6731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0" y="52050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0" y="65893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37592</xdr:rowOff>
    </xdr:from>
    <xdr:to>
      <xdr:col>22</xdr:col>
      <xdr:colOff>365125</xdr:colOff>
      <xdr:row>39</xdr:row>
      <xdr:rowOff>44450</xdr:rowOff>
    </xdr:to>
    <xdr:cxnSp macro="">
      <xdr:nvCxnSpPr>
        <xdr:cNvPr id="495" name="直線コネクタ 494"/>
        <xdr:cNvCxnSpPr/>
      </xdr:nvCxnSpPr>
      <xdr:spPr>
        <a:xfrm>
          <a:off x="0" y="6724142"/>
          <a:ext cx="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0" y="654932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0"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1778</xdr:rowOff>
    </xdr:from>
    <xdr:to>
      <xdr:col>21</xdr:col>
      <xdr:colOff>161925</xdr:colOff>
      <xdr:row>39</xdr:row>
      <xdr:rowOff>37592</xdr:rowOff>
    </xdr:to>
    <xdr:cxnSp macro="">
      <xdr:nvCxnSpPr>
        <xdr:cNvPr id="498" name="直線コネクタ 497"/>
        <xdr:cNvCxnSpPr/>
      </xdr:nvCxnSpPr>
      <xdr:spPr>
        <a:xfrm>
          <a:off x="0" y="6688328"/>
          <a:ext cx="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0" y="65457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0"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22543</xdr:rowOff>
    </xdr:from>
    <xdr:to>
      <xdr:col>19</xdr:col>
      <xdr:colOff>644525</xdr:colOff>
      <xdr:row>39</xdr:row>
      <xdr:rowOff>1778</xdr:rowOff>
    </xdr:to>
    <xdr:cxnSp macro="">
      <xdr:nvCxnSpPr>
        <xdr:cNvPr id="501" name="直線コネクタ 500"/>
        <xdr:cNvCxnSpPr/>
      </xdr:nvCxnSpPr>
      <xdr:spPr>
        <a:xfrm>
          <a:off x="0" y="6537643"/>
          <a:ext cx="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0" y="64504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0"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0" y="643864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0"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158242</xdr:rowOff>
    </xdr:from>
    <xdr:to>
      <xdr:col>21</xdr:col>
      <xdr:colOff>212725</xdr:colOff>
      <xdr:row>39</xdr:row>
      <xdr:rowOff>88392</xdr:rowOff>
    </xdr:to>
    <xdr:sp macro="" textlink="">
      <xdr:nvSpPr>
        <xdr:cNvPr id="515" name="円/楕円 514"/>
        <xdr:cNvSpPr/>
      </xdr:nvSpPr>
      <xdr:spPr>
        <a:xfrm>
          <a:off x="0" y="66733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79519</xdr:rowOff>
    </xdr:from>
    <xdr:ext cx="313932" cy="259045"/>
    <xdr:sp macro="" textlink="">
      <xdr:nvSpPr>
        <xdr:cNvPr id="516" name="テキスト ボックス 515"/>
        <xdr:cNvSpPr txBox="1"/>
      </xdr:nvSpPr>
      <xdr:spPr>
        <a:xfrm>
          <a:off x="0"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122428</xdr:rowOff>
    </xdr:from>
    <xdr:to>
      <xdr:col>20</xdr:col>
      <xdr:colOff>9525</xdr:colOff>
      <xdr:row>39</xdr:row>
      <xdr:rowOff>52578</xdr:rowOff>
    </xdr:to>
    <xdr:sp macro="" textlink="">
      <xdr:nvSpPr>
        <xdr:cNvPr id="517" name="円/楕円 516"/>
        <xdr:cNvSpPr/>
      </xdr:nvSpPr>
      <xdr:spPr>
        <a:xfrm>
          <a:off x="0" y="66375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43705</xdr:rowOff>
    </xdr:from>
    <xdr:ext cx="378565" cy="259045"/>
    <xdr:sp macro="" textlink="">
      <xdr:nvSpPr>
        <xdr:cNvPr id="518" name="テキスト ボックス 517"/>
        <xdr:cNvSpPr txBox="1"/>
      </xdr:nvSpPr>
      <xdr:spPr>
        <a:xfrm>
          <a:off x="0"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143192</xdr:rowOff>
    </xdr:from>
    <xdr:to>
      <xdr:col>18</xdr:col>
      <xdr:colOff>492125</xdr:colOff>
      <xdr:row>38</xdr:row>
      <xdr:rowOff>73343</xdr:rowOff>
    </xdr:to>
    <xdr:sp macro="" textlink="">
      <xdr:nvSpPr>
        <xdr:cNvPr id="519" name="円/楕円 518"/>
        <xdr:cNvSpPr/>
      </xdr:nvSpPr>
      <xdr:spPr>
        <a:xfrm>
          <a:off x="0" y="6486842"/>
          <a:ext cx="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64470</xdr:rowOff>
    </xdr:from>
    <xdr:ext cx="469744" cy="259045"/>
    <xdr:sp macro="" textlink="">
      <xdr:nvSpPr>
        <xdr:cNvPr id="520" name="テキスト ボックス 519"/>
        <xdr:cNvSpPr txBox="1"/>
      </xdr:nvSpPr>
      <xdr:spPr>
        <a:xfrm>
          <a:off x="0" y="657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0"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0"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0" y="93980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0" y="939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0" y="939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0" y="1364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0"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0" y="1331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0"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0" y="1299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0"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0" y="1266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0"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0" y="1233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0"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0" y="1201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0"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0"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0" y="12027749"/>
          <a:ext cx="0"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0" y="134003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0" y="1202774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98780</xdr:rowOff>
    </xdr:from>
    <xdr:to>
      <xdr:col>23</xdr:col>
      <xdr:colOff>517525</xdr:colOff>
      <xdr:row>76</xdr:row>
      <xdr:rowOff>119583</xdr:rowOff>
    </xdr:to>
    <xdr:cxnSp macro="">
      <xdr:nvCxnSpPr>
        <xdr:cNvPr id="600" name="直線コネクタ 599"/>
        <xdr:cNvCxnSpPr/>
      </xdr:nvCxnSpPr>
      <xdr:spPr>
        <a:xfrm>
          <a:off x="0" y="13128980"/>
          <a:ext cx="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0" y="130631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91596</xdr:rowOff>
    </xdr:from>
    <xdr:to>
      <xdr:col>22</xdr:col>
      <xdr:colOff>365125</xdr:colOff>
      <xdr:row>76</xdr:row>
      <xdr:rowOff>98780</xdr:rowOff>
    </xdr:to>
    <xdr:cxnSp macro="">
      <xdr:nvCxnSpPr>
        <xdr:cNvPr id="603" name="直線コネクタ 602"/>
        <xdr:cNvCxnSpPr/>
      </xdr:nvCxnSpPr>
      <xdr:spPr>
        <a:xfrm>
          <a:off x="0" y="13121796"/>
          <a:ext cx="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0" y="129633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0"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91401</xdr:rowOff>
    </xdr:from>
    <xdr:to>
      <xdr:col>21</xdr:col>
      <xdr:colOff>161925</xdr:colOff>
      <xdr:row>76</xdr:row>
      <xdr:rowOff>91596</xdr:rowOff>
    </xdr:to>
    <xdr:cxnSp macro="">
      <xdr:nvCxnSpPr>
        <xdr:cNvPr id="606" name="直線コネクタ 605"/>
        <xdr:cNvCxnSpPr/>
      </xdr:nvCxnSpPr>
      <xdr:spPr>
        <a:xfrm>
          <a:off x="0" y="13121601"/>
          <a:ext cx="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0" y="1295436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0"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88771</xdr:rowOff>
    </xdr:from>
    <xdr:to>
      <xdr:col>19</xdr:col>
      <xdr:colOff>644525</xdr:colOff>
      <xdr:row>76</xdr:row>
      <xdr:rowOff>91401</xdr:rowOff>
    </xdr:to>
    <xdr:cxnSp macro="">
      <xdr:nvCxnSpPr>
        <xdr:cNvPr id="609" name="直線コネクタ 608"/>
        <xdr:cNvCxnSpPr/>
      </xdr:nvCxnSpPr>
      <xdr:spPr>
        <a:xfrm>
          <a:off x="0" y="13118971"/>
          <a:ext cx="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0" y="12957872"/>
          <a:ext cx="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0"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0" y="1294020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0"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68783</xdr:rowOff>
    </xdr:from>
    <xdr:to>
      <xdr:col>23</xdr:col>
      <xdr:colOff>568325</xdr:colOff>
      <xdr:row>76</xdr:row>
      <xdr:rowOff>170383</xdr:rowOff>
    </xdr:to>
    <xdr:sp macro="" textlink="">
      <xdr:nvSpPr>
        <xdr:cNvPr id="619" name="円/楕円 618"/>
        <xdr:cNvSpPr/>
      </xdr:nvSpPr>
      <xdr:spPr>
        <a:xfrm>
          <a:off x="0" y="1309898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47210</xdr:rowOff>
    </xdr:from>
    <xdr:ext cx="534377" cy="259045"/>
    <xdr:sp macro="" textlink="">
      <xdr:nvSpPr>
        <xdr:cNvPr id="620" name="公債費該当値テキスト"/>
        <xdr:cNvSpPr txBox="1"/>
      </xdr:nvSpPr>
      <xdr:spPr>
        <a:xfrm>
          <a:off x="0"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47980</xdr:rowOff>
    </xdr:from>
    <xdr:to>
      <xdr:col>22</xdr:col>
      <xdr:colOff>415925</xdr:colOff>
      <xdr:row>76</xdr:row>
      <xdr:rowOff>149580</xdr:rowOff>
    </xdr:to>
    <xdr:sp macro="" textlink="">
      <xdr:nvSpPr>
        <xdr:cNvPr id="621" name="円/楕円 620"/>
        <xdr:cNvSpPr/>
      </xdr:nvSpPr>
      <xdr:spPr>
        <a:xfrm>
          <a:off x="0" y="13078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140707</xdr:rowOff>
    </xdr:from>
    <xdr:ext cx="534377" cy="259045"/>
    <xdr:sp macro="" textlink="">
      <xdr:nvSpPr>
        <xdr:cNvPr id="622" name="テキスト ボックス 621"/>
        <xdr:cNvSpPr txBox="1"/>
      </xdr:nvSpPr>
      <xdr:spPr>
        <a:xfrm>
          <a:off x="0"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40796</xdr:rowOff>
    </xdr:from>
    <xdr:to>
      <xdr:col>21</xdr:col>
      <xdr:colOff>212725</xdr:colOff>
      <xdr:row>76</xdr:row>
      <xdr:rowOff>142396</xdr:rowOff>
    </xdr:to>
    <xdr:sp macro="" textlink="">
      <xdr:nvSpPr>
        <xdr:cNvPr id="623" name="円/楕円 622"/>
        <xdr:cNvSpPr/>
      </xdr:nvSpPr>
      <xdr:spPr>
        <a:xfrm>
          <a:off x="0" y="130709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133523</xdr:rowOff>
    </xdr:from>
    <xdr:ext cx="534377" cy="259045"/>
    <xdr:sp macro="" textlink="">
      <xdr:nvSpPr>
        <xdr:cNvPr id="624" name="テキスト ボックス 623"/>
        <xdr:cNvSpPr txBox="1"/>
      </xdr:nvSpPr>
      <xdr:spPr>
        <a:xfrm>
          <a:off x="0" y="13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40601</xdr:rowOff>
    </xdr:from>
    <xdr:to>
      <xdr:col>20</xdr:col>
      <xdr:colOff>9525</xdr:colOff>
      <xdr:row>76</xdr:row>
      <xdr:rowOff>142201</xdr:rowOff>
    </xdr:to>
    <xdr:sp macro="" textlink="">
      <xdr:nvSpPr>
        <xdr:cNvPr id="625" name="円/楕円 624"/>
        <xdr:cNvSpPr/>
      </xdr:nvSpPr>
      <xdr:spPr>
        <a:xfrm>
          <a:off x="0" y="1307080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133328</xdr:rowOff>
    </xdr:from>
    <xdr:ext cx="534377" cy="259045"/>
    <xdr:sp macro="" textlink="">
      <xdr:nvSpPr>
        <xdr:cNvPr id="626" name="テキスト ボックス 625"/>
        <xdr:cNvSpPr txBox="1"/>
      </xdr:nvSpPr>
      <xdr:spPr>
        <a:xfrm>
          <a:off x="0" y="131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37971</xdr:rowOff>
    </xdr:from>
    <xdr:to>
      <xdr:col>18</xdr:col>
      <xdr:colOff>492125</xdr:colOff>
      <xdr:row>76</xdr:row>
      <xdr:rowOff>139571</xdr:rowOff>
    </xdr:to>
    <xdr:sp macro="" textlink="">
      <xdr:nvSpPr>
        <xdr:cNvPr id="627" name="円/楕円 626"/>
        <xdr:cNvSpPr/>
      </xdr:nvSpPr>
      <xdr:spPr>
        <a:xfrm>
          <a:off x="0" y="130681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130698</xdr:rowOff>
    </xdr:from>
    <xdr:ext cx="534377" cy="259045"/>
    <xdr:sp macro="" textlink="">
      <xdr:nvSpPr>
        <xdr:cNvPr id="628" name="テキスト ボックス 627"/>
        <xdr:cNvSpPr txBox="1"/>
      </xdr:nvSpPr>
      <xdr:spPr>
        <a:xfrm>
          <a:off x="0" y="13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0" y="1701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0"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0" y="1663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0"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0"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0" y="1587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0"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0" y="1549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0"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0" y="15675592"/>
          <a:ext cx="0"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0" y="1701358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0" y="1567559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125771</xdr:rowOff>
    </xdr:from>
    <xdr:to>
      <xdr:col>23</xdr:col>
      <xdr:colOff>517525</xdr:colOff>
      <xdr:row>98</xdr:row>
      <xdr:rowOff>125847</xdr:rowOff>
    </xdr:to>
    <xdr:cxnSp macro="">
      <xdr:nvCxnSpPr>
        <xdr:cNvPr id="657" name="直線コネクタ 656"/>
        <xdr:cNvCxnSpPr/>
      </xdr:nvCxnSpPr>
      <xdr:spPr>
        <a:xfrm flipV="1">
          <a:off x="0" y="16927871"/>
          <a:ext cx="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0" y="1687784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125847</xdr:rowOff>
    </xdr:from>
    <xdr:to>
      <xdr:col>22</xdr:col>
      <xdr:colOff>365125</xdr:colOff>
      <xdr:row>98</xdr:row>
      <xdr:rowOff>130457</xdr:rowOff>
    </xdr:to>
    <xdr:cxnSp macro="">
      <xdr:nvCxnSpPr>
        <xdr:cNvPr id="660" name="直線コネクタ 659"/>
        <xdr:cNvCxnSpPr/>
      </xdr:nvCxnSpPr>
      <xdr:spPr>
        <a:xfrm flipV="1">
          <a:off x="0" y="16927947"/>
          <a:ext cx="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0" y="168898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0"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123858</xdr:rowOff>
    </xdr:from>
    <xdr:to>
      <xdr:col>21</xdr:col>
      <xdr:colOff>161925</xdr:colOff>
      <xdr:row>98</xdr:row>
      <xdr:rowOff>130457</xdr:rowOff>
    </xdr:to>
    <xdr:cxnSp macro="">
      <xdr:nvCxnSpPr>
        <xdr:cNvPr id="663" name="直線コネクタ 662"/>
        <xdr:cNvCxnSpPr/>
      </xdr:nvCxnSpPr>
      <xdr:spPr>
        <a:xfrm>
          <a:off x="0" y="16925958"/>
          <a:ext cx="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0" y="168724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0"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123858</xdr:rowOff>
    </xdr:from>
    <xdr:to>
      <xdr:col>19</xdr:col>
      <xdr:colOff>644525</xdr:colOff>
      <xdr:row>98</xdr:row>
      <xdr:rowOff>154560</xdr:rowOff>
    </xdr:to>
    <xdr:cxnSp macro="">
      <xdr:nvCxnSpPr>
        <xdr:cNvPr id="666" name="直線コネクタ 665"/>
        <xdr:cNvCxnSpPr/>
      </xdr:nvCxnSpPr>
      <xdr:spPr>
        <a:xfrm flipV="1">
          <a:off x="0" y="16925958"/>
          <a:ext cx="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0" y="168962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0"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0" y="1688742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0"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74971</xdr:rowOff>
    </xdr:from>
    <xdr:to>
      <xdr:col>23</xdr:col>
      <xdr:colOff>568325</xdr:colOff>
      <xdr:row>99</xdr:row>
      <xdr:rowOff>5121</xdr:rowOff>
    </xdr:to>
    <xdr:sp macro="" textlink="">
      <xdr:nvSpPr>
        <xdr:cNvPr id="676" name="円/楕円 675"/>
        <xdr:cNvSpPr/>
      </xdr:nvSpPr>
      <xdr:spPr>
        <a:xfrm>
          <a:off x="0" y="168770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34348</xdr:rowOff>
    </xdr:from>
    <xdr:ext cx="534377" cy="259045"/>
    <xdr:sp macro="" textlink="">
      <xdr:nvSpPr>
        <xdr:cNvPr id="677" name="積立金該当値テキスト"/>
        <xdr:cNvSpPr txBox="1"/>
      </xdr:nvSpPr>
      <xdr:spPr>
        <a:xfrm>
          <a:off x="0" y="166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75047</xdr:rowOff>
    </xdr:from>
    <xdr:to>
      <xdr:col>22</xdr:col>
      <xdr:colOff>415925</xdr:colOff>
      <xdr:row>99</xdr:row>
      <xdr:rowOff>5197</xdr:rowOff>
    </xdr:to>
    <xdr:sp macro="" textlink="">
      <xdr:nvSpPr>
        <xdr:cNvPr id="678" name="円/楕円 677"/>
        <xdr:cNvSpPr/>
      </xdr:nvSpPr>
      <xdr:spPr>
        <a:xfrm>
          <a:off x="0" y="1687714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21724</xdr:rowOff>
    </xdr:from>
    <xdr:ext cx="534377" cy="259045"/>
    <xdr:sp macro="" textlink="">
      <xdr:nvSpPr>
        <xdr:cNvPr id="679" name="テキスト ボックス 678"/>
        <xdr:cNvSpPr txBox="1"/>
      </xdr:nvSpPr>
      <xdr:spPr>
        <a:xfrm>
          <a:off x="0" y="166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79657</xdr:rowOff>
    </xdr:from>
    <xdr:to>
      <xdr:col>21</xdr:col>
      <xdr:colOff>212725</xdr:colOff>
      <xdr:row>99</xdr:row>
      <xdr:rowOff>9807</xdr:rowOff>
    </xdr:to>
    <xdr:sp macro="" textlink="">
      <xdr:nvSpPr>
        <xdr:cNvPr id="680" name="円/楕円 679"/>
        <xdr:cNvSpPr/>
      </xdr:nvSpPr>
      <xdr:spPr>
        <a:xfrm>
          <a:off x="0" y="168817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934</xdr:rowOff>
    </xdr:from>
    <xdr:ext cx="534377" cy="259045"/>
    <xdr:sp macro="" textlink="">
      <xdr:nvSpPr>
        <xdr:cNvPr id="681" name="テキスト ボックス 680"/>
        <xdr:cNvSpPr txBox="1"/>
      </xdr:nvSpPr>
      <xdr:spPr>
        <a:xfrm>
          <a:off x="0" y="169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73058</xdr:rowOff>
    </xdr:from>
    <xdr:to>
      <xdr:col>20</xdr:col>
      <xdr:colOff>9525</xdr:colOff>
      <xdr:row>99</xdr:row>
      <xdr:rowOff>3208</xdr:rowOff>
    </xdr:to>
    <xdr:sp macro="" textlink="">
      <xdr:nvSpPr>
        <xdr:cNvPr id="682" name="円/楕円 681"/>
        <xdr:cNvSpPr/>
      </xdr:nvSpPr>
      <xdr:spPr>
        <a:xfrm>
          <a:off x="0" y="1687515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19735</xdr:rowOff>
    </xdr:from>
    <xdr:ext cx="534377" cy="259045"/>
    <xdr:sp macro="" textlink="">
      <xdr:nvSpPr>
        <xdr:cNvPr id="683" name="テキスト ボックス 682"/>
        <xdr:cNvSpPr txBox="1"/>
      </xdr:nvSpPr>
      <xdr:spPr>
        <a:xfrm>
          <a:off x="0" y="166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103760</xdr:rowOff>
    </xdr:from>
    <xdr:to>
      <xdr:col>18</xdr:col>
      <xdr:colOff>492125</xdr:colOff>
      <xdr:row>99</xdr:row>
      <xdr:rowOff>33910</xdr:rowOff>
    </xdr:to>
    <xdr:sp macro="" textlink="">
      <xdr:nvSpPr>
        <xdr:cNvPr id="684" name="円/楕円 683"/>
        <xdr:cNvSpPr/>
      </xdr:nvSpPr>
      <xdr:spPr>
        <a:xfrm>
          <a:off x="0" y="169058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25037</xdr:rowOff>
    </xdr:from>
    <xdr:ext cx="469744" cy="259045"/>
    <xdr:sp macro="" textlink="">
      <xdr:nvSpPr>
        <xdr:cNvPr id="685" name="テキスト ボックス 684"/>
        <xdr:cNvSpPr txBox="1"/>
      </xdr:nvSpPr>
      <xdr:spPr>
        <a:xfrm>
          <a:off x="0" y="1699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0" y="6654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0"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0" y="6197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0"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0" y="5740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0"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0" y="5283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0"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0"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0" y="5211648"/>
          <a:ext cx="0"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0" y="6654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0" y="521164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0" y="6654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0" y="642957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0" y="6654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0" y="63667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0"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0" y="6654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0" y="62620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0"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0" y="6654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0" y="632007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0"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0" y="6377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0"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0" y="6604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0" y="6604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0" y="6604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0" y="6604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0" y="6604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0" y="1016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0"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0" y="977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0"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0"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0" y="901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0"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0" y="863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0"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0"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0" y="8832520"/>
          <a:ext cx="0"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0" y="10160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0" y="88325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23190</xdr:rowOff>
    </xdr:from>
    <xdr:to>
      <xdr:col>32</xdr:col>
      <xdr:colOff>187325</xdr:colOff>
      <xdr:row>58</xdr:row>
      <xdr:rowOff>28296</xdr:rowOff>
    </xdr:to>
    <xdr:cxnSp macro="">
      <xdr:nvCxnSpPr>
        <xdr:cNvPr id="769" name="直線コネクタ 768"/>
        <xdr:cNvCxnSpPr/>
      </xdr:nvCxnSpPr>
      <xdr:spPr>
        <a:xfrm>
          <a:off x="0" y="9967290"/>
          <a:ext cx="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0" y="985857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23190</xdr:rowOff>
    </xdr:from>
    <xdr:to>
      <xdr:col>31</xdr:col>
      <xdr:colOff>34925</xdr:colOff>
      <xdr:row>58</xdr:row>
      <xdr:rowOff>26162</xdr:rowOff>
    </xdr:to>
    <xdr:cxnSp macro="">
      <xdr:nvCxnSpPr>
        <xdr:cNvPr id="772" name="直線コネクタ 771"/>
        <xdr:cNvCxnSpPr/>
      </xdr:nvCxnSpPr>
      <xdr:spPr>
        <a:xfrm flipV="1">
          <a:off x="0" y="9967290"/>
          <a:ext cx="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0" y="96561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0"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24333</xdr:rowOff>
    </xdr:from>
    <xdr:to>
      <xdr:col>29</xdr:col>
      <xdr:colOff>517525</xdr:colOff>
      <xdr:row>58</xdr:row>
      <xdr:rowOff>26162</xdr:rowOff>
    </xdr:to>
    <xdr:cxnSp macro="">
      <xdr:nvCxnSpPr>
        <xdr:cNvPr id="775" name="直線コネクタ 774"/>
        <xdr:cNvCxnSpPr/>
      </xdr:nvCxnSpPr>
      <xdr:spPr>
        <a:xfrm>
          <a:off x="0" y="9968433"/>
          <a:ext cx="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0" y="96254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0"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19076</xdr:rowOff>
    </xdr:from>
    <xdr:to>
      <xdr:col>28</xdr:col>
      <xdr:colOff>314325</xdr:colOff>
      <xdr:row>58</xdr:row>
      <xdr:rowOff>24333</xdr:rowOff>
    </xdr:to>
    <xdr:cxnSp macro="">
      <xdr:nvCxnSpPr>
        <xdr:cNvPr id="778" name="直線コネクタ 777"/>
        <xdr:cNvCxnSpPr/>
      </xdr:nvCxnSpPr>
      <xdr:spPr>
        <a:xfrm>
          <a:off x="0" y="9963176"/>
          <a:ext cx="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0" y="95775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0"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0" y="95533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0"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148946</xdr:rowOff>
    </xdr:from>
    <xdr:to>
      <xdr:col>32</xdr:col>
      <xdr:colOff>238125</xdr:colOff>
      <xdr:row>58</xdr:row>
      <xdr:rowOff>79096</xdr:rowOff>
    </xdr:to>
    <xdr:sp macro="" textlink="">
      <xdr:nvSpPr>
        <xdr:cNvPr id="788" name="円/楕円 787"/>
        <xdr:cNvSpPr/>
      </xdr:nvSpPr>
      <xdr:spPr>
        <a:xfrm>
          <a:off x="0" y="99215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127373</xdr:rowOff>
    </xdr:from>
    <xdr:ext cx="469744" cy="259045"/>
    <xdr:sp macro="" textlink="">
      <xdr:nvSpPr>
        <xdr:cNvPr id="789" name="貸付金該当値テキスト"/>
        <xdr:cNvSpPr txBox="1"/>
      </xdr:nvSpPr>
      <xdr:spPr>
        <a:xfrm>
          <a:off x="0" y="99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143840</xdr:rowOff>
    </xdr:from>
    <xdr:to>
      <xdr:col>31</xdr:col>
      <xdr:colOff>85725</xdr:colOff>
      <xdr:row>58</xdr:row>
      <xdr:rowOff>73990</xdr:rowOff>
    </xdr:to>
    <xdr:sp macro="" textlink="">
      <xdr:nvSpPr>
        <xdr:cNvPr id="790" name="円/楕円 789"/>
        <xdr:cNvSpPr/>
      </xdr:nvSpPr>
      <xdr:spPr>
        <a:xfrm>
          <a:off x="0" y="99164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65117</xdr:rowOff>
    </xdr:from>
    <xdr:ext cx="469744" cy="259045"/>
    <xdr:sp macro="" textlink="">
      <xdr:nvSpPr>
        <xdr:cNvPr id="791" name="テキスト ボックス 790"/>
        <xdr:cNvSpPr txBox="1"/>
      </xdr:nvSpPr>
      <xdr:spPr>
        <a:xfrm>
          <a:off x="0" y="100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146812</xdr:rowOff>
    </xdr:from>
    <xdr:to>
      <xdr:col>29</xdr:col>
      <xdr:colOff>568325</xdr:colOff>
      <xdr:row>58</xdr:row>
      <xdr:rowOff>76962</xdr:rowOff>
    </xdr:to>
    <xdr:sp macro="" textlink="">
      <xdr:nvSpPr>
        <xdr:cNvPr id="792" name="円/楕円 791"/>
        <xdr:cNvSpPr/>
      </xdr:nvSpPr>
      <xdr:spPr>
        <a:xfrm>
          <a:off x="0" y="991946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68089</xdr:rowOff>
    </xdr:from>
    <xdr:ext cx="469744" cy="259045"/>
    <xdr:sp macro="" textlink="">
      <xdr:nvSpPr>
        <xdr:cNvPr id="793" name="テキスト ボックス 792"/>
        <xdr:cNvSpPr txBox="1"/>
      </xdr:nvSpPr>
      <xdr:spPr>
        <a:xfrm>
          <a:off x="0" y="100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144983</xdr:rowOff>
    </xdr:from>
    <xdr:to>
      <xdr:col>28</xdr:col>
      <xdr:colOff>365125</xdr:colOff>
      <xdr:row>58</xdr:row>
      <xdr:rowOff>75133</xdr:rowOff>
    </xdr:to>
    <xdr:sp macro="" textlink="">
      <xdr:nvSpPr>
        <xdr:cNvPr id="794" name="円/楕円 793"/>
        <xdr:cNvSpPr/>
      </xdr:nvSpPr>
      <xdr:spPr>
        <a:xfrm>
          <a:off x="0" y="99176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66260</xdr:rowOff>
    </xdr:from>
    <xdr:ext cx="469744" cy="259045"/>
    <xdr:sp macro="" textlink="">
      <xdr:nvSpPr>
        <xdr:cNvPr id="795" name="テキスト ボックス 794"/>
        <xdr:cNvSpPr txBox="1"/>
      </xdr:nvSpPr>
      <xdr:spPr>
        <a:xfrm>
          <a:off x="0" y="1001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139726</xdr:rowOff>
    </xdr:from>
    <xdr:to>
      <xdr:col>27</xdr:col>
      <xdr:colOff>161925</xdr:colOff>
      <xdr:row>58</xdr:row>
      <xdr:rowOff>69876</xdr:rowOff>
    </xdr:to>
    <xdr:sp macro="" textlink="">
      <xdr:nvSpPr>
        <xdr:cNvPr id="796" name="円/楕円 795"/>
        <xdr:cNvSpPr/>
      </xdr:nvSpPr>
      <xdr:spPr>
        <a:xfrm>
          <a:off x="0" y="99123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61003</xdr:rowOff>
    </xdr:from>
    <xdr:ext cx="469744" cy="259045"/>
    <xdr:sp macro="" textlink="">
      <xdr:nvSpPr>
        <xdr:cNvPr id="797" name="テキスト ボックス 796"/>
        <xdr:cNvSpPr txBox="1"/>
      </xdr:nvSpPr>
      <xdr:spPr>
        <a:xfrm>
          <a:off x="0" y="100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0"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0" y="1351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0"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0" y="1305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0"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0" y="1259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0"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0" y="1214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0"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0" y="12028454"/>
          <a:ext cx="0"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0" y="133231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0" y="120284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142580</xdr:rowOff>
    </xdr:from>
    <xdr:to>
      <xdr:col>32</xdr:col>
      <xdr:colOff>187325</xdr:colOff>
      <xdr:row>75</xdr:row>
      <xdr:rowOff>95672</xdr:rowOff>
    </xdr:to>
    <xdr:cxnSp macro="">
      <xdr:nvCxnSpPr>
        <xdr:cNvPr id="825" name="直線コネクタ 824"/>
        <xdr:cNvCxnSpPr/>
      </xdr:nvCxnSpPr>
      <xdr:spPr>
        <a:xfrm flipV="1">
          <a:off x="0" y="12829880"/>
          <a:ext cx="0" cy="1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0" y="126225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95672</xdr:rowOff>
    </xdr:from>
    <xdr:to>
      <xdr:col>31</xdr:col>
      <xdr:colOff>34925</xdr:colOff>
      <xdr:row>75</xdr:row>
      <xdr:rowOff>141894</xdr:rowOff>
    </xdr:to>
    <xdr:cxnSp macro="">
      <xdr:nvCxnSpPr>
        <xdr:cNvPr id="828" name="直線コネクタ 827"/>
        <xdr:cNvCxnSpPr/>
      </xdr:nvCxnSpPr>
      <xdr:spPr>
        <a:xfrm flipV="1">
          <a:off x="0" y="12954422"/>
          <a:ext cx="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0" y="125617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0"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141894</xdr:rowOff>
    </xdr:from>
    <xdr:to>
      <xdr:col>29</xdr:col>
      <xdr:colOff>517525</xdr:colOff>
      <xdr:row>76</xdr:row>
      <xdr:rowOff>21103</xdr:rowOff>
    </xdr:to>
    <xdr:cxnSp macro="">
      <xdr:nvCxnSpPr>
        <xdr:cNvPr id="831" name="直線コネクタ 830"/>
        <xdr:cNvCxnSpPr/>
      </xdr:nvCxnSpPr>
      <xdr:spPr>
        <a:xfrm flipV="1">
          <a:off x="0" y="13000644"/>
          <a:ext cx="0" cy="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0" y="1260264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0"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158445</xdr:rowOff>
    </xdr:from>
    <xdr:to>
      <xdr:col>28</xdr:col>
      <xdr:colOff>314325</xdr:colOff>
      <xdr:row>76</xdr:row>
      <xdr:rowOff>21103</xdr:rowOff>
    </xdr:to>
    <xdr:cxnSp macro="">
      <xdr:nvCxnSpPr>
        <xdr:cNvPr id="834" name="直線コネクタ 833"/>
        <xdr:cNvCxnSpPr/>
      </xdr:nvCxnSpPr>
      <xdr:spPr>
        <a:xfrm>
          <a:off x="0" y="13017195"/>
          <a:ext cx="0" cy="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0" y="1264246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0"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0" y="126626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0"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91780</xdr:rowOff>
    </xdr:from>
    <xdr:to>
      <xdr:col>32</xdr:col>
      <xdr:colOff>238125</xdr:colOff>
      <xdr:row>75</xdr:row>
      <xdr:rowOff>21930</xdr:rowOff>
    </xdr:to>
    <xdr:sp macro="" textlink="">
      <xdr:nvSpPr>
        <xdr:cNvPr id="844" name="円/楕円 843"/>
        <xdr:cNvSpPr/>
      </xdr:nvSpPr>
      <xdr:spPr>
        <a:xfrm>
          <a:off x="0" y="127790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70207</xdr:rowOff>
    </xdr:from>
    <xdr:ext cx="534377" cy="259045"/>
    <xdr:sp macro="" textlink="">
      <xdr:nvSpPr>
        <xdr:cNvPr id="845" name="繰出金該当値テキスト"/>
        <xdr:cNvSpPr txBox="1"/>
      </xdr:nvSpPr>
      <xdr:spPr>
        <a:xfrm>
          <a:off x="0" y="127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44872</xdr:rowOff>
    </xdr:from>
    <xdr:to>
      <xdr:col>31</xdr:col>
      <xdr:colOff>85725</xdr:colOff>
      <xdr:row>75</xdr:row>
      <xdr:rowOff>146472</xdr:rowOff>
    </xdr:to>
    <xdr:sp macro="" textlink="">
      <xdr:nvSpPr>
        <xdr:cNvPr id="846" name="円/楕円 845"/>
        <xdr:cNvSpPr/>
      </xdr:nvSpPr>
      <xdr:spPr>
        <a:xfrm>
          <a:off x="0" y="129036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137599</xdr:rowOff>
    </xdr:from>
    <xdr:ext cx="534377" cy="259045"/>
    <xdr:sp macro="" textlink="">
      <xdr:nvSpPr>
        <xdr:cNvPr id="847" name="テキスト ボックス 846"/>
        <xdr:cNvSpPr txBox="1"/>
      </xdr:nvSpPr>
      <xdr:spPr>
        <a:xfrm>
          <a:off x="0" y="1299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91094</xdr:rowOff>
    </xdr:from>
    <xdr:to>
      <xdr:col>29</xdr:col>
      <xdr:colOff>568325</xdr:colOff>
      <xdr:row>76</xdr:row>
      <xdr:rowOff>21245</xdr:rowOff>
    </xdr:to>
    <xdr:sp macro="" textlink="">
      <xdr:nvSpPr>
        <xdr:cNvPr id="848" name="円/楕円 847"/>
        <xdr:cNvSpPr/>
      </xdr:nvSpPr>
      <xdr:spPr>
        <a:xfrm>
          <a:off x="0" y="12949844"/>
          <a:ext cx="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12372</xdr:rowOff>
    </xdr:from>
    <xdr:ext cx="534377" cy="259045"/>
    <xdr:sp macro="" textlink="">
      <xdr:nvSpPr>
        <xdr:cNvPr id="849" name="テキスト ボックス 848"/>
        <xdr:cNvSpPr txBox="1"/>
      </xdr:nvSpPr>
      <xdr:spPr>
        <a:xfrm>
          <a:off x="0" y="130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141753</xdr:rowOff>
    </xdr:from>
    <xdr:to>
      <xdr:col>28</xdr:col>
      <xdr:colOff>365125</xdr:colOff>
      <xdr:row>76</xdr:row>
      <xdr:rowOff>71903</xdr:rowOff>
    </xdr:to>
    <xdr:sp macro="" textlink="">
      <xdr:nvSpPr>
        <xdr:cNvPr id="850" name="円/楕円 849"/>
        <xdr:cNvSpPr/>
      </xdr:nvSpPr>
      <xdr:spPr>
        <a:xfrm>
          <a:off x="0" y="1300050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63030</xdr:rowOff>
    </xdr:from>
    <xdr:ext cx="534377" cy="259045"/>
    <xdr:sp macro="" textlink="">
      <xdr:nvSpPr>
        <xdr:cNvPr id="851" name="テキスト ボックス 850"/>
        <xdr:cNvSpPr txBox="1"/>
      </xdr:nvSpPr>
      <xdr:spPr>
        <a:xfrm>
          <a:off x="0" y="1309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107645</xdr:rowOff>
    </xdr:from>
    <xdr:to>
      <xdr:col>27</xdr:col>
      <xdr:colOff>161925</xdr:colOff>
      <xdr:row>76</xdr:row>
      <xdr:rowOff>37796</xdr:rowOff>
    </xdr:to>
    <xdr:sp macro="" textlink="">
      <xdr:nvSpPr>
        <xdr:cNvPr id="852" name="円/楕円 851"/>
        <xdr:cNvSpPr/>
      </xdr:nvSpPr>
      <xdr:spPr>
        <a:xfrm>
          <a:off x="0" y="12966395"/>
          <a:ext cx="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28922</xdr:rowOff>
    </xdr:from>
    <xdr:ext cx="534377" cy="259045"/>
    <xdr:sp macro="" textlink="">
      <xdr:nvSpPr>
        <xdr:cNvPr id="853" name="テキスト ボックス 852"/>
        <xdr:cNvSpPr txBox="1"/>
      </xdr:nvSpPr>
      <xdr:spPr>
        <a:xfrm>
          <a:off x="0" y="130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0" y="16941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0"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0" y="16484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0"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0" y="16027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0"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0" y="1557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0"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0"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0" y="169418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0" y="16941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0" y="16941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0" y="16891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0" y="16891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0" y="16891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0" y="160223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0"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0" y="15587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0"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0" y="17780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0" y="17843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0" y="18097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扶助費は住民一人当たり８４，１０９円となっている。認定こども園運営改善費等支援、生活保護費、障害福祉サービス給付の増などにより、前年度と比べ、扶助費の住民一人当たりのコストが増加している。</a:t>
          </a:r>
          <a:endParaRPr lang="ja-JP" altLang="ja-JP" sz="1300"/>
        </a:p>
        <a:p>
          <a:r>
            <a:rPr kumimoji="1" lang="ja-JP" altLang="ja-JP" sz="1300">
              <a:solidFill>
                <a:schemeClr val="dk1"/>
              </a:solidFill>
              <a:latin typeface="+mn-lt"/>
              <a:ea typeface="+mn-ea"/>
              <a:cs typeface="+mn-cs"/>
            </a:rPr>
            <a:t>普通建設事業費は住民一人当たり４９，３６８円となっている。小中学校トイレ改修や小中学校空調設備整備などを実施したことにより、前年度と比べ、普通建設事業費の住民一人当たりのコストが増加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繰出金は住民一人当たり３４，９３７円となっている。国民健康保険特別会計への繰出の増などにより、前年度と比べ、繰出金の住民一人当たりのコストが増加している。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人件費は住民一人当たり４９，７９５円となっている。平成２６年度定年退職者が多く、平成２７年度も引き続き、多くの新規採用職員の雇用により、職員の平均年齢が下がったことによって、前年度と比べ、人件費の住民一人当たりのコストが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今後も「第４次三郷市総合計画後期基本計画」に基づき、持続可能な財政基盤を確立し、安定した財政運営が行われるよう努める。</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137,656
134,410
30.13
49,023,470
45,942,156
2,841,323
24,585,403
41,958,385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0" y="889000"/>
          <a:ext cx="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0" y="1066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0" y="1016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0" y="1282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0"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0" y="654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0"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0"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0" y="5397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0"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0"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0" y="5331778"/>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0" y="648392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0" y="533177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135699</xdr:rowOff>
    </xdr:from>
    <xdr:to>
      <xdr:col>6</xdr:col>
      <xdr:colOff>511175</xdr:colOff>
      <xdr:row>37</xdr:row>
      <xdr:rowOff>66548</xdr:rowOff>
    </xdr:to>
    <xdr:cxnSp macro="">
      <xdr:nvCxnSpPr>
        <xdr:cNvPr id="57" name="直線コネクタ 56"/>
        <xdr:cNvCxnSpPr/>
      </xdr:nvCxnSpPr>
      <xdr:spPr>
        <a:xfrm>
          <a:off x="0" y="6307899"/>
          <a:ext cx="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0" y="598563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135699</xdr:rowOff>
    </xdr:from>
    <xdr:to>
      <xdr:col>5</xdr:col>
      <xdr:colOff>358775</xdr:colOff>
      <xdr:row>36</xdr:row>
      <xdr:rowOff>168275</xdr:rowOff>
    </xdr:to>
    <xdr:cxnSp macro="">
      <xdr:nvCxnSpPr>
        <xdr:cNvPr id="60" name="直線コネクタ 59"/>
        <xdr:cNvCxnSpPr/>
      </xdr:nvCxnSpPr>
      <xdr:spPr>
        <a:xfrm flipV="1">
          <a:off x="0" y="6307899"/>
          <a:ext cx="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0" y="60039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0"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123127</xdr:rowOff>
    </xdr:from>
    <xdr:to>
      <xdr:col>4</xdr:col>
      <xdr:colOff>155575</xdr:colOff>
      <xdr:row>36</xdr:row>
      <xdr:rowOff>168275</xdr:rowOff>
    </xdr:to>
    <xdr:cxnSp macro="">
      <xdr:nvCxnSpPr>
        <xdr:cNvPr id="63" name="直線コネクタ 62"/>
        <xdr:cNvCxnSpPr/>
      </xdr:nvCxnSpPr>
      <xdr:spPr>
        <a:xfrm>
          <a:off x="0" y="6295327"/>
          <a:ext cx="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0" y="60325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47689</xdr:rowOff>
    </xdr:from>
    <xdr:to>
      <xdr:col>2</xdr:col>
      <xdr:colOff>638175</xdr:colOff>
      <xdr:row>36</xdr:row>
      <xdr:rowOff>123127</xdr:rowOff>
    </xdr:to>
    <xdr:cxnSp macro="">
      <xdr:nvCxnSpPr>
        <xdr:cNvPr id="66" name="直線コネクタ 65"/>
        <xdr:cNvCxnSpPr/>
      </xdr:nvCxnSpPr>
      <xdr:spPr>
        <a:xfrm>
          <a:off x="0" y="6048439"/>
          <a:ext cx="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0" y="59679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0"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0" y="57233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0"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15748</xdr:rowOff>
    </xdr:from>
    <xdr:to>
      <xdr:col>6</xdr:col>
      <xdr:colOff>561975</xdr:colOff>
      <xdr:row>37</xdr:row>
      <xdr:rowOff>117348</xdr:rowOff>
    </xdr:to>
    <xdr:sp macro="" textlink="">
      <xdr:nvSpPr>
        <xdr:cNvPr id="76" name="円/楕円 75"/>
        <xdr:cNvSpPr/>
      </xdr:nvSpPr>
      <xdr:spPr>
        <a:xfrm>
          <a:off x="0" y="635939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102125</xdr:rowOff>
    </xdr:from>
    <xdr:ext cx="469744" cy="259045"/>
    <xdr:sp macro="" textlink="">
      <xdr:nvSpPr>
        <xdr:cNvPr id="77" name="議会費該当値テキスト"/>
        <xdr:cNvSpPr txBox="1"/>
      </xdr:nvSpPr>
      <xdr:spPr>
        <a:xfrm>
          <a:off x="0" y="62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84899</xdr:rowOff>
    </xdr:from>
    <xdr:to>
      <xdr:col>5</xdr:col>
      <xdr:colOff>409575</xdr:colOff>
      <xdr:row>37</xdr:row>
      <xdr:rowOff>15049</xdr:rowOff>
    </xdr:to>
    <xdr:sp macro="" textlink="">
      <xdr:nvSpPr>
        <xdr:cNvPr id="78" name="円/楕円 77"/>
        <xdr:cNvSpPr/>
      </xdr:nvSpPr>
      <xdr:spPr>
        <a:xfrm>
          <a:off x="0" y="62570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6176</xdr:rowOff>
    </xdr:from>
    <xdr:ext cx="469744" cy="259045"/>
    <xdr:sp macro="" textlink="">
      <xdr:nvSpPr>
        <xdr:cNvPr id="79" name="テキスト ボックス 78"/>
        <xdr:cNvSpPr txBox="1"/>
      </xdr:nvSpPr>
      <xdr:spPr>
        <a:xfrm>
          <a:off x="0" y="63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117475</xdr:rowOff>
    </xdr:from>
    <xdr:to>
      <xdr:col>4</xdr:col>
      <xdr:colOff>206375</xdr:colOff>
      <xdr:row>37</xdr:row>
      <xdr:rowOff>47625</xdr:rowOff>
    </xdr:to>
    <xdr:sp macro="" textlink="">
      <xdr:nvSpPr>
        <xdr:cNvPr id="80" name="円/楕円 79"/>
        <xdr:cNvSpPr/>
      </xdr:nvSpPr>
      <xdr:spPr>
        <a:xfrm>
          <a:off x="0" y="62896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38752</xdr:rowOff>
    </xdr:from>
    <xdr:ext cx="469744" cy="259045"/>
    <xdr:sp macro="" textlink="">
      <xdr:nvSpPr>
        <xdr:cNvPr id="81" name="テキスト ボックス 80"/>
        <xdr:cNvSpPr txBox="1"/>
      </xdr:nvSpPr>
      <xdr:spPr>
        <a:xfrm>
          <a:off x="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72327</xdr:rowOff>
    </xdr:from>
    <xdr:to>
      <xdr:col>3</xdr:col>
      <xdr:colOff>3175</xdr:colOff>
      <xdr:row>37</xdr:row>
      <xdr:rowOff>2477</xdr:rowOff>
    </xdr:to>
    <xdr:sp macro="" textlink="">
      <xdr:nvSpPr>
        <xdr:cNvPr id="82" name="円/楕円 81"/>
        <xdr:cNvSpPr/>
      </xdr:nvSpPr>
      <xdr:spPr>
        <a:xfrm>
          <a:off x="0" y="62445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165054</xdr:rowOff>
    </xdr:from>
    <xdr:ext cx="469744" cy="259045"/>
    <xdr:sp macro="" textlink="">
      <xdr:nvSpPr>
        <xdr:cNvPr id="83" name="テキスト ボックス 82"/>
        <xdr:cNvSpPr txBox="1"/>
      </xdr:nvSpPr>
      <xdr:spPr>
        <a:xfrm>
          <a:off x="0" y="633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168339</xdr:rowOff>
    </xdr:from>
    <xdr:to>
      <xdr:col>1</xdr:col>
      <xdr:colOff>485775</xdr:colOff>
      <xdr:row>35</xdr:row>
      <xdr:rowOff>98489</xdr:rowOff>
    </xdr:to>
    <xdr:sp macro="" textlink="">
      <xdr:nvSpPr>
        <xdr:cNvPr id="84" name="円/楕円 83"/>
        <xdr:cNvSpPr/>
      </xdr:nvSpPr>
      <xdr:spPr>
        <a:xfrm>
          <a:off x="0" y="59976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89616</xdr:rowOff>
    </xdr:from>
    <xdr:ext cx="469744" cy="259045"/>
    <xdr:sp macro="" textlink="">
      <xdr:nvSpPr>
        <xdr:cNvPr id="85" name="テキスト ボックス 84"/>
        <xdr:cNvSpPr txBox="1"/>
      </xdr:nvSpPr>
      <xdr:spPr>
        <a:xfrm>
          <a:off x="0" y="609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0" y="10214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0"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0" y="9887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0"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0" y="9561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0"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0" y="9234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0"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0" y="8908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0"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0" y="8581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0"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0" y="8771564"/>
          <a:ext cx="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0" y="100315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0" y="877156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119576</xdr:rowOff>
    </xdr:from>
    <xdr:to>
      <xdr:col>6</xdr:col>
      <xdr:colOff>511175</xdr:colOff>
      <xdr:row>57</xdr:row>
      <xdr:rowOff>124247</xdr:rowOff>
    </xdr:to>
    <xdr:cxnSp macro="">
      <xdr:nvCxnSpPr>
        <xdr:cNvPr id="116" name="直線コネクタ 115"/>
        <xdr:cNvCxnSpPr/>
      </xdr:nvCxnSpPr>
      <xdr:spPr>
        <a:xfrm>
          <a:off x="0" y="9892226"/>
          <a:ext cx="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0" y="986754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119576</xdr:rowOff>
    </xdr:from>
    <xdr:to>
      <xdr:col>5</xdr:col>
      <xdr:colOff>358775</xdr:colOff>
      <xdr:row>57</xdr:row>
      <xdr:rowOff>150477</xdr:rowOff>
    </xdr:to>
    <xdr:cxnSp macro="">
      <xdr:nvCxnSpPr>
        <xdr:cNvPr id="119" name="直線コネクタ 118"/>
        <xdr:cNvCxnSpPr/>
      </xdr:nvCxnSpPr>
      <xdr:spPr>
        <a:xfrm flipV="1">
          <a:off x="0" y="9892226"/>
          <a:ext cx="0" cy="3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0" y="98626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0"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146369</xdr:rowOff>
    </xdr:from>
    <xdr:to>
      <xdr:col>4</xdr:col>
      <xdr:colOff>155575</xdr:colOff>
      <xdr:row>57</xdr:row>
      <xdr:rowOff>150477</xdr:rowOff>
    </xdr:to>
    <xdr:cxnSp macro="">
      <xdr:nvCxnSpPr>
        <xdr:cNvPr id="122" name="直線コネクタ 121"/>
        <xdr:cNvCxnSpPr/>
      </xdr:nvCxnSpPr>
      <xdr:spPr>
        <a:xfrm>
          <a:off x="0" y="9919019"/>
          <a:ext cx="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0" y="98559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0"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146369</xdr:rowOff>
    </xdr:from>
    <xdr:to>
      <xdr:col>2</xdr:col>
      <xdr:colOff>638175</xdr:colOff>
      <xdr:row>58</xdr:row>
      <xdr:rowOff>7974</xdr:rowOff>
    </xdr:to>
    <xdr:cxnSp macro="">
      <xdr:nvCxnSpPr>
        <xdr:cNvPr id="125" name="直線コネクタ 124"/>
        <xdr:cNvCxnSpPr/>
      </xdr:nvCxnSpPr>
      <xdr:spPr>
        <a:xfrm flipV="1">
          <a:off x="0" y="9919019"/>
          <a:ext cx="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0" y="98779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26604</xdr:rowOff>
    </xdr:from>
    <xdr:ext cx="534377" cy="259045"/>
    <xdr:sp macro="" textlink="">
      <xdr:nvSpPr>
        <xdr:cNvPr id="127" name="テキスト ボックス 126"/>
        <xdr:cNvSpPr txBox="1"/>
      </xdr:nvSpPr>
      <xdr:spPr>
        <a:xfrm>
          <a:off x="0" y="99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0" y="986644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0"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73447</xdr:rowOff>
    </xdr:from>
    <xdr:to>
      <xdr:col>6</xdr:col>
      <xdr:colOff>561975</xdr:colOff>
      <xdr:row>58</xdr:row>
      <xdr:rowOff>3597</xdr:rowOff>
    </xdr:to>
    <xdr:sp macro="" textlink="">
      <xdr:nvSpPr>
        <xdr:cNvPr id="135" name="円/楕円 134"/>
        <xdr:cNvSpPr/>
      </xdr:nvSpPr>
      <xdr:spPr>
        <a:xfrm>
          <a:off x="0" y="98460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96324</xdr:rowOff>
    </xdr:from>
    <xdr:ext cx="534377" cy="259045"/>
    <xdr:sp macro="" textlink="">
      <xdr:nvSpPr>
        <xdr:cNvPr id="136" name="総務費該当値テキスト"/>
        <xdr:cNvSpPr txBox="1"/>
      </xdr:nvSpPr>
      <xdr:spPr>
        <a:xfrm>
          <a:off x="0" y="96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68776</xdr:rowOff>
    </xdr:from>
    <xdr:to>
      <xdr:col>5</xdr:col>
      <xdr:colOff>409575</xdr:colOff>
      <xdr:row>57</xdr:row>
      <xdr:rowOff>170376</xdr:rowOff>
    </xdr:to>
    <xdr:sp macro="" textlink="">
      <xdr:nvSpPr>
        <xdr:cNvPr id="137" name="円/楕円 136"/>
        <xdr:cNvSpPr/>
      </xdr:nvSpPr>
      <xdr:spPr>
        <a:xfrm>
          <a:off x="0" y="984142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15453</xdr:rowOff>
    </xdr:from>
    <xdr:ext cx="534377" cy="259045"/>
    <xdr:sp macro="" textlink="">
      <xdr:nvSpPr>
        <xdr:cNvPr id="138" name="テキスト ボックス 137"/>
        <xdr:cNvSpPr txBox="1"/>
      </xdr:nvSpPr>
      <xdr:spPr>
        <a:xfrm>
          <a:off x="0" y="9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99677</xdr:rowOff>
    </xdr:from>
    <xdr:to>
      <xdr:col>4</xdr:col>
      <xdr:colOff>206375</xdr:colOff>
      <xdr:row>58</xdr:row>
      <xdr:rowOff>29827</xdr:rowOff>
    </xdr:to>
    <xdr:sp macro="" textlink="">
      <xdr:nvSpPr>
        <xdr:cNvPr id="139" name="円/楕円 138"/>
        <xdr:cNvSpPr/>
      </xdr:nvSpPr>
      <xdr:spPr>
        <a:xfrm>
          <a:off x="0" y="98723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20954</xdr:rowOff>
    </xdr:from>
    <xdr:ext cx="534377" cy="259045"/>
    <xdr:sp macro="" textlink="">
      <xdr:nvSpPr>
        <xdr:cNvPr id="140" name="テキスト ボックス 139"/>
        <xdr:cNvSpPr txBox="1"/>
      </xdr:nvSpPr>
      <xdr:spPr>
        <a:xfrm>
          <a:off x="0" y="99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95569</xdr:rowOff>
    </xdr:from>
    <xdr:to>
      <xdr:col>3</xdr:col>
      <xdr:colOff>3175</xdr:colOff>
      <xdr:row>58</xdr:row>
      <xdr:rowOff>25719</xdr:rowOff>
    </xdr:to>
    <xdr:sp macro="" textlink="">
      <xdr:nvSpPr>
        <xdr:cNvPr id="141" name="円/楕円 140"/>
        <xdr:cNvSpPr/>
      </xdr:nvSpPr>
      <xdr:spPr>
        <a:xfrm>
          <a:off x="0" y="986821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42246</xdr:rowOff>
    </xdr:from>
    <xdr:ext cx="534377" cy="259045"/>
    <xdr:sp macro="" textlink="">
      <xdr:nvSpPr>
        <xdr:cNvPr id="142" name="テキスト ボックス 141"/>
        <xdr:cNvSpPr txBox="1"/>
      </xdr:nvSpPr>
      <xdr:spPr>
        <a:xfrm>
          <a:off x="0" y="96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128624</xdr:rowOff>
    </xdr:from>
    <xdr:to>
      <xdr:col>1</xdr:col>
      <xdr:colOff>485775</xdr:colOff>
      <xdr:row>58</xdr:row>
      <xdr:rowOff>58774</xdr:rowOff>
    </xdr:to>
    <xdr:sp macro="" textlink="">
      <xdr:nvSpPr>
        <xdr:cNvPr id="143" name="円/楕円 142"/>
        <xdr:cNvSpPr/>
      </xdr:nvSpPr>
      <xdr:spPr>
        <a:xfrm>
          <a:off x="0" y="99012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49901</xdr:rowOff>
    </xdr:from>
    <xdr:ext cx="534377" cy="259045"/>
    <xdr:sp macro="" textlink="">
      <xdr:nvSpPr>
        <xdr:cNvPr id="144" name="テキスト ボックス 143"/>
        <xdr:cNvSpPr txBox="1"/>
      </xdr:nvSpPr>
      <xdr:spPr>
        <a:xfrm>
          <a:off x="0" y="99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0"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0" y="1364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0"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0" y="1331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0"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0" y="1299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0"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0" y="1266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0"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0" y="1233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0"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0" y="1201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0"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0"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0" y="12138293"/>
          <a:ext cx="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0" y="1355829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0" y="1213829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104212</xdr:rowOff>
    </xdr:from>
    <xdr:to>
      <xdr:col>6</xdr:col>
      <xdr:colOff>511175</xdr:colOff>
      <xdr:row>77</xdr:row>
      <xdr:rowOff>36068</xdr:rowOff>
    </xdr:to>
    <xdr:cxnSp macro="">
      <xdr:nvCxnSpPr>
        <xdr:cNvPr id="176" name="直線コネクタ 175"/>
        <xdr:cNvCxnSpPr/>
      </xdr:nvCxnSpPr>
      <xdr:spPr>
        <a:xfrm flipV="1">
          <a:off x="0" y="13134412"/>
          <a:ext cx="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0" y="1301043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36068</xdr:rowOff>
    </xdr:from>
    <xdr:to>
      <xdr:col>5</xdr:col>
      <xdr:colOff>358775</xdr:colOff>
      <xdr:row>77</xdr:row>
      <xdr:rowOff>94111</xdr:rowOff>
    </xdr:to>
    <xdr:cxnSp macro="">
      <xdr:nvCxnSpPr>
        <xdr:cNvPr id="179" name="直線コネクタ 178"/>
        <xdr:cNvCxnSpPr/>
      </xdr:nvCxnSpPr>
      <xdr:spPr>
        <a:xfrm flipV="1">
          <a:off x="0" y="13237718"/>
          <a:ext cx="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0" y="130333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0"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94111</xdr:rowOff>
    </xdr:from>
    <xdr:to>
      <xdr:col>4</xdr:col>
      <xdr:colOff>155575</xdr:colOff>
      <xdr:row>77</xdr:row>
      <xdr:rowOff>119911</xdr:rowOff>
    </xdr:to>
    <xdr:cxnSp macro="">
      <xdr:nvCxnSpPr>
        <xdr:cNvPr id="182" name="直線コネクタ 181"/>
        <xdr:cNvCxnSpPr/>
      </xdr:nvCxnSpPr>
      <xdr:spPr>
        <a:xfrm flipV="1">
          <a:off x="0" y="13295761"/>
          <a:ext cx="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0" y="131349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0"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119911</xdr:rowOff>
    </xdr:from>
    <xdr:to>
      <xdr:col>2</xdr:col>
      <xdr:colOff>638175</xdr:colOff>
      <xdr:row>77</xdr:row>
      <xdr:rowOff>139395</xdr:rowOff>
    </xdr:to>
    <xdr:cxnSp macro="">
      <xdr:nvCxnSpPr>
        <xdr:cNvPr id="185" name="直線コネクタ 184"/>
        <xdr:cNvCxnSpPr/>
      </xdr:nvCxnSpPr>
      <xdr:spPr>
        <a:xfrm flipV="1">
          <a:off x="0" y="13321561"/>
          <a:ext cx="0" cy="1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0" y="131579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0"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0" y="1318679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0"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53412</xdr:rowOff>
    </xdr:from>
    <xdr:to>
      <xdr:col>6</xdr:col>
      <xdr:colOff>561975</xdr:colOff>
      <xdr:row>76</xdr:row>
      <xdr:rowOff>155012</xdr:rowOff>
    </xdr:to>
    <xdr:sp macro="" textlink="">
      <xdr:nvSpPr>
        <xdr:cNvPr id="195" name="円/楕円 194"/>
        <xdr:cNvSpPr/>
      </xdr:nvSpPr>
      <xdr:spPr>
        <a:xfrm>
          <a:off x="0" y="1308361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31839</xdr:rowOff>
    </xdr:from>
    <xdr:ext cx="599010" cy="259045"/>
    <xdr:sp macro="" textlink="">
      <xdr:nvSpPr>
        <xdr:cNvPr id="196" name="民生費該当値テキスト"/>
        <xdr:cNvSpPr txBox="1"/>
      </xdr:nvSpPr>
      <xdr:spPr>
        <a:xfrm>
          <a:off x="0" y="1306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156718</xdr:rowOff>
    </xdr:from>
    <xdr:to>
      <xdr:col>5</xdr:col>
      <xdr:colOff>409575</xdr:colOff>
      <xdr:row>77</xdr:row>
      <xdr:rowOff>86868</xdr:rowOff>
    </xdr:to>
    <xdr:sp macro="" textlink="">
      <xdr:nvSpPr>
        <xdr:cNvPr id="197" name="円/楕円 196"/>
        <xdr:cNvSpPr/>
      </xdr:nvSpPr>
      <xdr:spPr>
        <a:xfrm>
          <a:off x="0" y="131869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77995</xdr:rowOff>
    </xdr:from>
    <xdr:ext cx="599010" cy="259045"/>
    <xdr:sp macro="" textlink="">
      <xdr:nvSpPr>
        <xdr:cNvPr id="198" name="テキスト ボックス 197"/>
        <xdr:cNvSpPr txBox="1"/>
      </xdr:nvSpPr>
      <xdr:spPr>
        <a:xfrm>
          <a:off x="0"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43311</xdr:rowOff>
    </xdr:from>
    <xdr:to>
      <xdr:col>4</xdr:col>
      <xdr:colOff>206375</xdr:colOff>
      <xdr:row>77</xdr:row>
      <xdr:rowOff>144911</xdr:rowOff>
    </xdr:to>
    <xdr:sp macro="" textlink="">
      <xdr:nvSpPr>
        <xdr:cNvPr id="199" name="円/楕円 198"/>
        <xdr:cNvSpPr/>
      </xdr:nvSpPr>
      <xdr:spPr>
        <a:xfrm>
          <a:off x="0" y="132449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136038</xdr:rowOff>
    </xdr:from>
    <xdr:ext cx="599010" cy="259045"/>
    <xdr:sp macro="" textlink="">
      <xdr:nvSpPr>
        <xdr:cNvPr id="200" name="テキスト ボックス 199"/>
        <xdr:cNvSpPr txBox="1"/>
      </xdr:nvSpPr>
      <xdr:spPr>
        <a:xfrm>
          <a:off x="0" y="133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69111</xdr:rowOff>
    </xdr:from>
    <xdr:to>
      <xdr:col>3</xdr:col>
      <xdr:colOff>3175</xdr:colOff>
      <xdr:row>77</xdr:row>
      <xdr:rowOff>170711</xdr:rowOff>
    </xdr:to>
    <xdr:sp macro="" textlink="">
      <xdr:nvSpPr>
        <xdr:cNvPr id="201" name="円/楕円 200"/>
        <xdr:cNvSpPr/>
      </xdr:nvSpPr>
      <xdr:spPr>
        <a:xfrm>
          <a:off x="0" y="132707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161838</xdr:rowOff>
    </xdr:from>
    <xdr:ext cx="599010" cy="259045"/>
    <xdr:sp macro="" textlink="">
      <xdr:nvSpPr>
        <xdr:cNvPr id="202" name="テキスト ボックス 201"/>
        <xdr:cNvSpPr txBox="1"/>
      </xdr:nvSpPr>
      <xdr:spPr>
        <a:xfrm>
          <a:off x="0" y="1336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88595</xdr:rowOff>
    </xdr:from>
    <xdr:to>
      <xdr:col>1</xdr:col>
      <xdr:colOff>485775</xdr:colOff>
      <xdr:row>78</xdr:row>
      <xdr:rowOff>18745</xdr:rowOff>
    </xdr:to>
    <xdr:sp macro="" textlink="">
      <xdr:nvSpPr>
        <xdr:cNvPr id="203" name="円/楕円 202"/>
        <xdr:cNvSpPr/>
      </xdr:nvSpPr>
      <xdr:spPr>
        <a:xfrm>
          <a:off x="0" y="1329024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9872</xdr:rowOff>
    </xdr:from>
    <xdr:ext cx="599010" cy="259045"/>
    <xdr:sp macro="" textlink="">
      <xdr:nvSpPr>
        <xdr:cNvPr id="204" name="テキスト ボックス 203"/>
        <xdr:cNvSpPr txBox="1"/>
      </xdr:nvSpPr>
      <xdr:spPr>
        <a:xfrm>
          <a:off x="0" y="1338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0"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0" y="16941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0"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0" y="16484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0"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0" y="16027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0"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0" y="1557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0"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0" y="15489459"/>
          <a:ext cx="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0" y="16985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0" y="1548945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139836</xdr:rowOff>
    </xdr:from>
    <xdr:to>
      <xdr:col>6</xdr:col>
      <xdr:colOff>511175</xdr:colOff>
      <xdr:row>99</xdr:row>
      <xdr:rowOff>12050</xdr:rowOff>
    </xdr:to>
    <xdr:cxnSp macro="">
      <xdr:nvCxnSpPr>
        <xdr:cNvPr id="232" name="直線コネクタ 231"/>
        <xdr:cNvCxnSpPr/>
      </xdr:nvCxnSpPr>
      <xdr:spPr>
        <a:xfrm>
          <a:off x="0" y="16941936"/>
          <a:ext cx="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0" y="165986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139836</xdr:rowOff>
    </xdr:from>
    <xdr:to>
      <xdr:col>5</xdr:col>
      <xdr:colOff>358775</xdr:colOff>
      <xdr:row>99</xdr:row>
      <xdr:rowOff>13764</xdr:rowOff>
    </xdr:to>
    <xdr:cxnSp macro="">
      <xdr:nvCxnSpPr>
        <xdr:cNvPr id="235" name="直線コネクタ 234"/>
        <xdr:cNvCxnSpPr/>
      </xdr:nvCxnSpPr>
      <xdr:spPr>
        <a:xfrm flipV="1">
          <a:off x="0" y="16941936"/>
          <a:ext cx="0" cy="4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0" y="166181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0"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150422</xdr:rowOff>
    </xdr:from>
    <xdr:to>
      <xdr:col>4</xdr:col>
      <xdr:colOff>155575</xdr:colOff>
      <xdr:row>99</xdr:row>
      <xdr:rowOff>13764</xdr:rowOff>
    </xdr:to>
    <xdr:cxnSp macro="">
      <xdr:nvCxnSpPr>
        <xdr:cNvPr id="238" name="直線コネクタ 237"/>
        <xdr:cNvCxnSpPr/>
      </xdr:nvCxnSpPr>
      <xdr:spPr>
        <a:xfrm>
          <a:off x="0" y="16952522"/>
          <a:ext cx="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0" y="166295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0"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125755</xdr:rowOff>
    </xdr:from>
    <xdr:to>
      <xdr:col>2</xdr:col>
      <xdr:colOff>638175</xdr:colOff>
      <xdr:row>98</xdr:row>
      <xdr:rowOff>150422</xdr:rowOff>
    </xdr:to>
    <xdr:cxnSp macro="">
      <xdr:nvCxnSpPr>
        <xdr:cNvPr id="241" name="直線コネクタ 240"/>
        <xdr:cNvCxnSpPr/>
      </xdr:nvCxnSpPr>
      <xdr:spPr>
        <a:xfrm>
          <a:off x="0" y="16927855"/>
          <a:ext cx="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0" y="166170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0"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0" y="166202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0"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132700</xdr:rowOff>
    </xdr:from>
    <xdr:to>
      <xdr:col>6</xdr:col>
      <xdr:colOff>561975</xdr:colOff>
      <xdr:row>99</xdr:row>
      <xdr:rowOff>62850</xdr:rowOff>
    </xdr:to>
    <xdr:sp macro="" textlink="">
      <xdr:nvSpPr>
        <xdr:cNvPr id="251" name="円/楕円 250"/>
        <xdr:cNvSpPr/>
      </xdr:nvSpPr>
      <xdr:spPr>
        <a:xfrm>
          <a:off x="0" y="169348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47627</xdr:rowOff>
    </xdr:from>
    <xdr:ext cx="534377" cy="259045"/>
    <xdr:sp macro="" textlink="">
      <xdr:nvSpPr>
        <xdr:cNvPr id="252" name="衛生費該当値テキスト"/>
        <xdr:cNvSpPr txBox="1"/>
      </xdr:nvSpPr>
      <xdr:spPr>
        <a:xfrm>
          <a:off x="0" y="168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89036</xdr:rowOff>
    </xdr:from>
    <xdr:to>
      <xdr:col>5</xdr:col>
      <xdr:colOff>409575</xdr:colOff>
      <xdr:row>99</xdr:row>
      <xdr:rowOff>19186</xdr:rowOff>
    </xdr:to>
    <xdr:sp macro="" textlink="">
      <xdr:nvSpPr>
        <xdr:cNvPr id="253" name="円/楕円 252"/>
        <xdr:cNvSpPr/>
      </xdr:nvSpPr>
      <xdr:spPr>
        <a:xfrm>
          <a:off x="0" y="168911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10313</xdr:rowOff>
    </xdr:from>
    <xdr:ext cx="534377" cy="259045"/>
    <xdr:sp macro="" textlink="">
      <xdr:nvSpPr>
        <xdr:cNvPr id="254" name="テキスト ボックス 253"/>
        <xdr:cNvSpPr txBox="1"/>
      </xdr:nvSpPr>
      <xdr:spPr>
        <a:xfrm>
          <a:off x="0" y="16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134414</xdr:rowOff>
    </xdr:from>
    <xdr:to>
      <xdr:col>4</xdr:col>
      <xdr:colOff>206375</xdr:colOff>
      <xdr:row>99</xdr:row>
      <xdr:rowOff>64564</xdr:rowOff>
    </xdr:to>
    <xdr:sp macro="" textlink="">
      <xdr:nvSpPr>
        <xdr:cNvPr id="255" name="円/楕円 254"/>
        <xdr:cNvSpPr/>
      </xdr:nvSpPr>
      <xdr:spPr>
        <a:xfrm>
          <a:off x="0" y="169365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55691</xdr:rowOff>
    </xdr:from>
    <xdr:ext cx="534377" cy="259045"/>
    <xdr:sp macro="" textlink="">
      <xdr:nvSpPr>
        <xdr:cNvPr id="256" name="テキスト ボックス 255"/>
        <xdr:cNvSpPr txBox="1"/>
      </xdr:nvSpPr>
      <xdr:spPr>
        <a:xfrm>
          <a:off x="0" y="170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99622</xdr:rowOff>
    </xdr:from>
    <xdr:to>
      <xdr:col>3</xdr:col>
      <xdr:colOff>3175</xdr:colOff>
      <xdr:row>99</xdr:row>
      <xdr:rowOff>29772</xdr:rowOff>
    </xdr:to>
    <xdr:sp macro="" textlink="">
      <xdr:nvSpPr>
        <xdr:cNvPr id="257" name="円/楕円 256"/>
        <xdr:cNvSpPr/>
      </xdr:nvSpPr>
      <xdr:spPr>
        <a:xfrm>
          <a:off x="0" y="169017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20899</xdr:rowOff>
    </xdr:from>
    <xdr:ext cx="534377" cy="259045"/>
    <xdr:sp macro="" textlink="">
      <xdr:nvSpPr>
        <xdr:cNvPr id="258" name="テキスト ボックス 257"/>
        <xdr:cNvSpPr txBox="1"/>
      </xdr:nvSpPr>
      <xdr:spPr>
        <a:xfrm>
          <a:off x="0" y="169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74955</xdr:rowOff>
    </xdr:from>
    <xdr:to>
      <xdr:col>1</xdr:col>
      <xdr:colOff>485775</xdr:colOff>
      <xdr:row>99</xdr:row>
      <xdr:rowOff>5105</xdr:rowOff>
    </xdr:to>
    <xdr:sp macro="" textlink="">
      <xdr:nvSpPr>
        <xdr:cNvPr id="259" name="円/楕円 258"/>
        <xdr:cNvSpPr/>
      </xdr:nvSpPr>
      <xdr:spPr>
        <a:xfrm>
          <a:off x="0" y="168770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167682</xdr:rowOff>
    </xdr:from>
    <xdr:ext cx="534377" cy="259045"/>
    <xdr:sp macro="" textlink="">
      <xdr:nvSpPr>
        <xdr:cNvPr id="260" name="テキスト ボックス 259"/>
        <xdr:cNvSpPr txBox="1"/>
      </xdr:nvSpPr>
      <xdr:spPr>
        <a:xfrm>
          <a:off x="0"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0" y="6654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0"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0" y="6197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0"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0" y="5740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0"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0" y="5283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0"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0"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0" y="5493741"/>
          <a:ext cx="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0" y="66541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0" y="549374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13513</xdr:rowOff>
    </xdr:from>
    <xdr:to>
      <xdr:col>15</xdr:col>
      <xdr:colOff>180975</xdr:colOff>
      <xdr:row>37</xdr:row>
      <xdr:rowOff>18085</xdr:rowOff>
    </xdr:to>
    <xdr:cxnSp macro="">
      <xdr:nvCxnSpPr>
        <xdr:cNvPr id="287" name="直線コネクタ 286"/>
        <xdr:cNvCxnSpPr/>
      </xdr:nvCxnSpPr>
      <xdr:spPr>
        <a:xfrm>
          <a:off x="0" y="6357163"/>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16578</xdr:rowOff>
    </xdr:from>
    <xdr:ext cx="378565" cy="259045"/>
    <xdr:sp macro="" textlink="">
      <xdr:nvSpPr>
        <xdr:cNvPr id="288" name="労働費平均値テキスト"/>
        <xdr:cNvSpPr txBox="1"/>
      </xdr:nvSpPr>
      <xdr:spPr>
        <a:xfrm>
          <a:off x="0" y="6360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0" y="63818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165760</xdr:rowOff>
    </xdr:from>
    <xdr:to>
      <xdr:col>14</xdr:col>
      <xdr:colOff>28575</xdr:colOff>
      <xdr:row>37</xdr:row>
      <xdr:rowOff>13513</xdr:rowOff>
    </xdr:to>
    <xdr:cxnSp macro="">
      <xdr:nvCxnSpPr>
        <xdr:cNvPr id="290" name="直線コネクタ 289"/>
        <xdr:cNvCxnSpPr/>
      </xdr:nvCxnSpPr>
      <xdr:spPr>
        <a:xfrm>
          <a:off x="0" y="6337960"/>
          <a:ext cx="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0" y="620532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0"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137414</xdr:rowOff>
    </xdr:from>
    <xdr:to>
      <xdr:col>12</xdr:col>
      <xdr:colOff>511175</xdr:colOff>
      <xdr:row>36</xdr:row>
      <xdr:rowOff>165760</xdr:rowOff>
    </xdr:to>
    <xdr:cxnSp macro="">
      <xdr:nvCxnSpPr>
        <xdr:cNvPr id="293" name="直線コネクタ 292"/>
        <xdr:cNvCxnSpPr/>
      </xdr:nvCxnSpPr>
      <xdr:spPr>
        <a:xfrm>
          <a:off x="0" y="6309614"/>
          <a:ext cx="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0" y="61593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0"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35916</xdr:rowOff>
    </xdr:from>
    <xdr:to>
      <xdr:col>11</xdr:col>
      <xdr:colOff>307975</xdr:colOff>
      <xdr:row>36</xdr:row>
      <xdr:rowOff>137414</xdr:rowOff>
    </xdr:to>
    <xdr:cxnSp macro="">
      <xdr:nvCxnSpPr>
        <xdr:cNvPr id="296" name="直線コネクタ 295"/>
        <xdr:cNvCxnSpPr/>
      </xdr:nvCxnSpPr>
      <xdr:spPr>
        <a:xfrm>
          <a:off x="0" y="6036666"/>
          <a:ext cx="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0" y="610428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0"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0" y="59355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0"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138735</xdr:rowOff>
    </xdr:from>
    <xdr:to>
      <xdr:col>15</xdr:col>
      <xdr:colOff>231775</xdr:colOff>
      <xdr:row>37</xdr:row>
      <xdr:rowOff>68885</xdr:rowOff>
    </xdr:to>
    <xdr:sp macro="" textlink="">
      <xdr:nvSpPr>
        <xdr:cNvPr id="306" name="円/楕円 305"/>
        <xdr:cNvSpPr/>
      </xdr:nvSpPr>
      <xdr:spPr>
        <a:xfrm>
          <a:off x="0" y="631093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161612</xdr:rowOff>
    </xdr:from>
    <xdr:ext cx="469744" cy="259045"/>
    <xdr:sp macro="" textlink="">
      <xdr:nvSpPr>
        <xdr:cNvPr id="307" name="労働費該当値テキスト"/>
        <xdr:cNvSpPr txBox="1"/>
      </xdr:nvSpPr>
      <xdr:spPr>
        <a:xfrm>
          <a:off x="0" y="61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134163</xdr:rowOff>
    </xdr:from>
    <xdr:to>
      <xdr:col>14</xdr:col>
      <xdr:colOff>79375</xdr:colOff>
      <xdr:row>37</xdr:row>
      <xdr:rowOff>64313</xdr:rowOff>
    </xdr:to>
    <xdr:sp macro="" textlink="">
      <xdr:nvSpPr>
        <xdr:cNvPr id="308" name="円/楕円 307"/>
        <xdr:cNvSpPr/>
      </xdr:nvSpPr>
      <xdr:spPr>
        <a:xfrm>
          <a:off x="0" y="63063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55440</xdr:rowOff>
    </xdr:from>
    <xdr:ext cx="469744" cy="259045"/>
    <xdr:sp macro="" textlink="">
      <xdr:nvSpPr>
        <xdr:cNvPr id="309" name="テキスト ボックス 308"/>
        <xdr:cNvSpPr txBox="1"/>
      </xdr:nvSpPr>
      <xdr:spPr>
        <a:xfrm>
          <a:off x="0" y="6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114960</xdr:rowOff>
    </xdr:from>
    <xdr:to>
      <xdr:col>12</xdr:col>
      <xdr:colOff>561975</xdr:colOff>
      <xdr:row>37</xdr:row>
      <xdr:rowOff>45110</xdr:rowOff>
    </xdr:to>
    <xdr:sp macro="" textlink="">
      <xdr:nvSpPr>
        <xdr:cNvPr id="310" name="円/楕円 309"/>
        <xdr:cNvSpPr/>
      </xdr:nvSpPr>
      <xdr:spPr>
        <a:xfrm>
          <a:off x="0" y="62871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36237</xdr:rowOff>
    </xdr:from>
    <xdr:ext cx="469744" cy="259045"/>
    <xdr:sp macro="" textlink="">
      <xdr:nvSpPr>
        <xdr:cNvPr id="311" name="テキスト ボックス 310"/>
        <xdr:cNvSpPr txBox="1"/>
      </xdr:nvSpPr>
      <xdr:spPr>
        <a:xfrm>
          <a:off x="0" y="63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86614</xdr:rowOff>
    </xdr:from>
    <xdr:to>
      <xdr:col>11</xdr:col>
      <xdr:colOff>358775</xdr:colOff>
      <xdr:row>37</xdr:row>
      <xdr:rowOff>16764</xdr:rowOff>
    </xdr:to>
    <xdr:sp macro="" textlink="">
      <xdr:nvSpPr>
        <xdr:cNvPr id="312" name="円/楕円 311"/>
        <xdr:cNvSpPr/>
      </xdr:nvSpPr>
      <xdr:spPr>
        <a:xfrm>
          <a:off x="0" y="62588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7891</xdr:rowOff>
    </xdr:from>
    <xdr:ext cx="469744" cy="259045"/>
    <xdr:sp macro="" textlink="">
      <xdr:nvSpPr>
        <xdr:cNvPr id="313" name="テキスト ボックス 312"/>
        <xdr:cNvSpPr txBox="1"/>
      </xdr:nvSpPr>
      <xdr:spPr>
        <a:xfrm>
          <a:off x="0"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156566</xdr:rowOff>
    </xdr:from>
    <xdr:to>
      <xdr:col>10</xdr:col>
      <xdr:colOff>155575</xdr:colOff>
      <xdr:row>35</xdr:row>
      <xdr:rowOff>86716</xdr:rowOff>
    </xdr:to>
    <xdr:sp macro="" textlink="">
      <xdr:nvSpPr>
        <xdr:cNvPr id="314" name="円/楕円 313"/>
        <xdr:cNvSpPr/>
      </xdr:nvSpPr>
      <xdr:spPr>
        <a:xfrm>
          <a:off x="0" y="59858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77843</xdr:rowOff>
    </xdr:from>
    <xdr:ext cx="469744" cy="259045"/>
    <xdr:sp macro="" textlink="">
      <xdr:nvSpPr>
        <xdr:cNvPr id="315" name="テキスト ボックス 314"/>
        <xdr:cNvSpPr txBox="1"/>
      </xdr:nvSpPr>
      <xdr:spPr>
        <a:xfrm>
          <a:off x="0"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0" y="10214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0"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0" y="9887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0"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0" y="9561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0"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0" y="9234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0"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0" y="8908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0"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0" y="8581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0"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0"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0" y="8791992"/>
          <a:ext cx="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0" y="1020974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0" y="879199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6132</xdr:rowOff>
    </xdr:from>
    <xdr:to>
      <xdr:col>15</xdr:col>
      <xdr:colOff>180975</xdr:colOff>
      <xdr:row>59</xdr:row>
      <xdr:rowOff>7330</xdr:rowOff>
    </xdr:to>
    <xdr:cxnSp macro="">
      <xdr:nvCxnSpPr>
        <xdr:cNvPr id="346" name="直線コネクタ 345"/>
        <xdr:cNvCxnSpPr/>
      </xdr:nvCxnSpPr>
      <xdr:spPr>
        <a:xfrm flipV="1">
          <a:off x="0" y="10121682"/>
          <a:ext cx="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0" y="97989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7330</xdr:rowOff>
    </xdr:from>
    <xdr:to>
      <xdr:col>14</xdr:col>
      <xdr:colOff>28575</xdr:colOff>
      <xdr:row>59</xdr:row>
      <xdr:rowOff>33891</xdr:rowOff>
    </xdr:to>
    <xdr:cxnSp macro="">
      <xdr:nvCxnSpPr>
        <xdr:cNvPr id="349" name="直線コネクタ 348"/>
        <xdr:cNvCxnSpPr/>
      </xdr:nvCxnSpPr>
      <xdr:spPr>
        <a:xfrm flipV="1">
          <a:off x="0" y="10122880"/>
          <a:ext cx="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0" y="925684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0"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28122</xdr:rowOff>
    </xdr:from>
    <xdr:to>
      <xdr:col>12</xdr:col>
      <xdr:colOff>511175</xdr:colOff>
      <xdr:row>59</xdr:row>
      <xdr:rowOff>33891</xdr:rowOff>
    </xdr:to>
    <xdr:cxnSp macro="">
      <xdr:nvCxnSpPr>
        <xdr:cNvPr id="352" name="直線コネクタ 351"/>
        <xdr:cNvCxnSpPr/>
      </xdr:nvCxnSpPr>
      <xdr:spPr>
        <a:xfrm>
          <a:off x="0" y="10143672"/>
          <a:ext cx="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0" y="93580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0"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27468</xdr:rowOff>
    </xdr:from>
    <xdr:to>
      <xdr:col>11</xdr:col>
      <xdr:colOff>307975</xdr:colOff>
      <xdr:row>59</xdr:row>
      <xdr:rowOff>28122</xdr:rowOff>
    </xdr:to>
    <xdr:cxnSp macro="">
      <xdr:nvCxnSpPr>
        <xdr:cNvPr id="355" name="直線コネクタ 354"/>
        <xdr:cNvCxnSpPr/>
      </xdr:nvCxnSpPr>
      <xdr:spPr>
        <a:xfrm>
          <a:off x="0" y="10143018"/>
          <a:ext cx="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0" y="94069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0"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0" y="94208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0"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126782</xdr:rowOff>
    </xdr:from>
    <xdr:to>
      <xdr:col>15</xdr:col>
      <xdr:colOff>231775</xdr:colOff>
      <xdr:row>59</xdr:row>
      <xdr:rowOff>56932</xdr:rowOff>
    </xdr:to>
    <xdr:sp macro="" textlink="">
      <xdr:nvSpPr>
        <xdr:cNvPr id="365" name="円/楕円 364"/>
        <xdr:cNvSpPr/>
      </xdr:nvSpPr>
      <xdr:spPr>
        <a:xfrm>
          <a:off x="0" y="1007088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41709</xdr:rowOff>
    </xdr:from>
    <xdr:ext cx="378565" cy="259045"/>
    <xdr:sp macro="" textlink="">
      <xdr:nvSpPr>
        <xdr:cNvPr id="366" name="農林水産業費該当値テキスト"/>
        <xdr:cNvSpPr txBox="1"/>
      </xdr:nvSpPr>
      <xdr:spPr>
        <a:xfrm>
          <a:off x="0" y="9985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127980</xdr:rowOff>
    </xdr:from>
    <xdr:to>
      <xdr:col>14</xdr:col>
      <xdr:colOff>79375</xdr:colOff>
      <xdr:row>59</xdr:row>
      <xdr:rowOff>58130</xdr:rowOff>
    </xdr:to>
    <xdr:sp macro="" textlink="">
      <xdr:nvSpPr>
        <xdr:cNvPr id="367" name="円/楕円 366"/>
        <xdr:cNvSpPr/>
      </xdr:nvSpPr>
      <xdr:spPr>
        <a:xfrm>
          <a:off x="0" y="100720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49257</xdr:rowOff>
    </xdr:from>
    <xdr:ext cx="378565" cy="259045"/>
    <xdr:sp macro="" textlink="">
      <xdr:nvSpPr>
        <xdr:cNvPr id="368" name="テキスト ボックス 367"/>
        <xdr:cNvSpPr txBox="1"/>
      </xdr:nvSpPr>
      <xdr:spPr>
        <a:xfrm>
          <a:off x="0" y="1016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154541</xdr:rowOff>
    </xdr:from>
    <xdr:to>
      <xdr:col>12</xdr:col>
      <xdr:colOff>561975</xdr:colOff>
      <xdr:row>59</xdr:row>
      <xdr:rowOff>84691</xdr:rowOff>
    </xdr:to>
    <xdr:sp macro="" textlink="">
      <xdr:nvSpPr>
        <xdr:cNvPr id="369" name="円/楕円 368"/>
        <xdr:cNvSpPr/>
      </xdr:nvSpPr>
      <xdr:spPr>
        <a:xfrm>
          <a:off x="0" y="1009864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75818</xdr:rowOff>
    </xdr:from>
    <xdr:ext cx="378565" cy="259045"/>
    <xdr:sp macro="" textlink="">
      <xdr:nvSpPr>
        <xdr:cNvPr id="370" name="テキスト ボックス 369"/>
        <xdr:cNvSpPr txBox="1"/>
      </xdr:nvSpPr>
      <xdr:spPr>
        <a:xfrm>
          <a:off x="0" y="1019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148772</xdr:rowOff>
    </xdr:from>
    <xdr:to>
      <xdr:col>11</xdr:col>
      <xdr:colOff>358775</xdr:colOff>
      <xdr:row>59</xdr:row>
      <xdr:rowOff>78922</xdr:rowOff>
    </xdr:to>
    <xdr:sp macro="" textlink="">
      <xdr:nvSpPr>
        <xdr:cNvPr id="371" name="円/楕円 370"/>
        <xdr:cNvSpPr/>
      </xdr:nvSpPr>
      <xdr:spPr>
        <a:xfrm>
          <a:off x="0" y="100928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70049</xdr:rowOff>
    </xdr:from>
    <xdr:ext cx="378565" cy="259045"/>
    <xdr:sp macro="" textlink="">
      <xdr:nvSpPr>
        <xdr:cNvPr id="372" name="テキスト ボックス 371"/>
        <xdr:cNvSpPr txBox="1"/>
      </xdr:nvSpPr>
      <xdr:spPr>
        <a:xfrm>
          <a:off x="0" y="10185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148118</xdr:rowOff>
    </xdr:from>
    <xdr:to>
      <xdr:col>10</xdr:col>
      <xdr:colOff>155575</xdr:colOff>
      <xdr:row>59</xdr:row>
      <xdr:rowOff>78268</xdr:rowOff>
    </xdr:to>
    <xdr:sp macro="" textlink="">
      <xdr:nvSpPr>
        <xdr:cNvPr id="373" name="円/楕円 372"/>
        <xdr:cNvSpPr/>
      </xdr:nvSpPr>
      <xdr:spPr>
        <a:xfrm>
          <a:off x="0" y="100922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69395</xdr:rowOff>
    </xdr:from>
    <xdr:ext cx="378565" cy="259045"/>
    <xdr:sp macro="" textlink="">
      <xdr:nvSpPr>
        <xdr:cNvPr id="374" name="テキスト ボックス 373"/>
        <xdr:cNvSpPr txBox="1"/>
      </xdr:nvSpPr>
      <xdr:spPr>
        <a:xfrm>
          <a:off x="0" y="1018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0" y="1339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0"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0"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0" y="1225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0"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0" y="12138514"/>
          <a:ext cx="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0" y="1329374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0" y="121385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151416</xdr:rowOff>
    </xdr:from>
    <xdr:to>
      <xdr:col>15</xdr:col>
      <xdr:colOff>180975</xdr:colOff>
      <xdr:row>77</xdr:row>
      <xdr:rowOff>51518</xdr:rowOff>
    </xdr:to>
    <xdr:cxnSp macro="">
      <xdr:nvCxnSpPr>
        <xdr:cNvPr id="399" name="直線コネクタ 398"/>
        <xdr:cNvCxnSpPr/>
      </xdr:nvCxnSpPr>
      <xdr:spPr>
        <a:xfrm flipV="1">
          <a:off x="0" y="13181616"/>
          <a:ext cx="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0" y="1298388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51518</xdr:rowOff>
    </xdr:from>
    <xdr:to>
      <xdr:col>14</xdr:col>
      <xdr:colOff>28575</xdr:colOff>
      <xdr:row>77</xdr:row>
      <xdr:rowOff>69292</xdr:rowOff>
    </xdr:to>
    <xdr:cxnSp macro="">
      <xdr:nvCxnSpPr>
        <xdr:cNvPr id="402" name="直線コネクタ 401"/>
        <xdr:cNvCxnSpPr/>
      </xdr:nvCxnSpPr>
      <xdr:spPr>
        <a:xfrm flipV="1">
          <a:off x="0" y="13253168"/>
          <a:ext cx="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0" y="1287324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0"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69292</xdr:rowOff>
    </xdr:from>
    <xdr:to>
      <xdr:col>12</xdr:col>
      <xdr:colOff>511175</xdr:colOff>
      <xdr:row>77</xdr:row>
      <xdr:rowOff>71005</xdr:rowOff>
    </xdr:to>
    <xdr:cxnSp macro="">
      <xdr:nvCxnSpPr>
        <xdr:cNvPr id="405" name="直線コネクタ 404"/>
        <xdr:cNvCxnSpPr/>
      </xdr:nvCxnSpPr>
      <xdr:spPr>
        <a:xfrm flipV="1">
          <a:off x="0" y="13270942"/>
          <a:ext cx="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0" y="128559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0"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70320</xdr:rowOff>
    </xdr:from>
    <xdr:to>
      <xdr:col>11</xdr:col>
      <xdr:colOff>307975</xdr:colOff>
      <xdr:row>77</xdr:row>
      <xdr:rowOff>71005</xdr:rowOff>
    </xdr:to>
    <xdr:cxnSp macro="">
      <xdr:nvCxnSpPr>
        <xdr:cNvPr id="408" name="直線コネクタ 407"/>
        <xdr:cNvCxnSpPr/>
      </xdr:nvCxnSpPr>
      <xdr:spPr>
        <a:xfrm>
          <a:off x="0" y="13271970"/>
          <a:ext cx="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0" y="128721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0"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0" y="128811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0"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100616</xdr:rowOff>
    </xdr:from>
    <xdr:to>
      <xdr:col>15</xdr:col>
      <xdr:colOff>231775</xdr:colOff>
      <xdr:row>77</xdr:row>
      <xdr:rowOff>30766</xdr:rowOff>
    </xdr:to>
    <xdr:sp macro="" textlink="">
      <xdr:nvSpPr>
        <xdr:cNvPr id="418" name="円/楕円 417"/>
        <xdr:cNvSpPr/>
      </xdr:nvSpPr>
      <xdr:spPr>
        <a:xfrm>
          <a:off x="0" y="1313081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15543</xdr:rowOff>
    </xdr:from>
    <xdr:ext cx="469744" cy="259045"/>
    <xdr:sp macro="" textlink="">
      <xdr:nvSpPr>
        <xdr:cNvPr id="419" name="商工費該当値テキスト"/>
        <xdr:cNvSpPr txBox="1"/>
      </xdr:nvSpPr>
      <xdr:spPr>
        <a:xfrm>
          <a:off x="0" y="1304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718</xdr:rowOff>
    </xdr:from>
    <xdr:to>
      <xdr:col>14</xdr:col>
      <xdr:colOff>79375</xdr:colOff>
      <xdr:row>77</xdr:row>
      <xdr:rowOff>102318</xdr:rowOff>
    </xdr:to>
    <xdr:sp macro="" textlink="">
      <xdr:nvSpPr>
        <xdr:cNvPr id="420" name="円/楕円 419"/>
        <xdr:cNvSpPr/>
      </xdr:nvSpPr>
      <xdr:spPr>
        <a:xfrm>
          <a:off x="0" y="1320236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93445</xdr:rowOff>
    </xdr:from>
    <xdr:ext cx="469744" cy="259045"/>
    <xdr:sp macro="" textlink="">
      <xdr:nvSpPr>
        <xdr:cNvPr id="421" name="テキスト ボックス 420"/>
        <xdr:cNvSpPr txBox="1"/>
      </xdr:nvSpPr>
      <xdr:spPr>
        <a:xfrm>
          <a:off x="0" y="132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18492</xdr:rowOff>
    </xdr:from>
    <xdr:to>
      <xdr:col>12</xdr:col>
      <xdr:colOff>561975</xdr:colOff>
      <xdr:row>77</xdr:row>
      <xdr:rowOff>120092</xdr:rowOff>
    </xdr:to>
    <xdr:sp macro="" textlink="">
      <xdr:nvSpPr>
        <xdr:cNvPr id="422" name="円/楕円 421"/>
        <xdr:cNvSpPr/>
      </xdr:nvSpPr>
      <xdr:spPr>
        <a:xfrm>
          <a:off x="0" y="132201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111219</xdr:rowOff>
    </xdr:from>
    <xdr:ext cx="469744" cy="259045"/>
    <xdr:sp macro="" textlink="">
      <xdr:nvSpPr>
        <xdr:cNvPr id="423" name="テキスト ボックス 422"/>
        <xdr:cNvSpPr txBox="1"/>
      </xdr:nvSpPr>
      <xdr:spPr>
        <a:xfrm>
          <a:off x="0" y="13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20205</xdr:rowOff>
    </xdr:from>
    <xdr:to>
      <xdr:col>11</xdr:col>
      <xdr:colOff>358775</xdr:colOff>
      <xdr:row>77</xdr:row>
      <xdr:rowOff>121805</xdr:rowOff>
    </xdr:to>
    <xdr:sp macro="" textlink="">
      <xdr:nvSpPr>
        <xdr:cNvPr id="424" name="円/楕円 423"/>
        <xdr:cNvSpPr/>
      </xdr:nvSpPr>
      <xdr:spPr>
        <a:xfrm>
          <a:off x="0" y="132218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112932</xdr:rowOff>
    </xdr:from>
    <xdr:ext cx="469744" cy="259045"/>
    <xdr:sp macro="" textlink="">
      <xdr:nvSpPr>
        <xdr:cNvPr id="425" name="テキスト ボックス 424"/>
        <xdr:cNvSpPr txBox="1"/>
      </xdr:nvSpPr>
      <xdr:spPr>
        <a:xfrm>
          <a:off x="0" y="133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19520</xdr:rowOff>
    </xdr:from>
    <xdr:to>
      <xdr:col>10</xdr:col>
      <xdr:colOff>155575</xdr:colOff>
      <xdr:row>77</xdr:row>
      <xdr:rowOff>121120</xdr:rowOff>
    </xdr:to>
    <xdr:sp macro="" textlink="">
      <xdr:nvSpPr>
        <xdr:cNvPr id="426" name="円/楕円 425"/>
        <xdr:cNvSpPr/>
      </xdr:nvSpPr>
      <xdr:spPr>
        <a:xfrm>
          <a:off x="0" y="132211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112247</xdr:rowOff>
    </xdr:from>
    <xdr:ext cx="469744" cy="259045"/>
    <xdr:sp macro="" textlink="">
      <xdr:nvSpPr>
        <xdr:cNvPr id="427" name="テキスト ボックス 426"/>
        <xdr:cNvSpPr txBox="1"/>
      </xdr:nvSpPr>
      <xdr:spPr>
        <a:xfrm>
          <a:off x="0" y="133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0"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0" y="17072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0"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0" y="16745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0"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0" y="16419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0"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0" y="16092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0"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0" y="15766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0"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0" y="15439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0"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0"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0" y="15434771"/>
          <a:ext cx="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0" y="170160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0" y="154347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169907</xdr:rowOff>
    </xdr:from>
    <xdr:to>
      <xdr:col>15</xdr:col>
      <xdr:colOff>180975</xdr:colOff>
      <xdr:row>96</xdr:row>
      <xdr:rowOff>129544</xdr:rowOff>
    </xdr:to>
    <xdr:cxnSp macro="">
      <xdr:nvCxnSpPr>
        <xdr:cNvPr id="459" name="直線コネクタ 458"/>
        <xdr:cNvCxnSpPr/>
      </xdr:nvCxnSpPr>
      <xdr:spPr>
        <a:xfrm>
          <a:off x="0" y="16286207"/>
          <a:ext cx="0" cy="30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0" y="165082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120498</xdr:rowOff>
    </xdr:from>
    <xdr:to>
      <xdr:col>14</xdr:col>
      <xdr:colOff>28575</xdr:colOff>
      <xdr:row>94</xdr:row>
      <xdr:rowOff>169907</xdr:rowOff>
    </xdr:to>
    <xdr:cxnSp macro="">
      <xdr:nvCxnSpPr>
        <xdr:cNvPr id="462" name="直線コネクタ 461"/>
        <xdr:cNvCxnSpPr/>
      </xdr:nvCxnSpPr>
      <xdr:spPr>
        <a:xfrm>
          <a:off x="0" y="16236798"/>
          <a:ext cx="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0" y="163429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0"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120498</xdr:rowOff>
    </xdr:from>
    <xdr:to>
      <xdr:col>12</xdr:col>
      <xdr:colOff>511175</xdr:colOff>
      <xdr:row>95</xdr:row>
      <xdr:rowOff>169712</xdr:rowOff>
    </xdr:to>
    <xdr:cxnSp macro="">
      <xdr:nvCxnSpPr>
        <xdr:cNvPr id="465" name="直線コネクタ 464"/>
        <xdr:cNvCxnSpPr/>
      </xdr:nvCxnSpPr>
      <xdr:spPr>
        <a:xfrm flipV="1">
          <a:off x="0" y="16236798"/>
          <a:ext cx="0" cy="2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0" y="162721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0"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169712</xdr:rowOff>
    </xdr:from>
    <xdr:to>
      <xdr:col>11</xdr:col>
      <xdr:colOff>307975</xdr:colOff>
      <xdr:row>97</xdr:row>
      <xdr:rowOff>43524</xdr:rowOff>
    </xdr:to>
    <xdr:cxnSp macro="">
      <xdr:nvCxnSpPr>
        <xdr:cNvPr id="468" name="直線コネクタ 467"/>
        <xdr:cNvCxnSpPr/>
      </xdr:nvCxnSpPr>
      <xdr:spPr>
        <a:xfrm flipV="1">
          <a:off x="0" y="16457462"/>
          <a:ext cx="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0" y="163758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0"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0" y="163703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0"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78744</xdr:rowOff>
    </xdr:from>
    <xdr:to>
      <xdr:col>15</xdr:col>
      <xdr:colOff>231775</xdr:colOff>
      <xdr:row>97</xdr:row>
      <xdr:rowOff>8894</xdr:rowOff>
    </xdr:to>
    <xdr:sp macro="" textlink="">
      <xdr:nvSpPr>
        <xdr:cNvPr id="478" name="円/楕円 477"/>
        <xdr:cNvSpPr/>
      </xdr:nvSpPr>
      <xdr:spPr>
        <a:xfrm>
          <a:off x="0" y="1653794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57171</xdr:rowOff>
    </xdr:from>
    <xdr:ext cx="534377" cy="259045"/>
    <xdr:sp macro="" textlink="">
      <xdr:nvSpPr>
        <xdr:cNvPr id="479" name="土木費該当値テキスト"/>
        <xdr:cNvSpPr txBox="1"/>
      </xdr:nvSpPr>
      <xdr:spPr>
        <a:xfrm>
          <a:off x="0" y="165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119107</xdr:rowOff>
    </xdr:from>
    <xdr:to>
      <xdr:col>14</xdr:col>
      <xdr:colOff>79375</xdr:colOff>
      <xdr:row>95</xdr:row>
      <xdr:rowOff>49257</xdr:rowOff>
    </xdr:to>
    <xdr:sp macro="" textlink="">
      <xdr:nvSpPr>
        <xdr:cNvPr id="480" name="円/楕円 479"/>
        <xdr:cNvSpPr/>
      </xdr:nvSpPr>
      <xdr:spPr>
        <a:xfrm>
          <a:off x="0" y="1623540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65784</xdr:rowOff>
    </xdr:from>
    <xdr:ext cx="534377" cy="259045"/>
    <xdr:sp macro="" textlink="">
      <xdr:nvSpPr>
        <xdr:cNvPr id="481" name="テキスト ボックス 480"/>
        <xdr:cNvSpPr txBox="1"/>
      </xdr:nvSpPr>
      <xdr:spPr>
        <a:xfrm>
          <a:off x="0" y="160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69698</xdr:rowOff>
    </xdr:from>
    <xdr:to>
      <xdr:col>12</xdr:col>
      <xdr:colOff>561975</xdr:colOff>
      <xdr:row>94</xdr:row>
      <xdr:rowOff>171298</xdr:rowOff>
    </xdr:to>
    <xdr:sp macro="" textlink="">
      <xdr:nvSpPr>
        <xdr:cNvPr id="482" name="円/楕円 481"/>
        <xdr:cNvSpPr/>
      </xdr:nvSpPr>
      <xdr:spPr>
        <a:xfrm>
          <a:off x="0" y="1618599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16375</xdr:rowOff>
    </xdr:from>
    <xdr:ext cx="534377" cy="259045"/>
    <xdr:sp macro="" textlink="">
      <xdr:nvSpPr>
        <xdr:cNvPr id="483" name="テキスト ボックス 482"/>
        <xdr:cNvSpPr txBox="1"/>
      </xdr:nvSpPr>
      <xdr:spPr>
        <a:xfrm>
          <a:off x="0" y="159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118912</xdr:rowOff>
    </xdr:from>
    <xdr:to>
      <xdr:col>11</xdr:col>
      <xdr:colOff>358775</xdr:colOff>
      <xdr:row>96</xdr:row>
      <xdr:rowOff>49062</xdr:rowOff>
    </xdr:to>
    <xdr:sp macro="" textlink="">
      <xdr:nvSpPr>
        <xdr:cNvPr id="484" name="円/楕円 483"/>
        <xdr:cNvSpPr/>
      </xdr:nvSpPr>
      <xdr:spPr>
        <a:xfrm>
          <a:off x="0" y="1640666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40189</xdr:rowOff>
    </xdr:from>
    <xdr:ext cx="534377" cy="259045"/>
    <xdr:sp macro="" textlink="">
      <xdr:nvSpPr>
        <xdr:cNvPr id="485" name="テキスト ボックス 484"/>
        <xdr:cNvSpPr txBox="1"/>
      </xdr:nvSpPr>
      <xdr:spPr>
        <a:xfrm>
          <a:off x="0" y="164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164174</xdr:rowOff>
    </xdr:from>
    <xdr:to>
      <xdr:col>10</xdr:col>
      <xdr:colOff>155575</xdr:colOff>
      <xdr:row>97</xdr:row>
      <xdr:rowOff>94324</xdr:rowOff>
    </xdr:to>
    <xdr:sp macro="" textlink="">
      <xdr:nvSpPr>
        <xdr:cNvPr id="486" name="円/楕円 485"/>
        <xdr:cNvSpPr/>
      </xdr:nvSpPr>
      <xdr:spPr>
        <a:xfrm>
          <a:off x="0" y="166233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85451</xdr:rowOff>
    </xdr:from>
    <xdr:ext cx="534377" cy="259045"/>
    <xdr:sp macro="" textlink="">
      <xdr:nvSpPr>
        <xdr:cNvPr id="487" name="テキスト ボックス 486"/>
        <xdr:cNvSpPr txBox="1"/>
      </xdr:nvSpPr>
      <xdr:spPr>
        <a:xfrm>
          <a:off x="0" y="167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0"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0" y="6654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0"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0" y="6197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0"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0" y="5740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0"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0" y="5283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0"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0" y="5161356"/>
          <a:ext cx="0"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0" y="673220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0" y="51613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32258</xdr:rowOff>
    </xdr:from>
    <xdr:to>
      <xdr:col>23</xdr:col>
      <xdr:colOff>517525</xdr:colOff>
      <xdr:row>38</xdr:row>
      <xdr:rowOff>7981</xdr:rowOff>
    </xdr:to>
    <xdr:cxnSp macro="">
      <xdr:nvCxnSpPr>
        <xdr:cNvPr id="515" name="直線コネクタ 514"/>
        <xdr:cNvCxnSpPr/>
      </xdr:nvCxnSpPr>
      <xdr:spPr>
        <a:xfrm flipV="1">
          <a:off x="0" y="6375908"/>
          <a:ext cx="0" cy="14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0" y="635866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169418</xdr:rowOff>
    </xdr:from>
    <xdr:to>
      <xdr:col>22</xdr:col>
      <xdr:colOff>365125</xdr:colOff>
      <xdr:row>38</xdr:row>
      <xdr:rowOff>7981</xdr:rowOff>
    </xdr:to>
    <xdr:cxnSp macro="">
      <xdr:nvCxnSpPr>
        <xdr:cNvPr id="518" name="直線コネクタ 517"/>
        <xdr:cNvCxnSpPr/>
      </xdr:nvCxnSpPr>
      <xdr:spPr>
        <a:xfrm>
          <a:off x="0" y="6513068"/>
          <a:ext cx="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0" y="63887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0"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168366</xdr:rowOff>
    </xdr:from>
    <xdr:to>
      <xdr:col>21</xdr:col>
      <xdr:colOff>161925</xdr:colOff>
      <xdr:row>37</xdr:row>
      <xdr:rowOff>169418</xdr:rowOff>
    </xdr:to>
    <xdr:cxnSp macro="">
      <xdr:nvCxnSpPr>
        <xdr:cNvPr id="521" name="直線コネクタ 520"/>
        <xdr:cNvCxnSpPr/>
      </xdr:nvCxnSpPr>
      <xdr:spPr>
        <a:xfrm>
          <a:off x="0" y="6512016"/>
          <a:ext cx="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0" y="6415679"/>
          <a:ext cx="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0"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168366</xdr:rowOff>
    </xdr:from>
    <xdr:to>
      <xdr:col>19</xdr:col>
      <xdr:colOff>644525</xdr:colOff>
      <xdr:row>38</xdr:row>
      <xdr:rowOff>57679</xdr:rowOff>
    </xdr:to>
    <xdr:cxnSp macro="">
      <xdr:nvCxnSpPr>
        <xdr:cNvPr id="524" name="直線コネクタ 523"/>
        <xdr:cNvCxnSpPr/>
      </xdr:nvCxnSpPr>
      <xdr:spPr>
        <a:xfrm flipV="1">
          <a:off x="0" y="6512016"/>
          <a:ext cx="0" cy="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0" y="644640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0"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0" y="647269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0"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152908</xdr:rowOff>
    </xdr:from>
    <xdr:to>
      <xdr:col>23</xdr:col>
      <xdr:colOff>568325</xdr:colOff>
      <xdr:row>37</xdr:row>
      <xdr:rowOff>83058</xdr:rowOff>
    </xdr:to>
    <xdr:sp macro="" textlink="">
      <xdr:nvSpPr>
        <xdr:cNvPr id="534" name="円/楕円 533"/>
        <xdr:cNvSpPr/>
      </xdr:nvSpPr>
      <xdr:spPr>
        <a:xfrm>
          <a:off x="0" y="632510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4335</xdr:rowOff>
    </xdr:from>
    <xdr:ext cx="534377" cy="259045"/>
    <xdr:sp macro="" textlink="">
      <xdr:nvSpPr>
        <xdr:cNvPr id="535" name="消防費該当値テキスト"/>
        <xdr:cNvSpPr txBox="1"/>
      </xdr:nvSpPr>
      <xdr:spPr>
        <a:xfrm>
          <a:off x="0" y="61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128631</xdr:rowOff>
    </xdr:from>
    <xdr:to>
      <xdr:col>22</xdr:col>
      <xdr:colOff>415925</xdr:colOff>
      <xdr:row>38</xdr:row>
      <xdr:rowOff>58781</xdr:rowOff>
    </xdr:to>
    <xdr:sp macro="" textlink="">
      <xdr:nvSpPr>
        <xdr:cNvPr id="536" name="円/楕円 535"/>
        <xdr:cNvSpPr/>
      </xdr:nvSpPr>
      <xdr:spPr>
        <a:xfrm>
          <a:off x="0" y="647228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49908</xdr:rowOff>
    </xdr:from>
    <xdr:ext cx="534377" cy="259045"/>
    <xdr:sp macro="" textlink="">
      <xdr:nvSpPr>
        <xdr:cNvPr id="537" name="テキスト ボックス 536"/>
        <xdr:cNvSpPr txBox="1"/>
      </xdr:nvSpPr>
      <xdr:spPr>
        <a:xfrm>
          <a:off x="0" y="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118618</xdr:rowOff>
    </xdr:from>
    <xdr:to>
      <xdr:col>21</xdr:col>
      <xdr:colOff>212725</xdr:colOff>
      <xdr:row>38</xdr:row>
      <xdr:rowOff>48768</xdr:rowOff>
    </xdr:to>
    <xdr:sp macro="" textlink="">
      <xdr:nvSpPr>
        <xdr:cNvPr id="538" name="円/楕円 537"/>
        <xdr:cNvSpPr/>
      </xdr:nvSpPr>
      <xdr:spPr>
        <a:xfrm>
          <a:off x="0" y="646226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39895</xdr:rowOff>
    </xdr:from>
    <xdr:ext cx="534377" cy="259045"/>
    <xdr:sp macro="" textlink="">
      <xdr:nvSpPr>
        <xdr:cNvPr id="539" name="テキスト ボックス 538"/>
        <xdr:cNvSpPr txBox="1"/>
      </xdr:nvSpPr>
      <xdr:spPr>
        <a:xfrm>
          <a:off x="0"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117566</xdr:rowOff>
    </xdr:from>
    <xdr:to>
      <xdr:col>20</xdr:col>
      <xdr:colOff>9525</xdr:colOff>
      <xdr:row>38</xdr:row>
      <xdr:rowOff>47716</xdr:rowOff>
    </xdr:to>
    <xdr:sp macro="" textlink="">
      <xdr:nvSpPr>
        <xdr:cNvPr id="540" name="円/楕円 539"/>
        <xdr:cNvSpPr/>
      </xdr:nvSpPr>
      <xdr:spPr>
        <a:xfrm>
          <a:off x="0" y="646121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38843</xdr:rowOff>
    </xdr:from>
    <xdr:ext cx="534377" cy="259045"/>
    <xdr:sp macro="" textlink="">
      <xdr:nvSpPr>
        <xdr:cNvPr id="541" name="テキスト ボックス 540"/>
        <xdr:cNvSpPr txBox="1"/>
      </xdr:nvSpPr>
      <xdr:spPr>
        <a:xfrm>
          <a:off x="0" y="65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6879</xdr:rowOff>
    </xdr:from>
    <xdr:to>
      <xdr:col>18</xdr:col>
      <xdr:colOff>492125</xdr:colOff>
      <xdr:row>38</xdr:row>
      <xdr:rowOff>108479</xdr:rowOff>
    </xdr:to>
    <xdr:sp macro="" textlink="">
      <xdr:nvSpPr>
        <xdr:cNvPr id="542" name="円/楕円 541"/>
        <xdr:cNvSpPr/>
      </xdr:nvSpPr>
      <xdr:spPr>
        <a:xfrm>
          <a:off x="0" y="652197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99606</xdr:rowOff>
    </xdr:from>
    <xdr:ext cx="534377" cy="259045"/>
    <xdr:sp macro="" textlink="">
      <xdr:nvSpPr>
        <xdr:cNvPr id="543" name="テキスト ボックス 542"/>
        <xdr:cNvSpPr txBox="1"/>
      </xdr:nvSpPr>
      <xdr:spPr>
        <a:xfrm>
          <a:off x="0" y="66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0"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0" y="10083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0"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0" y="9626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0"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0" y="9169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0"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0" y="8712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0"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0" y="8782609"/>
          <a:ext cx="0"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0" y="997514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0" y="878260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2860</xdr:rowOff>
    </xdr:from>
    <xdr:to>
      <xdr:col>23</xdr:col>
      <xdr:colOff>517525</xdr:colOff>
      <xdr:row>58</xdr:row>
      <xdr:rowOff>209</xdr:rowOff>
    </xdr:to>
    <xdr:cxnSp macro="">
      <xdr:nvCxnSpPr>
        <xdr:cNvPr id="571" name="直線コネクタ 570"/>
        <xdr:cNvCxnSpPr/>
      </xdr:nvCxnSpPr>
      <xdr:spPr>
        <a:xfrm flipV="1">
          <a:off x="0" y="9604060"/>
          <a:ext cx="0" cy="3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0" y="95294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109273</xdr:rowOff>
    </xdr:from>
    <xdr:to>
      <xdr:col>22</xdr:col>
      <xdr:colOff>365125</xdr:colOff>
      <xdr:row>58</xdr:row>
      <xdr:rowOff>209</xdr:rowOff>
    </xdr:to>
    <xdr:cxnSp macro="">
      <xdr:nvCxnSpPr>
        <xdr:cNvPr id="574" name="直線コネクタ 573"/>
        <xdr:cNvCxnSpPr/>
      </xdr:nvCxnSpPr>
      <xdr:spPr>
        <a:xfrm>
          <a:off x="0" y="9710473"/>
          <a:ext cx="0" cy="23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0" y="94519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0"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109273</xdr:rowOff>
    </xdr:from>
    <xdr:to>
      <xdr:col>21</xdr:col>
      <xdr:colOff>161925</xdr:colOff>
      <xdr:row>57</xdr:row>
      <xdr:rowOff>131494</xdr:rowOff>
    </xdr:to>
    <xdr:cxnSp macro="">
      <xdr:nvCxnSpPr>
        <xdr:cNvPr id="577" name="直線コネクタ 576"/>
        <xdr:cNvCxnSpPr/>
      </xdr:nvCxnSpPr>
      <xdr:spPr>
        <a:xfrm flipV="1">
          <a:off x="0" y="9710473"/>
          <a:ext cx="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0" y="949889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0"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84882</xdr:rowOff>
    </xdr:from>
    <xdr:to>
      <xdr:col>19</xdr:col>
      <xdr:colOff>644525</xdr:colOff>
      <xdr:row>57</xdr:row>
      <xdr:rowOff>131494</xdr:rowOff>
    </xdr:to>
    <xdr:cxnSp macro="">
      <xdr:nvCxnSpPr>
        <xdr:cNvPr id="580" name="直線コネクタ 579"/>
        <xdr:cNvCxnSpPr/>
      </xdr:nvCxnSpPr>
      <xdr:spPr>
        <a:xfrm>
          <a:off x="0" y="9857532"/>
          <a:ext cx="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0" y="95683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0"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0" y="95514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0"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123510</xdr:rowOff>
    </xdr:from>
    <xdr:to>
      <xdr:col>23</xdr:col>
      <xdr:colOff>568325</xdr:colOff>
      <xdr:row>56</xdr:row>
      <xdr:rowOff>53660</xdr:rowOff>
    </xdr:to>
    <xdr:sp macro="" textlink="">
      <xdr:nvSpPr>
        <xdr:cNvPr id="590" name="円/楕円 589"/>
        <xdr:cNvSpPr/>
      </xdr:nvSpPr>
      <xdr:spPr>
        <a:xfrm>
          <a:off x="0" y="95532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101937</xdr:rowOff>
    </xdr:from>
    <xdr:ext cx="534377" cy="259045"/>
    <xdr:sp macro="" textlink="">
      <xdr:nvSpPr>
        <xdr:cNvPr id="591" name="教育費該当値テキスト"/>
        <xdr:cNvSpPr txBox="1"/>
      </xdr:nvSpPr>
      <xdr:spPr>
        <a:xfrm>
          <a:off x="0" y="95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120859</xdr:rowOff>
    </xdr:from>
    <xdr:to>
      <xdr:col>22</xdr:col>
      <xdr:colOff>415925</xdr:colOff>
      <xdr:row>58</xdr:row>
      <xdr:rowOff>51009</xdr:rowOff>
    </xdr:to>
    <xdr:sp macro="" textlink="">
      <xdr:nvSpPr>
        <xdr:cNvPr id="592" name="円/楕円 591"/>
        <xdr:cNvSpPr/>
      </xdr:nvSpPr>
      <xdr:spPr>
        <a:xfrm>
          <a:off x="0" y="989350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42136</xdr:rowOff>
    </xdr:from>
    <xdr:ext cx="534377" cy="259045"/>
    <xdr:sp macro="" textlink="">
      <xdr:nvSpPr>
        <xdr:cNvPr id="593" name="テキスト ボックス 592"/>
        <xdr:cNvSpPr txBox="1"/>
      </xdr:nvSpPr>
      <xdr:spPr>
        <a:xfrm>
          <a:off x="0" y="99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58473</xdr:rowOff>
    </xdr:from>
    <xdr:to>
      <xdr:col>21</xdr:col>
      <xdr:colOff>212725</xdr:colOff>
      <xdr:row>56</xdr:row>
      <xdr:rowOff>160073</xdr:rowOff>
    </xdr:to>
    <xdr:sp macro="" textlink="">
      <xdr:nvSpPr>
        <xdr:cNvPr id="594" name="円/楕円 593"/>
        <xdr:cNvSpPr/>
      </xdr:nvSpPr>
      <xdr:spPr>
        <a:xfrm>
          <a:off x="0" y="965967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151200</xdr:rowOff>
    </xdr:from>
    <xdr:ext cx="534377" cy="259045"/>
    <xdr:sp macro="" textlink="">
      <xdr:nvSpPr>
        <xdr:cNvPr id="595" name="テキスト ボックス 594"/>
        <xdr:cNvSpPr txBox="1"/>
      </xdr:nvSpPr>
      <xdr:spPr>
        <a:xfrm>
          <a:off x="0" y="97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80694</xdr:rowOff>
    </xdr:from>
    <xdr:to>
      <xdr:col>20</xdr:col>
      <xdr:colOff>9525</xdr:colOff>
      <xdr:row>58</xdr:row>
      <xdr:rowOff>10844</xdr:rowOff>
    </xdr:to>
    <xdr:sp macro="" textlink="">
      <xdr:nvSpPr>
        <xdr:cNvPr id="596" name="円/楕円 595"/>
        <xdr:cNvSpPr/>
      </xdr:nvSpPr>
      <xdr:spPr>
        <a:xfrm>
          <a:off x="0" y="985334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1971</xdr:rowOff>
    </xdr:from>
    <xdr:ext cx="534377" cy="259045"/>
    <xdr:sp macro="" textlink="">
      <xdr:nvSpPr>
        <xdr:cNvPr id="597" name="テキスト ボックス 596"/>
        <xdr:cNvSpPr txBox="1"/>
      </xdr:nvSpPr>
      <xdr:spPr>
        <a:xfrm>
          <a:off x="0" y="994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34082</xdr:rowOff>
    </xdr:from>
    <xdr:to>
      <xdr:col>18</xdr:col>
      <xdr:colOff>492125</xdr:colOff>
      <xdr:row>57</xdr:row>
      <xdr:rowOff>135682</xdr:rowOff>
    </xdr:to>
    <xdr:sp macro="" textlink="">
      <xdr:nvSpPr>
        <xdr:cNvPr id="598" name="円/楕円 597"/>
        <xdr:cNvSpPr/>
      </xdr:nvSpPr>
      <xdr:spPr>
        <a:xfrm>
          <a:off x="0" y="98067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126809</xdr:rowOff>
    </xdr:from>
    <xdr:ext cx="534377" cy="259045"/>
    <xdr:sp macro="" textlink="">
      <xdr:nvSpPr>
        <xdr:cNvPr id="599" name="テキスト ボックス 598"/>
        <xdr:cNvSpPr txBox="1"/>
      </xdr:nvSpPr>
      <xdr:spPr>
        <a:xfrm>
          <a:off x="0" y="98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0" y="1358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0"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0" y="1320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0"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0"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0" y="1244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0"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0" y="1206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0"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0" y="1206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0" y="13589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0" y="120630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0" y="13589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0" y="134473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37592</xdr:rowOff>
    </xdr:from>
    <xdr:to>
      <xdr:col>22</xdr:col>
      <xdr:colOff>365125</xdr:colOff>
      <xdr:row>79</xdr:row>
      <xdr:rowOff>44450</xdr:rowOff>
    </xdr:to>
    <xdr:cxnSp macro="">
      <xdr:nvCxnSpPr>
        <xdr:cNvPr id="631" name="直線コネクタ 630"/>
        <xdr:cNvCxnSpPr/>
      </xdr:nvCxnSpPr>
      <xdr:spPr>
        <a:xfrm>
          <a:off x="0" y="13582142"/>
          <a:ext cx="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0" y="134073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0"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1778</xdr:rowOff>
    </xdr:from>
    <xdr:to>
      <xdr:col>21</xdr:col>
      <xdr:colOff>161925</xdr:colOff>
      <xdr:row>79</xdr:row>
      <xdr:rowOff>37592</xdr:rowOff>
    </xdr:to>
    <xdr:cxnSp macro="">
      <xdr:nvCxnSpPr>
        <xdr:cNvPr id="634" name="直線コネクタ 633"/>
        <xdr:cNvCxnSpPr/>
      </xdr:nvCxnSpPr>
      <xdr:spPr>
        <a:xfrm>
          <a:off x="0" y="13546328"/>
          <a:ext cx="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0" y="134037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0"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22543</xdr:rowOff>
    </xdr:from>
    <xdr:to>
      <xdr:col>19</xdr:col>
      <xdr:colOff>644525</xdr:colOff>
      <xdr:row>79</xdr:row>
      <xdr:rowOff>1778</xdr:rowOff>
    </xdr:to>
    <xdr:cxnSp macro="">
      <xdr:nvCxnSpPr>
        <xdr:cNvPr id="637" name="直線コネクタ 636"/>
        <xdr:cNvCxnSpPr/>
      </xdr:nvCxnSpPr>
      <xdr:spPr>
        <a:xfrm>
          <a:off x="0" y="13395643"/>
          <a:ext cx="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0" y="133084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0"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0" y="1329664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0"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0" y="13538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0" y="13538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158242</xdr:rowOff>
    </xdr:from>
    <xdr:to>
      <xdr:col>21</xdr:col>
      <xdr:colOff>212725</xdr:colOff>
      <xdr:row>79</xdr:row>
      <xdr:rowOff>88392</xdr:rowOff>
    </xdr:to>
    <xdr:sp macro="" textlink="">
      <xdr:nvSpPr>
        <xdr:cNvPr id="651" name="円/楕円 650"/>
        <xdr:cNvSpPr/>
      </xdr:nvSpPr>
      <xdr:spPr>
        <a:xfrm>
          <a:off x="0" y="135313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79519</xdr:rowOff>
    </xdr:from>
    <xdr:ext cx="313932" cy="259045"/>
    <xdr:sp macro="" textlink="">
      <xdr:nvSpPr>
        <xdr:cNvPr id="652" name="テキスト ボックス 651"/>
        <xdr:cNvSpPr txBox="1"/>
      </xdr:nvSpPr>
      <xdr:spPr>
        <a:xfrm>
          <a:off x="0" y="13624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122428</xdr:rowOff>
    </xdr:from>
    <xdr:to>
      <xdr:col>20</xdr:col>
      <xdr:colOff>9525</xdr:colOff>
      <xdr:row>79</xdr:row>
      <xdr:rowOff>52578</xdr:rowOff>
    </xdr:to>
    <xdr:sp macro="" textlink="">
      <xdr:nvSpPr>
        <xdr:cNvPr id="653" name="円/楕円 652"/>
        <xdr:cNvSpPr/>
      </xdr:nvSpPr>
      <xdr:spPr>
        <a:xfrm>
          <a:off x="0" y="134955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43705</xdr:rowOff>
    </xdr:from>
    <xdr:ext cx="378565" cy="259045"/>
    <xdr:sp macro="" textlink="">
      <xdr:nvSpPr>
        <xdr:cNvPr id="654" name="テキスト ボックス 653"/>
        <xdr:cNvSpPr txBox="1"/>
      </xdr:nvSpPr>
      <xdr:spPr>
        <a:xfrm>
          <a:off x="0" y="1358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143193</xdr:rowOff>
    </xdr:from>
    <xdr:to>
      <xdr:col>18</xdr:col>
      <xdr:colOff>492125</xdr:colOff>
      <xdr:row>78</xdr:row>
      <xdr:rowOff>73343</xdr:rowOff>
    </xdr:to>
    <xdr:sp macro="" textlink="">
      <xdr:nvSpPr>
        <xdr:cNvPr id="655" name="円/楕円 654"/>
        <xdr:cNvSpPr/>
      </xdr:nvSpPr>
      <xdr:spPr>
        <a:xfrm>
          <a:off x="0" y="133448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64470</xdr:rowOff>
    </xdr:from>
    <xdr:ext cx="469744" cy="259045"/>
    <xdr:sp macro="" textlink="">
      <xdr:nvSpPr>
        <xdr:cNvPr id="656" name="テキスト ボックス 655"/>
        <xdr:cNvSpPr txBox="1"/>
      </xdr:nvSpPr>
      <xdr:spPr>
        <a:xfrm>
          <a:off x="0" y="1343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0" y="17072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0"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0" y="16745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0"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0" y="16419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0"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0" y="16092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0"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0" y="15766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0"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0" y="15439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0"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0" y="15456750"/>
          <a:ext cx="0"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0" y="168293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0" y="154567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98780</xdr:rowOff>
    </xdr:from>
    <xdr:to>
      <xdr:col>23</xdr:col>
      <xdr:colOff>517525</xdr:colOff>
      <xdr:row>96</xdr:row>
      <xdr:rowOff>119583</xdr:rowOff>
    </xdr:to>
    <xdr:cxnSp macro="">
      <xdr:nvCxnSpPr>
        <xdr:cNvPr id="687" name="直線コネクタ 686"/>
        <xdr:cNvCxnSpPr/>
      </xdr:nvCxnSpPr>
      <xdr:spPr>
        <a:xfrm>
          <a:off x="0" y="16557980"/>
          <a:ext cx="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0" y="164920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91596</xdr:rowOff>
    </xdr:from>
    <xdr:to>
      <xdr:col>22</xdr:col>
      <xdr:colOff>365125</xdr:colOff>
      <xdr:row>96</xdr:row>
      <xdr:rowOff>98780</xdr:rowOff>
    </xdr:to>
    <xdr:cxnSp macro="">
      <xdr:nvCxnSpPr>
        <xdr:cNvPr id="690" name="直線コネクタ 689"/>
        <xdr:cNvCxnSpPr/>
      </xdr:nvCxnSpPr>
      <xdr:spPr>
        <a:xfrm>
          <a:off x="0" y="16550796"/>
          <a:ext cx="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0" y="163922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0"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91401</xdr:rowOff>
    </xdr:from>
    <xdr:to>
      <xdr:col>21</xdr:col>
      <xdr:colOff>161925</xdr:colOff>
      <xdr:row>96</xdr:row>
      <xdr:rowOff>91596</xdr:rowOff>
    </xdr:to>
    <xdr:cxnSp macro="">
      <xdr:nvCxnSpPr>
        <xdr:cNvPr id="693" name="直線コネクタ 692"/>
        <xdr:cNvCxnSpPr/>
      </xdr:nvCxnSpPr>
      <xdr:spPr>
        <a:xfrm>
          <a:off x="0" y="16550601"/>
          <a:ext cx="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0" y="163833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0"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88771</xdr:rowOff>
    </xdr:from>
    <xdr:to>
      <xdr:col>19</xdr:col>
      <xdr:colOff>644525</xdr:colOff>
      <xdr:row>96</xdr:row>
      <xdr:rowOff>91401</xdr:rowOff>
    </xdr:to>
    <xdr:cxnSp macro="">
      <xdr:nvCxnSpPr>
        <xdr:cNvPr id="696" name="直線コネクタ 695"/>
        <xdr:cNvCxnSpPr/>
      </xdr:nvCxnSpPr>
      <xdr:spPr>
        <a:xfrm>
          <a:off x="0" y="16547971"/>
          <a:ext cx="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0" y="163868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0"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0" y="163691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0"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68783</xdr:rowOff>
    </xdr:from>
    <xdr:to>
      <xdr:col>23</xdr:col>
      <xdr:colOff>568325</xdr:colOff>
      <xdr:row>96</xdr:row>
      <xdr:rowOff>170383</xdr:rowOff>
    </xdr:to>
    <xdr:sp macro="" textlink="">
      <xdr:nvSpPr>
        <xdr:cNvPr id="706" name="円/楕円 705"/>
        <xdr:cNvSpPr/>
      </xdr:nvSpPr>
      <xdr:spPr>
        <a:xfrm>
          <a:off x="0" y="1652798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47210</xdr:rowOff>
    </xdr:from>
    <xdr:ext cx="534377" cy="259045"/>
    <xdr:sp macro="" textlink="">
      <xdr:nvSpPr>
        <xdr:cNvPr id="707" name="公債費該当値テキスト"/>
        <xdr:cNvSpPr txBox="1"/>
      </xdr:nvSpPr>
      <xdr:spPr>
        <a:xfrm>
          <a:off x="0"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47980</xdr:rowOff>
    </xdr:from>
    <xdr:to>
      <xdr:col>22</xdr:col>
      <xdr:colOff>415925</xdr:colOff>
      <xdr:row>96</xdr:row>
      <xdr:rowOff>149580</xdr:rowOff>
    </xdr:to>
    <xdr:sp macro="" textlink="">
      <xdr:nvSpPr>
        <xdr:cNvPr id="708" name="円/楕円 707"/>
        <xdr:cNvSpPr/>
      </xdr:nvSpPr>
      <xdr:spPr>
        <a:xfrm>
          <a:off x="0" y="16507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140707</xdr:rowOff>
    </xdr:from>
    <xdr:ext cx="534377" cy="259045"/>
    <xdr:sp macro="" textlink="">
      <xdr:nvSpPr>
        <xdr:cNvPr id="709" name="テキスト ボックス 708"/>
        <xdr:cNvSpPr txBox="1"/>
      </xdr:nvSpPr>
      <xdr:spPr>
        <a:xfrm>
          <a:off x="0" y="165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40796</xdr:rowOff>
    </xdr:from>
    <xdr:to>
      <xdr:col>21</xdr:col>
      <xdr:colOff>212725</xdr:colOff>
      <xdr:row>96</xdr:row>
      <xdr:rowOff>142396</xdr:rowOff>
    </xdr:to>
    <xdr:sp macro="" textlink="">
      <xdr:nvSpPr>
        <xdr:cNvPr id="710" name="円/楕円 709"/>
        <xdr:cNvSpPr/>
      </xdr:nvSpPr>
      <xdr:spPr>
        <a:xfrm>
          <a:off x="0" y="164999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133523</xdr:rowOff>
    </xdr:from>
    <xdr:ext cx="534377" cy="259045"/>
    <xdr:sp macro="" textlink="">
      <xdr:nvSpPr>
        <xdr:cNvPr id="711" name="テキスト ボックス 710"/>
        <xdr:cNvSpPr txBox="1"/>
      </xdr:nvSpPr>
      <xdr:spPr>
        <a:xfrm>
          <a:off x="0" y="165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40601</xdr:rowOff>
    </xdr:from>
    <xdr:to>
      <xdr:col>20</xdr:col>
      <xdr:colOff>9525</xdr:colOff>
      <xdr:row>96</xdr:row>
      <xdr:rowOff>142201</xdr:rowOff>
    </xdr:to>
    <xdr:sp macro="" textlink="">
      <xdr:nvSpPr>
        <xdr:cNvPr id="712" name="円/楕円 711"/>
        <xdr:cNvSpPr/>
      </xdr:nvSpPr>
      <xdr:spPr>
        <a:xfrm>
          <a:off x="0" y="1649980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133328</xdr:rowOff>
    </xdr:from>
    <xdr:ext cx="534377" cy="259045"/>
    <xdr:sp macro="" textlink="">
      <xdr:nvSpPr>
        <xdr:cNvPr id="713" name="テキスト ボックス 712"/>
        <xdr:cNvSpPr txBox="1"/>
      </xdr:nvSpPr>
      <xdr:spPr>
        <a:xfrm>
          <a:off x="0" y="165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37971</xdr:rowOff>
    </xdr:from>
    <xdr:to>
      <xdr:col>18</xdr:col>
      <xdr:colOff>492125</xdr:colOff>
      <xdr:row>96</xdr:row>
      <xdr:rowOff>139571</xdr:rowOff>
    </xdr:to>
    <xdr:sp macro="" textlink="">
      <xdr:nvSpPr>
        <xdr:cNvPr id="714" name="円/楕円 713"/>
        <xdr:cNvSpPr/>
      </xdr:nvSpPr>
      <xdr:spPr>
        <a:xfrm>
          <a:off x="0" y="164971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130698</xdr:rowOff>
    </xdr:from>
    <xdr:ext cx="534377" cy="259045"/>
    <xdr:sp macro="" textlink="">
      <xdr:nvSpPr>
        <xdr:cNvPr id="715" name="テキスト ボックス 714"/>
        <xdr:cNvSpPr txBox="1"/>
      </xdr:nvSpPr>
      <xdr:spPr>
        <a:xfrm>
          <a:off x="0" y="165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0"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0"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0"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0"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0"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0" y="5433885"/>
          <a:ext cx="0"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0" y="6731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0" y="54338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0" y="66361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0" y="664133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0"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0" y="66453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0"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0" y="65956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0"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0" y="66112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0"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0" y="10083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0"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0" y="9626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0"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0" y="9169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0"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0" y="8712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0"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0"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0" y="100838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0" y="10083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0" y="10083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0" y="10083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0" y="10033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0" y="10083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0" y="10033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0" y="10083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0" y="10033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0" y="10083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0" y="91643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0"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0" y="8729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0"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0" y="10033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0" y="10033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0" y="10033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0" y="10033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0" y="10033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0" y="17780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0" y="17843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0" y="18097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民生費は住民一人当たり１３６，７６０円となっている。平成２７年度は、民間保育所参入支援や生活保護費、障がい福祉サービス給付費などが増加していることにより、前年度と比べ、民生費の住民一人当たりのコストが増加している。</a:t>
          </a:r>
        </a:p>
        <a:p>
          <a:r>
            <a:rPr kumimoji="1" lang="ja-JP" altLang="ja-JP" sz="1300">
              <a:solidFill>
                <a:schemeClr val="dk1"/>
              </a:solidFill>
              <a:latin typeface="+mn-lt"/>
              <a:ea typeface="+mn-ea"/>
              <a:cs typeface="+mn-cs"/>
            </a:rPr>
            <a:t>土木費は住民一人当たり３４，８１１円となっている。平成２６年度に実施した三郷中央地区関連整備経費が大幅減となり、前年度と比べ、土木費の住民一人当たりのコストが減少している。</a:t>
          </a:r>
        </a:p>
        <a:p>
          <a:r>
            <a:rPr kumimoji="1" lang="ja-JP" altLang="ja-JP" sz="1300">
              <a:solidFill>
                <a:schemeClr val="dk1"/>
              </a:solidFill>
              <a:latin typeface="+mn-lt"/>
              <a:ea typeface="+mn-ea"/>
              <a:cs typeface="+mn-cs"/>
            </a:rPr>
            <a:t>消防費は住民一人当たり１６，１００円となっている。平成２７年度は、北分署建替えや消防車両整備経費の増により、前年度と比べ、消防費の住民一人当たりのコストが増加している。</a:t>
          </a:r>
        </a:p>
        <a:p>
          <a:r>
            <a:rPr kumimoji="1" lang="ja-JP" altLang="ja-JP" sz="1300">
              <a:solidFill>
                <a:schemeClr val="dk1"/>
              </a:solidFill>
              <a:latin typeface="+mn-lt"/>
              <a:ea typeface="+mn-ea"/>
              <a:cs typeface="+mn-cs"/>
            </a:rPr>
            <a:t>教育費は住民一人当たり４０，９８６円となっている。平成２７年度は、小中学校空調設備整備や小中学校トイレ改修、幸房小学校校舎等増改築経費の増により、前年度と比べ、教育費の住民一人当たりのコストが増加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子ども・子育て施策を重点的に取り組んできた結果、民生費と教育費が増加した。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実質収支</a:t>
          </a:r>
          <a:r>
            <a:rPr lang="ja-JP" altLang="en-US" sz="1400">
              <a:solidFill>
                <a:schemeClr val="dk1"/>
              </a:solidFill>
              <a:latin typeface="+mn-lt"/>
              <a:ea typeface="+mn-ea"/>
              <a:cs typeface="+mn-cs"/>
            </a:rPr>
            <a:t>額</a:t>
          </a:r>
          <a:r>
            <a:rPr lang="ja-JP" altLang="ja-JP" sz="1400">
              <a:solidFill>
                <a:schemeClr val="dk1"/>
              </a:solidFill>
              <a:latin typeface="+mn-lt"/>
              <a:ea typeface="+mn-ea"/>
              <a:cs typeface="+mn-cs"/>
            </a:rPr>
            <a:t>については、毎年度黒字となっているが、実質単年度収支でみると、平成２４年度をピークに、低い水準が続いており、今後厳しい財政状況になることも想定し、注視していく必要がある。</a:t>
          </a:r>
          <a:endParaRPr lang="en-US" altLang="ja-JP" sz="1400">
            <a:solidFill>
              <a:schemeClr val="dk1"/>
            </a:solidFill>
            <a:latin typeface="+mn-lt"/>
            <a:ea typeface="+mn-ea"/>
            <a:cs typeface="+mn-cs"/>
          </a:endParaRP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また、財政調整基金残高については、経常的に少ない状況であることから、基金への積み立てを行うなど、安定的な財政運営を行えるように努めていく。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平成２</a:t>
          </a:r>
          <a:r>
            <a:rPr lang="ja-JP" altLang="en-US" sz="1400">
              <a:solidFill>
                <a:schemeClr val="dk1"/>
              </a:solidFill>
              <a:latin typeface="+mn-lt"/>
              <a:ea typeface="+mn-ea"/>
              <a:cs typeface="+mn-cs"/>
            </a:rPr>
            <a:t>２</a:t>
          </a:r>
          <a:r>
            <a:rPr lang="ja-JP" altLang="ja-JP" sz="1400">
              <a:solidFill>
                <a:schemeClr val="dk1"/>
              </a:solidFill>
              <a:latin typeface="+mn-lt"/>
              <a:ea typeface="+mn-ea"/>
              <a:cs typeface="+mn-cs"/>
            </a:rPr>
            <a:t>年度以降、連結実質赤字比率については、全ての年度で赤字なしとなっている。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公共下水道事業特別会計及び国民健康保険特別会計については、一般会計からの赤字補てん的な繰出により財政運営が成り立っており、一般会計において多額の負担が生じている。</a:t>
          </a:r>
          <a:endParaRPr lang="en-US" altLang="ja-JP" sz="1400">
            <a:solidFill>
              <a:schemeClr val="dk1"/>
            </a:solidFill>
            <a:latin typeface="+mn-lt"/>
            <a:ea typeface="+mn-ea"/>
            <a:cs typeface="+mn-cs"/>
          </a:endParaRP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今後は、「第４次三郷市総合計画後期基本計画</a:t>
          </a:r>
          <a:r>
            <a:rPr lang="ja-JP" altLang="ja-JP" sz="1400" baseline="0">
              <a:solidFill>
                <a:schemeClr val="dk1"/>
              </a:solidFill>
              <a:latin typeface="+mn-lt"/>
              <a:ea typeface="+mn-ea"/>
              <a:cs typeface="+mn-cs"/>
            </a:rPr>
            <a:t>」に基づき、下水道事業の経営改善を図れるよう</a:t>
          </a:r>
          <a:r>
            <a:rPr lang="ja-JP" altLang="ja-JP" sz="1400">
              <a:solidFill>
                <a:schemeClr val="dk1"/>
              </a:solidFill>
              <a:latin typeface="+mn-lt"/>
              <a:ea typeface="+mn-ea"/>
              <a:cs typeface="+mn-cs"/>
            </a:rPr>
            <a:t>努める必要がある。</a:t>
          </a:r>
          <a:endParaRPr lang="ja-JP" altLang="ja-JP" sz="1400" b="0" i="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mn-lt"/>
              <a:ea typeface="+mn-ea"/>
              <a:cs typeface="+mn-cs"/>
            </a:rPr>
            <a:t>　「元利償還金」は減っているものの、</a:t>
          </a:r>
          <a:r>
            <a:rPr lang="ja-JP" altLang="en-US" sz="1400">
              <a:solidFill>
                <a:sysClr val="windowText" lastClr="000000"/>
              </a:solidFill>
              <a:latin typeface="+mn-lt"/>
              <a:ea typeface="+mn-ea"/>
              <a:cs typeface="+mn-cs"/>
            </a:rPr>
            <a:t>災害復旧費等に係る基準財政需要額が</a:t>
          </a:r>
          <a:r>
            <a:rPr lang="ja-JP" altLang="ja-JP" sz="1400">
              <a:solidFill>
                <a:sysClr val="windowText" lastClr="000000"/>
              </a:solidFill>
              <a:latin typeface="+mn-lt"/>
              <a:ea typeface="+mn-ea"/>
              <a:cs typeface="+mn-cs"/>
            </a:rPr>
            <a:t>減っていること</a:t>
          </a:r>
          <a:r>
            <a:rPr lang="ja-JP" altLang="en-US" sz="1400">
              <a:solidFill>
                <a:sysClr val="windowText" lastClr="000000"/>
              </a:solidFill>
              <a:latin typeface="+mn-lt"/>
              <a:ea typeface="+mn-ea"/>
              <a:cs typeface="+mn-cs"/>
            </a:rPr>
            <a:t>など</a:t>
          </a:r>
          <a:r>
            <a:rPr lang="ja-JP" altLang="ja-JP" sz="1400">
              <a:solidFill>
                <a:sysClr val="windowText" lastClr="000000"/>
              </a:solidFill>
              <a:latin typeface="+mn-lt"/>
              <a:ea typeface="+mn-ea"/>
              <a:cs typeface="+mn-cs"/>
            </a:rPr>
            <a:t>から、「算入公債費等」についても全体として減少している。</a:t>
          </a:r>
          <a:endParaRPr lang="en-US" altLang="ja-JP" sz="1400">
            <a:solidFill>
              <a:sysClr val="windowText" lastClr="000000"/>
            </a:solidFill>
            <a:latin typeface="+mn-lt"/>
            <a:ea typeface="+mn-ea"/>
            <a:cs typeface="+mn-cs"/>
          </a:endParaRPr>
        </a:p>
        <a:p>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以上の状況などから、実質公債費比率の分子全体</a:t>
          </a:r>
          <a:r>
            <a:rPr lang="ja-JP" altLang="en-US" sz="1400">
              <a:solidFill>
                <a:schemeClr val="dk1"/>
              </a:solidFill>
              <a:latin typeface="+mn-lt"/>
              <a:ea typeface="+mn-ea"/>
              <a:cs typeface="+mn-cs"/>
            </a:rPr>
            <a:t>では、前年度と比べて増加している</a:t>
          </a:r>
          <a:r>
            <a:rPr lang="ja-JP" altLang="ja-JP" sz="1400">
              <a:solidFill>
                <a:schemeClr val="dk1"/>
              </a:solidFill>
              <a:latin typeface="+mn-lt"/>
              <a:ea typeface="+mn-ea"/>
              <a:cs typeface="+mn-cs"/>
            </a:rPr>
            <a:t>。</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一般会計において</a:t>
          </a:r>
          <a:r>
            <a:rPr lang="ja-JP" altLang="en-US" sz="1400">
              <a:solidFill>
                <a:schemeClr val="dk1"/>
              </a:solidFill>
              <a:latin typeface="+mn-lt"/>
              <a:ea typeface="+mn-ea"/>
              <a:cs typeface="+mn-cs"/>
            </a:rPr>
            <a:t>、</a:t>
          </a:r>
          <a:r>
            <a:rPr lang="ja-JP" altLang="ja-JP" sz="1400">
              <a:solidFill>
                <a:schemeClr val="dk1"/>
              </a:solidFill>
              <a:latin typeface="+mn-lt"/>
              <a:ea typeface="+mn-ea"/>
              <a:cs typeface="+mn-cs"/>
            </a:rPr>
            <a:t>平成２４年度まで地方債現在</a:t>
          </a:r>
          <a:r>
            <a:rPr lang="ja-JP" altLang="en-US" sz="1400">
              <a:solidFill>
                <a:schemeClr val="dk1"/>
              </a:solidFill>
              <a:latin typeface="+mn-lt"/>
              <a:ea typeface="+mn-ea"/>
              <a:cs typeface="+mn-cs"/>
            </a:rPr>
            <a:t>高</a:t>
          </a:r>
          <a:r>
            <a:rPr lang="ja-JP" altLang="ja-JP" sz="1400">
              <a:solidFill>
                <a:schemeClr val="dk1"/>
              </a:solidFill>
              <a:latin typeface="+mn-lt"/>
              <a:ea typeface="+mn-ea"/>
              <a:cs typeface="+mn-cs"/>
            </a:rPr>
            <a:t>は減少していたが、平成２５年度</a:t>
          </a:r>
          <a:r>
            <a:rPr lang="ja-JP" altLang="en-US" sz="1400">
              <a:solidFill>
                <a:schemeClr val="dk1"/>
              </a:solidFill>
              <a:latin typeface="+mn-lt"/>
              <a:ea typeface="+mn-ea"/>
              <a:cs typeface="+mn-cs"/>
            </a:rPr>
            <a:t>以降</a:t>
          </a:r>
          <a:r>
            <a:rPr lang="ja-JP" altLang="ja-JP" sz="1400">
              <a:solidFill>
                <a:schemeClr val="dk1"/>
              </a:solidFill>
              <a:latin typeface="+mn-lt"/>
              <a:ea typeface="+mn-ea"/>
              <a:cs typeface="+mn-cs"/>
            </a:rPr>
            <a:t>は地方債の借入額が元金償還額を上回ったため、地方債現在額は増加している。</a:t>
          </a:r>
          <a:endParaRPr lang="en-US" altLang="ja-JP" sz="1400">
            <a:solidFill>
              <a:schemeClr val="dk1"/>
            </a:solidFill>
            <a:latin typeface="+mn-lt"/>
            <a:ea typeface="+mn-ea"/>
            <a:cs typeface="+mn-cs"/>
          </a:endParaRPr>
        </a:p>
        <a:p>
          <a:pPr eaLnBrk="1" fontAlgn="auto" latinLnBrk="0" hangingPunct="1"/>
          <a:r>
            <a:rPr lang="ja-JP" altLang="en-US" sz="1400">
              <a:solidFill>
                <a:schemeClr val="dk1"/>
              </a:solidFill>
              <a:latin typeface="+mn-lt"/>
              <a:ea typeface="+mn-ea"/>
              <a:cs typeface="+mn-cs"/>
            </a:rPr>
            <a:t>　地方債現在高が増加している主な要因は、公共施設の老朽化対策による改修工事費が増加したためである</a:t>
          </a:r>
          <a:r>
            <a:rPr lang="ja-JP" altLang="ja-JP" sz="1400">
              <a:solidFill>
                <a:schemeClr val="dk1"/>
              </a:solidFill>
              <a:latin typeface="+mn-lt"/>
              <a:ea typeface="+mn-ea"/>
              <a:cs typeface="+mn-cs"/>
            </a:rPr>
            <a:t>。</a:t>
          </a:r>
          <a:endParaRPr lang="en-US" altLang="ja-JP" sz="1400">
            <a:solidFill>
              <a:schemeClr val="dk1"/>
            </a:solidFill>
            <a:latin typeface="+mn-lt"/>
            <a:ea typeface="+mn-ea"/>
            <a:cs typeface="+mn-cs"/>
          </a:endParaRPr>
        </a:p>
        <a:p>
          <a:pPr eaLnBrk="1" fontAlgn="auto" latinLnBrk="0" hangingPunct="1"/>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以上の状況などから、</a:t>
          </a:r>
          <a:r>
            <a:rPr lang="ja-JP" altLang="en-US" sz="1400">
              <a:solidFill>
                <a:schemeClr val="dk1"/>
              </a:solidFill>
              <a:latin typeface="+mn-lt"/>
              <a:ea typeface="+mn-ea"/>
              <a:cs typeface="+mn-cs"/>
            </a:rPr>
            <a:t>前年度に比べて</a:t>
          </a:r>
          <a:r>
            <a:rPr lang="ja-JP" altLang="ja-JP" sz="1400">
              <a:solidFill>
                <a:schemeClr val="dk1"/>
              </a:solidFill>
              <a:latin typeface="+mn-lt"/>
              <a:ea typeface="+mn-ea"/>
              <a:cs typeface="+mn-cs"/>
            </a:rPr>
            <a:t>将来負担比率の分子全体</a:t>
          </a:r>
          <a:r>
            <a:rPr lang="ja-JP" altLang="en-US" sz="1400">
              <a:solidFill>
                <a:schemeClr val="dk1"/>
              </a:solidFill>
              <a:latin typeface="+mn-lt"/>
              <a:ea typeface="+mn-ea"/>
              <a:cs typeface="+mn-cs"/>
            </a:rPr>
            <a:t>が増加している</a:t>
          </a:r>
          <a:r>
            <a:rPr lang="ja-JP" altLang="ja-JP" sz="1400">
              <a:solidFill>
                <a:schemeClr val="dk1"/>
              </a:solidFill>
              <a:latin typeface="+mn-lt"/>
              <a:ea typeface="+mn-ea"/>
              <a:cs typeface="+mn-cs"/>
            </a:rPr>
            <a:t>。</a:t>
          </a:r>
          <a:endParaRPr lang="en-US"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137,656
134,410
30.13
49,023,470
45,942,156
2,841,323
24,585,403
41,958,385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66.9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137,656
134,410
30.13
49,023,470
45,942,156
2,841,323
24,585,403
41,958,385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137,656
134,410
30.13
49,023,470
45,942,156
2,841,323
24,585,403
41,958,385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66.9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49023470</v>
      </c>
      <c r="BO4" s="379"/>
      <c r="BP4" s="379"/>
      <c r="BQ4" s="379"/>
      <c r="BR4" s="379"/>
      <c r="BS4" s="379"/>
      <c r="BT4" s="379"/>
      <c r="BU4" s="380"/>
      <c r="BV4" s="378">
        <v>46984406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11.6</v>
      </c>
      <c r="CU4" s="385"/>
      <c r="CV4" s="385"/>
      <c r="CW4" s="385"/>
      <c r="CX4" s="385"/>
      <c r="CY4" s="385"/>
      <c r="CZ4" s="385"/>
      <c r="DA4" s="386"/>
      <c r="DB4" s="384">
        <v>13.3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45942156</v>
      </c>
      <c r="BO5" s="416"/>
      <c r="BP5" s="416"/>
      <c r="BQ5" s="416"/>
      <c r="BR5" s="416"/>
      <c r="BS5" s="416"/>
      <c r="BT5" s="416"/>
      <c r="BU5" s="417"/>
      <c r="BV5" s="415">
        <v>43536206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93.8</v>
      </c>
      <c r="CU5" s="413"/>
      <c r="CV5" s="413"/>
      <c r="CW5" s="413"/>
      <c r="CX5" s="413"/>
      <c r="CY5" s="413"/>
      <c r="CZ5" s="413"/>
      <c r="DA5" s="414"/>
      <c r="DB5" s="412">
        <v>92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3081314</v>
      </c>
      <c r="BO6" s="416"/>
      <c r="BP6" s="416"/>
      <c r="BQ6" s="416"/>
      <c r="BR6" s="416"/>
      <c r="BS6" s="416"/>
      <c r="BT6" s="416"/>
      <c r="BU6" s="417"/>
      <c r="BV6" s="415">
        <v>3448200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99.1</v>
      </c>
      <c r="CU6" s="453"/>
      <c r="CV6" s="453"/>
      <c r="CW6" s="453"/>
      <c r="CX6" s="453"/>
      <c r="CY6" s="453"/>
      <c r="CZ6" s="453"/>
      <c r="DA6" s="454"/>
      <c r="DB6" s="452">
        <v>99.3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239991</v>
      </c>
      <c r="BO7" s="416"/>
      <c r="BP7" s="416"/>
      <c r="BQ7" s="416"/>
      <c r="BR7" s="416"/>
      <c r="BS7" s="416"/>
      <c r="BT7" s="416"/>
      <c r="BU7" s="417"/>
      <c r="BV7" s="415">
        <v>233990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24585403</v>
      </c>
      <c r="CU7" s="416"/>
      <c r="CV7" s="416"/>
      <c r="CW7" s="416"/>
      <c r="CX7" s="416"/>
      <c r="CY7" s="416"/>
      <c r="CZ7" s="416"/>
      <c r="DA7" s="417"/>
      <c r="DB7" s="415">
        <v>24199144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2841323</v>
      </c>
      <c r="BO8" s="416"/>
      <c r="BP8" s="416"/>
      <c r="BQ8" s="416"/>
      <c r="BR8" s="416"/>
      <c r="BS8" s="416"/>
      <c r="BT8" s="416"/>
      <c r="BU8" s="417"/>
      <c r="BV8" s="415">
        <v>3214210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0.93</v>
      </c>
      <c r="CU8" s="456"/>
      <c r="CV8" s="456"/>
      <c r="CW8" s="456"/>
      <c r="CX8" s="456"/>
      <c r="CY8" s="456"/>
      <c r="CZ8" s="456"/>
      <c r="DA8" s="457"/>
      <c r="DB8" s="455">
        <v>0.91</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136521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-372887</v>
      </c>
      <c r="BO9" s="416"/>
      <c r="BP9" s="416"/>
      <c r="BQ9" s="416"/>
      <c r="BR9" s="416"/>
      <c r="BS9" s="416"/>
      <c r="BT9" s="416"/>
      <c r="BU9" s="417"/>
      <c r="BV9" s="415">
        <v>579594</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12.3</v>
      </c>
      <c r="CU9" s="413"/>
      <c r="CV9" s="413"/>
      <c r="CW9" s="413"/>
      <c r="CX9" s="413"/>
      <c r="CY9" s="413"/>
      <c r="CZ9" s="413"/>
      <c r="DA9" s="414"/>
      <c r="DB9" s="412">
        <v>13.2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102</v>
      </c>
      <c r="M10" s="445"/>
      <c r="N10" s="445"/>
      <c r="O10" s="445"/>
      <c r="P10" s="445"/>
      <c r="Q10" s="446"/>
      <c r="R10" s="466">
        <v>131415</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1447495</v>
      </c>
      <c r="BO10" s="416"/>
      <c r="BP10" s="416"/>
      <c r="BQ10" s="416"/>
      <c r="BR10" s="416"/>
      <c r="BS10" s="416"/>
      <c r="BT10" s="416"/>
      <c r="BU10" s="417"/>
      <c r="BV10" s="415">
        <v>1596640</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99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c r="A12" s="138"/>
      <c r="B12" s="475" t="s">
        <v>113</v>
      </c>
      <c r="C12" s="476"/>
      <c r="D12" s="476"/>
      <c r="E12" s="476"/>
      <c r="F12" s="476"/>
      <c r="G12" s="476"/>
      <c r="H12" s="476"/>
      <c r="I12" s="476"/>
      <c r="J12" s="476"/>
      <c r="K12" s="477"/>
      <c r="L12" s="484" t="s">
        <v>114</v>
      </c>
      <c r="M12" s="485"/>
      <c r="N12" s="485"/>
      <c r="O12" s="485"/>
      <c r="P12" s="485"/>
      <c r="Q12" s="486"/>
      <c r="R12" s="487">
        <v>137656</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1756873</v>
      </c>
      <c r="BO12" s="416"/>
      <c r="BP12" s="416"/>
      <c r="BQ12" s="416"/>
      <c r="BR12" s="416"/>
      <c r="BS12" s="416"/>
      <c r="BT12" s="416"/>
      <c r="BU12" s="417"/>
      <c r="BV12" s="415">
        <v>1444863</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121</v>
      </c>
      <c r="CU12" s="456"/>
      <c r="CV12" s="456"/>
      <c r="CW12" s="456"/>
      <c r="CX12" s="456"/>
      <c r="CY12" s="456"/>
      <c r="CZ12" s="456"/>
      <c r="DA12" s="457"/>
      <c r="DB12" s="455" t="s">
        <v>121</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122</v>
      </c>
      <c r="N13" s="504"/>
      <c r="O13" s="504"/>
      <c r="P13" s="504"/>
      <c r="Q13" s="505"/>
      <c r="R13" s="496">
        <v>134410</v>
      </c>
      <c r="S13" s="497"/>
      <c r="T13" s="497"/>
      <c r="U13" s="497"/>
      <c r="V13" s="498"/>
      <c r="W13" s="431" t="s">
        <v>123</v>
      </c>
      <c r="X13" s="432"/>
      <c r="Y13" s="432"/>
      <c r="Z13" s="432"/>
      <c r="AA13" s="432"/>
      <c r="AB13" s="422"/>
      <c r="AC13" s="466">
        <v>781</v>
      </c>
      <c r="AD13" s="467"/>
      <c r="AE13" s="467"/>
      <c r="AF13" s="467"/>
      <c r="AG13" s="506"/>
      <c r="AH13" s="466">
        <v>938</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-682265</v>
      </c>
      <c r="BO13" s="416"/>
      <c r="BP13" s="416"/>
      <c r="BQ13" s="416"/>
      <c r="BR13" s="416"/>
      <c r="BS13" s="416"/>
      <c r="BT13" s="416"/>
      <c r="BU13" s="417"/>
      <c r="BV13" s="415">
        <v>731371</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7.1</v>
      </c>
      <c r="CU13" s="413"/>
      <c r="CV13" s="413"/>
      <c r="CW13" s="413"/>
      <c r="CX13" s="413"/>
      <c r="CY13" s="413"/>
      <c r="CZ13" s="413"/>
      <c r="DA13" s="414"/>
      <c r="DB13" s="412">
        <v>7.7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128</v>
      </c>
      <c r="M14" s="494"/>
      <c r="N14" s="494"/>
      <c r="O14" s="494"/>
      <c r="P14" s="494"/>
      <c r="Q14" s="495"/>
      <c r="R14" s="496">
        <v>136798</v>
      </c>
      <c r="S14" s="497"/>
      <c r="T14" s="497"/>
      <c r="U14" s="497"/>
      <c r="V14" s="498"/>
      <c r="W14" s="405"/>
      <c r="X14" s="406"/>
      <c r="Y14" s="406"/>
      <c r="Z14" s="406"/>
      <c r="AA14" s="406"/>
      <c r="AB14" s="395"/>
      <c r="AC14" s="499">
        <v>1.3</v>
      </c>
      <c r="AD14" s="500"/>
      <c r="AE14" s="500"/>
      <c r="AF14" s="500"/>
      <c r="AG14" s="501"/>
      <c r="AH14" s="499">
        <v>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66.900000000000006</v>
      </c>
      <c r="CU14" s="511"/>
      <c r="CV14" s="511"/>
      <c r="CW14" s="511"/>
      <c r="CX14" s="511"/>
      <c r="CY14" s="511"/>
      <c r="CZ14" s="511"/>
      <c r="DA14" s="512"/>
      <c r="DB14" s="510">
        <v>59.5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122</v>
      </c>
      <c r="N15" s="504"/>
      <c r="O15" s="504"/>
      <c r="P15" s="504"/>
      <c r="Q15" s="505"/>
      <c r="R15" s="496">
        <v>133758</v>
      </c>
      <c r="S15" s="497"/>
      <c r="T15" s="497"/>
      <c r="U15" s="497"/>
      <c r="V15" s="498"/>
      <c r="W15" s="431" t="s">
        <v>130</v>
      </c>
      <c r="X15" s="432"/>
      <c r="Y15" s="432"/>
      <c r="Z15" s="432"/>
      <c r="AA15" s="432"/>
      <c r="AB15" s="422"/>
      <c r="AC15" s="466">
        <v>17719</v>
      </c>
      <c r="AD15" s="467"/>
      <c r="AE15" s="467"/>
      <c r="AF15" s="467"/>
      <c r="AG15" s="506"/>
      <c r="AH15" s="466">
        <v>21429</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17136651</v>
      </c>
      <c r="BO15" s="379"/>
      <c r="BP15" s="379"/>
      <c r="BQ15" s="379"/>
      <c r="BR15" s="379"/>
      <c r="BS15" s="379"/>
      <c r="BT15" s="379"/>
      <c r="BU15" s="380"/>
      <c r="BV15" s="378">
        <v>16262167</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28.6</v>
      </c>
      <c r="AD16" s="500"/>
      <c r="AE16" s="500"/>
      <c r="AF16" s="500"/>
      <c r="AG16" s="501"/>
      <c r="AH16" s="499">
        <v>31.3</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18310021</v>
      </c>
      <c r="BO16" s="416"/>
      <c r="BP16" s="416"/>
      <c r="BQ16" s="416"/>
      <c r="BR16" s="416"/>
      <c r="BS16" s="416"/>
      <c r="BT16" s="416"/>
      <c r="BU16" s="417"/>
      <c r="BV16" s="415">
        <v>17522380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137</v>
      </c>
      <c r="S17" s="517"/>
      <c r="T17" s="517"/>
      <c r="U17" s="517"/>
      <c r="V17" s="518"/>
      <c r="W17" s="431" t="s">
        <v>138</v>
      </c>
      <c r="X17" s="432"/>
      <c r="Y17" s="432"/>
      <c r="Z17" s="432"/>
      <c r="AA17" s="432"/>
      <c r="AB17" s="422"/>
      <c r="AC17" s="466">
        <v>43518</v>
      </c>
      <c r="AD17" s="467"/>
      <c r="AE17" s="467"/>
      <c r="AF17" s="467"/>
      <c r="AG17" s="506"/>
      <c r="AH17" s="466">
        <v>42830</v>
      </c>
      <c r="AI17" s="467"/>
      <c r="AJ17" s="467"/>
      <c r="AK17" s="467"/>
      <c r="AL17" s="468"/>
      <c r="AM17" s="444"/>
      <c r="AN17" s="445"/>
      <c r="AO17" s="445"/>
      <c r="AP17" s="445"/>
      <c r="AQ17" s="445"/>
      <c r="AR17" s="445"/>
      <c r="AS17" s="445"/>
      <c r="AT17" s="446"/>
      <c r="AU17" s="447"/>
      <c r="AV17" s="448"/>
      <c r="AW17" s="448"/>
      <c r="AX17" s="448"/>
      <c r="AY17" s="449" t="s">
        <v>139</v>
      </c>
      <c r="AZ17" s="450"/>
      <c r="BA17" s="450"/>
      <c r="BB17" s="450"/>
      <c r="BC17" s="450"/>
      <c r="BD17" s="450"/>
      <c r="BE17" s="450"/>
      <c r="BF17" s="450"/>
      <c r="BG17" s="450"/>
      <c r="BH17" s="450"/>
      <c r="BI17" s="450"/>
      <c r="BJ17" s="450"/>
      <c r="BK17" s="450"/>
      <c r="BL17" s="450"/>
      <c r="BM17" s="451"/>
      <c r="BN17" s="415">
        <v>22049507</v>
      </c>
      <c r="BO17" s="416"/>
      <c r="BP17" s="416"/>
      <c r="BQ17" s="416"/>
      <c r="BR17" s="416"/>
      <c r="BS17" s="416"/>
      <c r="BT17" s="416"/>
      <c r="BU17" s="417"/>
      <c r="BV17" s="415">
        <v>21090766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140</v>
      </c>
      <c r="C18" s="458"/>
      <c r="D18" s="458"/>
      <c r="E18" s="527"/>
      <c r="F18" s="527"/>
      <c r="G18" s="527"/>
      <c r="H18" s="527"/>
      <c r="I18" s="527"/>
      <c r="J18" s="527"/>
      <c r="K18" s="527"/>
      <c r="L18" s="528">
        <v>30.13</v>
      </c>
      <c r="M18" s="528"/>
      <c r="N18" s="528"/>
      <c r="O18" s="528"/>
      <c r="P18" s="528"/>
      <c r="Q18" s="528"/>
      <c r="R18" s="529"/>
      <c r="S18" s="529"/>
      <c r="T18" s="529"/>
      <c r="U18" s="529"/>
      <c r="V18" s="530"/>
      <c r="W18" s="433"/>
      <c r="X18" s="434"/>
      <c r="Y18" s="434"/>
      <c r="Z18" s="434"/>
      <c r="AA18" s="434"/>
      <c r="AB18" s="425"/>
      <c r="AC18" s="531">
        <v>70.2</v>
      </c>
      <c r="AD18" s="532"/>
      <c r="AE18" s="532"/>
      <c r="AF18" s="532"/>
      <c r="AG18" s="533"/>
      <c r="AH18" s="531">
        <v>62.5</v>
      </c>
      <c r="AI18" s="532"/>
      <c r="AJ18" s="532"/>
      <c r="AK18" s="532"/>
      <c r="AL18" s="534"/>
      <c r="AM18" s="444"/>
      <c r="AN18" s="445"/>
      <c r="AO18" s="445"/>
      <c r="AP18" s="445"/>
      <c r="AQ18" s="445"/>
      <c r="AR18" s="445"/>
      <c r="AS18" s="445"/>
      <c r="AT18" s="446"/>
      <c r="AU18" s="447"/>
      <c r="AV18" s="448"/>
      <c r="AW18" s="448"/>
      <c r="AX18" s="448"/>
      <c r="AY18" s="449" t="s">
        <v>141</v>
      </c>
      <c r="AZ18" s="450"/>
      <c r="BA18" s="450"/>
      <c r="BB18" s="450"/>
      <c r="BC18" s="450"/>
      <c r="BD18" s="450"/>
      <c r="BE18" s="450"/>
      <c r="BF18" s="450"/>
      <c r="BG18" s="450"/>
      <c r="BH18" s="450"/>
      <c r="BI18" s="450"/>
      <c r="BJ18" s="450"/>
      <c r="BK18" s="450"/>
      <c r="BL18" s="450"/>
      <c r="BM18" s="451"/>
      <c r="BN18" s="415">
        <v>23868516</v>
      </c>
      <c r="BO18" s="416"/>
      <c r="BP18" s="416"/>
      <c r="BQ18" s="416"/>
      <c r="BR18" s="416"/>
      <c r="BS18" s="416"/>
      <c r="BT18" s="416"/>
      <c r="BU18" s="417"/>
      <c r="BV18" s="415">
        <v>23046270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142</v>
      </c>
      <c r="C19" s="458"/>
      <c r="D19" s="458"/>
      <c r="E19" s="527"/>
      <c r="F19" s="527"/>
      <c r="G19" s="527"/>
      <c r="H19" s="527"/>
      <c r="I19" s="527"/>
      <c r="J19" s="527"/>
      <c r="K19" s="527"/>
      <c r="L19" s="535">
        <v>4531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143</v>
      </c>
      <c r="AZ19" s="450"/>
      <c r="BA19" s="450"/>
      <c r="BB19" s="450"/>
      <c r="BC19" s="450"/>
      <c r="BD19" s="450"/>
      <c r="BE19" s="450"/>
      <c r="BF19" s="450"/>
      <c r="BG19" s="450"/>
      <c r="BH19" s="450"/>
      <c r="BI19" s="450"/>
      <c r="BJ19" s="450"/>
      <c r="BK19" s="450"/>
      <c r="BL19" s="450"/>
      <c r="BM19" s="451"/>
      <c r="BN19" s="415">
        <v>32332795</v>
      </c>
      <c r="BO19" s="416"/>
      <c r="BP19" s="416"/>
      <c r="BQ19" s="416"/>
      <c r="BR19" s="416"/>
      <c r="BS19" s="416"/>
      <c r="BT19" s="416"/>
      <c r="BU19" s="417"/>
      <c r="BV19" s="415">
        <v>30897808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144</v>
      </c>
      <c r="C20" s="458"/>
      <c r="D20" s="458"/>
      <c r="E20" s="527"/>
      <c r="F20" s="527"/>
      <c r="G20" s="527"/>
      <c r="H20" s="527"/>
      <c r="I20" s="527"/>
      <c r="J20" s="527"/>
      <c r="K20" s="527"/>
      <c r="L20" s="535">
        <v>55288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145</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146</v>
      </c>
      <c r="C22" s="546"/>
      <c r="D22" s="547"/>
      <c r="E22" s="427" t="s">
        <v>1</v>
      </c>
      <c r="F22" s="432"/>
      <c r="G22" s="432"/>
      <c r="H22" s="432"/>
      <c r="I22" s="432"/>
      <c r="J22" s="432"/>
      <c r="K22" s="422"/>
      <c r="L22" s="427" t="s">
        <v>147</v>
      </c>
      <c r="M22" s="432"/>
      <c r="N22" s="432"/>
      <c r="O22" s="432"/>
      <c r="P22" s="422"/>
      <c r="Q22" s="554" t="s">
        <v>148</v>
      </c>
      <c r="R22" s="555"/>
      <c r="S22" s="555"/>
      <c r="T22" s="555"/>
      <c r="U22" s="555"/>
      <c r="V22" s="556"/>
      <c r="W22" s="560" t="s">
        <v>149</v>
      </c>
      <c r="X22" s="546"/>
      <c r="Y22" s="547"/>
      <c r="Z22" s="427" t="s">
        <v>1</v>
      </c>
      <c r="AA22" s="432"/>
      <c r="AB22" s="432"/>
      <c r="AC22" s="432"/>
      <c r="AD22" s="432"/>
      <c r="AE22" s="432"/>
      <c r="AF22" s="432"/>
      <c r="AG22" s="422"/>
      <c r="AH22" s="573" t="s">
        <v>150</v>
      </c>
      <c r="AI22" s="432"/>
      <c r="AJ22" s="432"/>
      <c r="AK22" s="432"/>
      <c r="AL22" s="422"/>
      <c r="AM22" s="573" t="s">
        <v>151</v>
      </c>
      <c r="AN22" s="574"/>
      <c r="AO22" s="574"/>
      <c r="AP22" s="574"/>
      <c r="AQ22" s="574"/>
      <c r="AR22" s="575"/>
      <c r="AS22" s="554" t="s">
        <v>148</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152</v>
      </c>
      <c r="AZ23" s="376"/>
      <c r="BA23" s="376"/>
      <c r="BB23" s="376"/>
      <c r="BC23" s="376"/>
      <c r="BD23" s="376"/>
      <c r="BE23" s="376"/>
      <c r="BF23" s="376"/>
      <c r="BG23" s="376"/>
      <c r="BH23" s="376"/>
      <c r="BI23" s="376"/>
      <c r="BJ23" s="376"/>
      <c r="BK23" s="376"/>
      <c r="BL23" s="376"/>
      <c r="BM23" s="377"/>
      <c r="BN23" s="415">
        <v>41958385</v>
      </c>
      <c r="BO23" s="416"/>
      <c r="BP23" s="416"/>
      <c r="BQ23" s="416"/>
      <c r="BR23" s="416"/>
      <c r="BS23" s="416"/>
      <c r="BT23" s="416"/>
      <c r="BU23" s="417"/>
      <c r="BV23" s="415">
        <v>40450113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153</v>
      </c>
      <c r="F24" s="445"/>
      <c r="G24" s="445"/>
      <c r="H24" s="445"/>
      <c r="I24" s="445"/>
      <c r="J24" s="445"/>
      <c r="K24" s="446"/>
      <c r="L24" s="466">
        <v>1</v>
      </c>
      <c r="M24" s="467"/>
      <c r="N24" s="467"/>
      <c r="O24" s="467"/>
      <c r="P24" s="506"/>
      <c r="Q24" s="466">
        <v>8550</v>
      </c>
      <c r="R24" s="467"/>
      <c r="S24" s="467"/>
      <c r="T24" s="467"/>
      <c r="U24" s="467"/>
      <c r="V24" s="506"/>
      <c r="W24" s="561"/>
      <c r="X24" s="549"/>
      <c r="Y24" s="550"/>
      <c r="Z24" s="465" t="s">
        <v>154</v>
      </c>
      <c r="AA24" s="445"/>
      <c r="AB24" s="445"/>
      <c r="AC24" s="445"/>
      <c r="AD24" s="445"/>
      <c r="AE24" s="445"/>
      <c r="AF24" s="445"/>
      <c r="AG24" s="446"/>
      <c r="AH24" s="466">
        <v>792</v>
      </c>
      <c r="AI24" s="467"/>
      <c r="AJ24" s="467"/>
      <c r="AK24" s="467"/>
      <c r="AL24" s="506"/>
      <c r="AM24" s="466">
        <v>2406096</v>
      </c>
      <c r="AN24" s="467"/>
      <c r="AO24" s="467"/>
      <c r="AP24" s="467"/>
      <c r="AQ24" s="467"/>
      <c r="AR24" s="506"/>
      <c r="AS24" s="466">
        <v>3038</v>
      </c>
      <c r="AT24" s="467"/>
      <c r="AU24" s="467"/>
      <c r="AV24" s="467"/>
      <c r="AW24" s="467"/>
      <c r="AX24" s="468"/>
      <c r="AY24" s="581" t="s">
        <v>155</v>
      </c>
      <c r="AZ24" s="582"/>
      <c r="BA24" s="582"/>
      <c r="BB24" s="582"/>
      <c r="BC24" s="582"/>
      <c r="BD24" s="582"/>
      <c r="BE24" s="582"/>
      <c r="BF24" s="582"/>
      <c r="BG24" s="582"/>
      <c r="BH24" s="582"/>
      <c r="BI24" s="582"/>
      <c r="BJ24" s="582"/>
      <c r="BK24" s="582"/>
      <c r="BL24" s="582"/>
      <c r="BM24" s="583"/>
      <c r="BN24" s="415">
        <v>16971724</v>
      </c>
      <c r="BO24" s="416"/>
      <c r="BP24" s="416"/>
      <c r="BQ24" s="416"/>
      <c r="BR24" s="416"/>
      <c r="BS24" s="416"/>
      <c r="BT24" s="416"/>
      <c r="BU24" s="417"/>
      <c r="BV24" s="415">
        <v>17588319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156</v>
      </c>
      <c r="F25" s="445"/>
      <c r="G25" s="445"/>
      <c r="H25" s="445"/>
      <c r="I25" s="445"/>
      <c r="J25" s="445"/>
      <c r="K25" s="446"/>
      <c r="L25" s="466">
        <v>2</v>
      </c>
      <c r="M25" s="467"/>
      <c r="N25" s="467"/>
      <c r="O25" s="467"/>
      <c r="P25" s="506"/>
      <c r="Q25" s="466">
        <v>7505</v>
      </c>
      <c r="R25" s="467"/>
      <c r="S25" s="467"/>
      <c r="T25" s="467"/>
      <c r="U25" s="467"/>
      <c r="V25" s="506"/>
      <c r="W25" s="561"/>
      <c r="X25" s="549"/>
      <c r="Y25" s="550"/>
      <c r="Z25" s="465" t="s">
        <v>157</v>
      </c>
      <c r="AA25" s="445"/>
      <c r="AB25" s="445"/>
      <c r="AC25" s="445"/>
      <c r="AD25" s="445"/>
      <c r="AE25" s="445"/>
      <c r="AF25" s="445"/>
      <c r="AG25" s="446"/>
      <c r="AH25" s="466">
        <v>161</v>
      </c>
      <c r="AI25" s="467"/>
      <c r="AJ25" s="467"/>
      <c r="AK25" s="467"/>
      <c r="AL25" s="506"/>
      <c r="AM25" s="466">
        <v>482356</v>
      </c>
      <c r="AN25" s="467"/>
      <c r="AO25" s="467"/>
      <c r="AP25" s="467"/>
      <c r="AQ25" s="467"/>
      <c r="AR25" s="506"/>
      <c r="AS25" s="466">
        <v>2996</v>
      </c>
      <c r="AT25" s="467"/>
      <c r="AU25" s="467"/>
      <c r="AV25" s="467"/>
      <c r="AW25" s="467"/>
      <c r="AX25" s="468"/>
      <c r="AY25" s="375" t="s">
        <v>158</v>
      </c>
      <c r="AZ25" s="376"/>
      <c r="BA25" s="376"/>
      <c r="BB25" s="376"/>
      <c r="BC25" s="376"/>
      <c r="BD25" s="376"/>
      <c r="BE25" s="376"/>
      <c r="BF25" s="376"/>
      <c r="BG25" s="376"/>
      <c r="BH25" s="376"/>
      <c r="BI25" s="376"/>
      <c r="BJ25" s="376"/>
      <c r="BK25" s="376"/>
      <c r="BL25" s="376"/>
      <c r="BM25" s="377"/>
      <c r="BN25" s="378">
        <v>8422989</v>
      </c>
      <c r="BO25" s="379"/>
      <c r="BP25" s="379"/>
      <c r="BQ25" s="379"/>
      <c r="BR25" s="379"/>
      <c r="BS25" s="379"/>
      <c r="BT25" s="379"/>
      <c r="BU25" s="380"/>
      <c r="BV25" s="378">
        <v>6437080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159</v>
      </c>
      <c r="F26" s="445"/>
      <c r="G26" s="445"/>
      <c r="H26" s="445"/>
      <c r="I26" s="445"/>
      <c r="J26" s="445"/>
      <c r="K26" s="446"/>
      <c r="L26" s="466">
        <v>1</v>
      </c>
      <c r="M26" s="467"/>
      <c r="N26" s="467"/>
      <c r="O26" s="467"/>
      <c r="P26" s="506"/>
      <c r="Q26" s="466">
        <v>6984</v>
      </c>
      <c r="R26" s="467"/>
      <c r="S26" s="467"/>
      <c r="T26" s="467"/>
      <c r="U26" s="467"/>
      <c r="V26" s="506"/>
      <c r="W26" s="561"/>
      <c r="X26" s="549"/>
      <c r="Y26" s="550"/>
      <c r="Z26" s="465" t="s">
        <v>160</v>
      </c>
      <c r="AA26" s="571"/>
      <c r="AB26" s="571"/>
      <c r="AC26" s="571"/>
      <c r="AD26" s="571"/>
      <c r="AE26" s="571"/>
      <c r="AF26" s="571"/>
      <c r="AG26" s="572"/>
      <c r="AH26" s="466">
        <v>22</v>
      </c>
      <c r="AI26" s="467"/>
      <c r="AJ26" s="467"/>
      <c r="AK26" s="467"/>
      <c r="AL26" s="506"/>
      <c r="AM26" s="466">
        <v>66462</v>
      </c>
      <c r="AN26" s="467"/>
      <c r="AO26" s="467"/>
      <c r="AP26" s="467"/>
      <c r="AQ26" s="467"/>
      <c r="AR26" s="506"/>
      <c r="AS26" s="466">
        <v>3021</v>
      </c>
      <c r="AT26" s="467"/>
      <c r="AU26" s="467"/>
      <c r="AV26" s="467"/>
      <c r="AW26" s="467"/>
      <c r="AX26" s="468"/>
      <c r="AY26" s="418" t="s">
        <v>161</v>
      </c>
      <c r="AZ26" s="419"/>
      <c r="BA26" s="419"/>
      <c r="BB26" s="419"/>
      <c r="BC26" s="419"/>
      <c r="BD26" s="419"/>
      <c r="BE26" s="419"/>
      <c r="BF26" s="419"/>
      <c r="BG26" s="419"/>
      <c r="BH26" s="419"/>
      <c r="BI26" s="419"/>
      <c r="BJ26" s="419"/>
      <c r="BK26" s="419"/>
      <c r="BL26" s="419"/>
      <c r="BM26" s="420"/>
      <c r="BN26" s="415" t="s">
        <v>121</v>
      </c>
      <c r="BO26" s="416"/>
      <c r="BP26" s="416"/>
      <c r="BQ26" s="416"/>
      <c r="BR26" s="416"/>
      <c r="BS26" s="416"/>
      <c r="BT26" s="416"/>
      <c r="BU26" s="417"/>
      <c r="BV26" s="415" t="s">
        <v>121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162</v>
      </c>
      <c r="F27" s="445"/>
      <c r="G27" s="445"/>
      <c r="H27" s="445"/>
      <c r="I27" s="445"/>
      <c r="J27" s="445"/>
      <c r="K27" s="446"/>
      <c r="L27" s="466">
        <v>1</v>
      </c>
      <c r="M27" s="467"/>
      <c r="N27" s="467"/>
      <c r="O27" s="467"/>
      <c r="P27" s="506"/>
      <c r="Q27" s="466">
        <v>4900</v>
      </c>
      <c r="R27" s="467"/>
      <c r="S27" s="467"/>
      <c r="T27" s="467"/>
      <c r="U27" s="467"/>
      <c r="V27" s="506"/>
      <c r="W27" s="561"/>
      <c r="X27" s="549"/>
      <c r="Y27" s="550"/>
      <c r="Z27" s="465" t="s">
        <v>163</v>
      </c>
      <c r="AA27" s="445"/>
      <c r="AB27" s="445"/>
      <c r="AC27" s="445"/>
      <c r="AD27" s="445"/>
      <c r="AE27" s="445"/>
      <c r="AF27" s="445"/>
      <c r="AG27" s="446"/>
      <c r="AH27" s="466">
        <v>13</v>
      </c>
      <c r="AI27" s="467"/>
      <c r="AJ27" s="467"/>
      <c r="AK27" s="467"/>
      <c r="AL27" s="506"/>
      <c r="AM27" s="466">
        <v>55731</v>
      </c>
      <c r="AN27" s="467"/>
      <c r="AO27" s="467"/>
      <c r="AP27" s="467"/>
      <c r="AQ27" s="467"/>
      <c r="AR27" s="506"/>
      <c r="AS27" s="466">
        <v>4287</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t="s">
        <v>121</v>
      </c>
      <c r="BO27" s="585"/>
      <c r="BP27" s="585"/>
      <c r="BQ27" s="585"/>
      <c r="BR27" s="585"/>
      <c r="BS27" s="585"/>
      <c r="BT27" s="585"/>
      <c r="BU27" s="586"/>
      <c r="BV27" s="584" t="s">
        <v>121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165</v>
      </c>
      <c r="F28" s="445"/>
      <c r="G28" s="445"/>
      <c r="H28" s="445"/>
      <c r="I28" s="445"/>
      <c r="J28" s="445"/>
      <c r="K28" s="446"/>
      <c r="L28" s="466">
        <v>1</v>
      </c>
      <c r="M28" s="467"/>
      <c r="N28" s="467"/>
      <c r="O28" s="467"/>
      <c r="P28" s="506"/>
      <c r="Q28" s="466">
        <v>4500</v>
      </c>
      <c r="R28" s="467"/>
      <c r="S28" s="467"/>
      <c r="T28" s="467"/>
      <c r="U28" s="467"/>
      <c r="V28" s="506"/>
      <c r="W28" s="561"/>
      <c r="X28" s="549"/>
      <c r="Y28" s="550"/>
      <c r="Z28" s="465" t="s">
        <v>166</v>
      </c>
      <c r="AA28" s="445"/>
      <c r="AB28" s="445"/>
      <c r="AC28" s="445"/>
      <c r="AD28" s="445"/>
      <c r="AE28" s="445"/>
      <c r="AF28" s="445"/>
      <c r="AG28" s="446"/>
      <c r="AH28" s="466" t="s">
        <v>121</v>
      </c>
      <c r="AI28" s="467"/>
      <c r="AJ28" s="467"/>
      <c r="AK28" s="467"/>
      <c r="AL28" s="506"/>
      <c r="AM28" s="466" t="s">
        <v>121</v>
      </c>
      <c r="AN28" s="467"/>
      <c r="AO28" s="467"/>
      <c r="AP28" s="467"/>
      <c r="AQ28" s="467"/>
      <c r="AR28" s="506"/>
      <c r="AS28" s="466" t="s">
        <v>121</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1863569</v>
      </c>
      <c r="BO28" s="379"/>
      <c r="BP28" s="379"/>
      <c r="BQ28" s="379"/>
      <c r="BR28" s="379"/>
      <c r="BS28" s="379"/>
      <c r="BT28" s="379"/>
      <c r="BU28" s="380"/>
      <c r="BV28" s="378">
        <v>2172947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169</v>
      </c>
      <c r="F29" s="445"/>
      <c r="G29" s="445"/>
      <c r="H29" s="445"/>
      <c r="I29" s="445"/>
      <c r="J29" s="445"/>
      <c r="K29" s="446"/>
      <c r="L29" s="466">
        <v>22</v>
      </c>
      <c r="M29" s="467"/>
      <c r="N29" s="467"/>
      <c r="O29" s="467"/>
      <c r="P29" s="506"/>
      <c r="Q29" s="466">
        <v>4300</v>
      </c>
      <c r="R29" s="467"/>
      <c r="S29" s="467"/>
      <c r="T29" s="467"/>
      <c r="U29" s="467"/>
      <c r="V29" s="506"/>
      <c r="W29" s="562"/>
      <c r="X29" s="563"/>
      <c r="Y29" s="564"/>
      <c r="Z29" s="465" t="s">
        <v>170</v>
      </c>
      <c r="AA29" s="445"/>
      <c r="AB29" s="445"/>
      <c r="AC29" s="445"/>
      <c r="AD29" s="445"/>
      <c r="AE29" s="445"/>
      <c r="AF29" s="445"/>
      <c r="AG29" s="446"/>
      <c r="AH29" s="466">
        <v>805</v>
      </c>
      <c r="AI29" s="467"/>
      <c r="AJ29" s="467"/>
      <c r="AK29" s="467"/>
      <c r="AL29" s="506"/>
      <c r="AM29" s="466">
        <v>2461827</v>
      </c>
      <c r="AN29" s="467"/>
      <c r="AO29" s="467"/>
      <c r="AP29" s="467"/>
      <c r="AQ29" s="467"/>
      <c r="AR29" s="506"/>
      <c r="AS29" s="466">
        <v>3058</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4597</v>
      </c>
      <c r="BO29" s="416"/>
      <c r="BP29" s="416"/>
      <c r="BQ29" s="416"/>
      <c r="BR29" s="416"/>
      <c r="BS29" s="416"/>
      <c r="BT29" s="416"/>
      <c r="BU29" s="417"/>
      <c r="BV29" s="415">
        <v>4596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100.2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180327</v>
      </c>
      <c r="BO30" s="585"/>
      <c r="BP30" s="585"/>
      <c r="BQ30" s="585"/>
      <c r="BR30" s="585"/>
      <c r="BS30" s="585"/>
      <c r="BT30" s="585"/>
      <c r="BU30" s="586"/>
      <c r="BV30" s="584">
        <v>174008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上水道事業特別会計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三郷市土地開発公社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三郷市文化振興公社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首都圏新都市鉄道</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東埼玉資源環境組合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江戸川水防事務組合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208</v>
      </c>
      <c r="C5" s="610"/>
      <c r="D5" s="610"/>
      <c r="E5" s="610"/>
      <c r="F5" s="610"/>
      <c r="G5" s="610"/>
      <c r="H5" s="610"/>
      <c r="I5" s="610"/>
      <c r="J5" s="610"/>
      <c r="K5" s="610"/>
      <c r="L5" s="610"/>
      <c r="M5" s="610"/>
      <c r="N5" s="610"/>
      <c r="O5" s="610"/>
      <c r="P5" s="610"/>
      <c r="Q5" s="611"/>
      <c r="R5" s="612">
        <v>20865103</v>
      </c>
      <c r="S5" s="613"/>
      <c r="T5" s="613"/>
      <c r="U5" s="613"/>
      <c r="V5" s="613"/>
      <c r="W5" s="613"/>
      <c r="X5" s="613"/>
      <c r="Y5" s="614"/>
      <c r="Z5" s="615">
        <v>42.6</v>
      </c>
      <c r="AA5" s="615"/>
      <c r="AB5" s="615"/>
      <c r="AC5" s="615"/>
      <c r="AD5" s="616">
        <v>19963719</v>
      </c>
      <c r="AE5" s="616"/>
      <c r="AF5" s="616"/>
      <c r="AG5" s="616"/>
      <c r="AH5" s="616"/>
      <c r="AI5" s="616"/>
      <c r="AJ5" s="616"/>
      <c r="AK5" s="616"/>
      <c r="AL5" s="617">
        <v>82.9</v>
      </c>
      <c r="AM5" s="618"/>
      <c r="AN5" s="618"/>
      <c r="AO5" s="619"/>
      <c r="AP5" s="609" t="s">
        <v>209</v>
      </c>
      <c r="AQ5" s="610"/>
      <c r="AR5" s="610"/>
      <c r="AS5" s="610"/>
      <c r="AT5" s="610"/>
      <c r="AU5" s="610"/>
      <c r="AV5" s="610"/>
      <c r="AW5" s="610"/>
      <c r="AX5" s="610"/>
      <c r="AY5" s="610"/>
      <c r="AZ5" s="610"/>
      <c r="BA5" s="610"/>
      <c r="BB5" s="610"/>
      <c r="BC5" s="610"/>
      <c r="BD5" s="610"/>
      <c r="BE5" s="610"/>
      <c r="BF5" s="611"/>
      <c r="BG5" s="623">
        <v>19963719</v>
      </c>
      <c r="BH5" s="624"/>
      <c r="BI5" s="624"/>
      <c r="BJ5" s="624"/>
      <c r="BK5" s="624"/>
      <c r="BL5" s="624"/>
      <c r="BM5" s="624"/>
      <c r="BN5" s="625"/>
      <c r="BO5" s="626">
        <v>95.7</v>
      </c>
      <c r="BP5" s="626"/>
      <c r="BQ5" s="626"/>
      <c r="BR5" s="626"/>
      <c r="BS5" s="627">
        <v>76067</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202</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266080</v>
      </c>
      <c r="S6" s="624"/>
      <c r="T6" s="624"/>
      <c r="U6" s="624"/>
      <c r="V6" s="624"/>
      <c r="W6" s="624"/>
      <c r="X6" s="624"/>
      <c r="Y6" s="625"/>
      <c r="Z6" s="626">
        <v>0.5</v>
      </c>
      <c r="AA6" s="626"/>
      <c r="AB6" s="626"/>
      <c r="AC6" s="626"/>
      <c r="AD6" s="627">
        <v>266080</v>
      </c>
      <c r="AE6" s="627"/>
      <c r="AF6" s="627"/>
      <c r="AG6" s="627"/>
      <c r="AH6" s="627"/>
      <c r="AI6" s="627"/>
      <c r="AJ6" s="627"/>
      <c r="AK6" s="627"/>
      <c r="AL6" s="628">
        <v>1.1000000000000001</v>
      </c>
      <c r="AM6" s="629"/>
      <c r="AN6" s="629"/>
      <c r="AO6" s="630"/>
      <c r="AP6" s="620" t="s">
        <v>214</v>
      </c>
      <c r="AQ6" s="621"/>
      <c r="AR6" s="621"/>
      <c r="AS6" s="621"/>
      <c r="AT6" s="621"/>
      <c r="AU6" s="621"/>
      <c r="AV6" s="621"/>
      <c r="AW6" s="621"/>
      <c r="AX6" s="621"/>
      <c r="AY6" s="621"/>
      <c r="AZ6" s="621"/>
      <c r="BA6" s="621"/>
      <c r="BB6" s="621"/>
      <c r="BC6" s="621"/>
      <c r="BD6" s="621"/>
      <c r="BE6" s="621"/>
      <c r="BF6" s="622"/>
      <c r="BG6" s="623">
        <v>19963719</v>
      </c>
      <c r="BH6" s="624"/>
      <c r="BI6" s="624"/>
      <c r="BJ6" s="624"/>
      <c r="BK6" s="624"/>
      <c r="BL6" s="624"/>
      <c r="BM6" s="624"/>
      <c r="BN6" s="625"/>
      <c r="BO6" s="626">
        <v>95.7</v>
      </c>
      <c r="BP6" s="626"/>
      <c r="BQ6" s="626"/>
      <c r="BR6" s="626"/>
      <c r="BS6" s="627">
        <v>76067</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306744</v>
      </c>
      <c r="CS6" s="624"/>
      <c r="CT6" s="624"/>
      <c r="CU6" s="624"/>
      <c r="CV6" s="624"/>
      <c r="CW6" s="624"/>
      <c r="CX6" s="624"/>
      <c r="CY6" s="625"/>
      <c r="CZ6" s="626">
        <v>0.7</v>
      </c>
      <c r="DA6" s="626"/>
      <c r="DB6" s="626"/>
      <c r="DC6" s="626"/>
      <c r="DD6" s="632" t="s">
        <v>216</v>
      </c>
      <c r="DE6" s="624"/>
      <c r="DF6" s="624"/>
      <c r="DG6" s="624"/>
      <c r="DH6" s="624"/>
      <c r="DI6" s="624"/>
      <c r="DJ6" s="624"/>
      <c r="DK6" s="624"/>
      <c r="DL6" s="624"/>
      <c r="DM6" s="624"/>
      <c r="DN6" s="624"/>
      <c r="DO6" s="624"/>
      <c r="DP6" s="625"/>
      <c r="DQ6" s="632">
        <v>306744</v>
      </c>
      <c r="DR6" s="624"/>
      <c r="DS6" s="624"/>
      <c r="DT6" s="624"/>
      <c r="DU6" s="624"/>
      <c r="DV6" s="624"/>
      <c r="DW6" s="624"/>
      <c r="DX6" s="624"/>
      <c r="DY6" s="624"/>
      <c r="DZ6" s="624"/>
      <c r="EA6" s="624"/>
      <c r="EB6" s="624"/>
      <c r="EC6" s="633"/>
    </row>
    <row r="7" spans="2:143" ht="11.25" customHeight="1">
      <c r="B7" s="620" t="s">
        <v>217</v>
      </c>
      <c r="C7" s="621"/>
      <c r="D7" s="621"/>
      <c r="E7" s="621"/>
      <c r="F7" s="621"/>
      <c r="G7" s="621"/>
      <c r="H7" s="621"/>
      <c r="I7" s="621"/>
      <c r="J7" s="621"/>
      <c r="K7" s="621"/>
      <c r="L7" s="621"/>
      <c r="M7" s="621"/>
      <c r="N7" s="621"/>
      <c r="O7" s="621"/>
      <c r="P7" s="621"/>
      <c r="Q7" s="622"/>
      <c r="R7" s="623">
        <v>25979</v>
      </c>
      <c r="S7" s="624"/>
      <c r="T7" s="624"/>
      <c r="U7" s="624"/>
      <c r="V7" s="624"/>
      <c r="W7" s="624"/>
      <c r="X7" s="624"/>
      <c r="Y7" s="625"/>
      <c r="Z7" s="626">
        <v>0.1</v>
      </c>
      <c r="AA7" s="626"/>
      <c r="AB7" s="626"/>
      <c r="AC7" s="626"/>
      <c r="AD7" s="627">
        <v>25979</v>
      </c>
      <c r="AE7" s="627"/>
      <c r="AF7" s="627"/>
      <c r="AG7" s="627"/>
      <c r="AH7" s="627"/>
      <c r="AI7" s="627"/>
      <c r="AJ7" s="627"/>
      <c r="AK7" s="627"/>
      <c r="AL7" s="628">
        <v>0.1</v>
      </c>
      <c r="AM7" s="629"/>
      <c r="AN7" s="629"/>
      <c r="AO7" s="630"/>
      <c r="AP7" s="620" t="s">
        <v>218</v>
      </c>
      <c r="AQ7" s="621"/>
      <c r="AR7" s="621"/>
      <c r="AS7" s="621"/>
      <c r="AT7" s="621"/>
      <c r="AU7" s="621"/>
      <c r="AV7" s="621"/>
      <c r="AW7" s="621"/>
      <c r="AX7" s="621"/>
      <c r="AY7" s="621"/>
      <c r="AZ7" s="621"/>
      <c r="BA7" s="621"/>
      <c r="BB7" s="621"/>
      <c r="BC7" s="621"/>
      <c r="BD7" s="621"/>
      <c r="BE7" s="621"/>
      <c r="BF7" s="622"/>
      <c r="BG7" s="623">
        <v>8863101</v>
      </c>
      <c r="BH7" s="624"/>
      <c r="BI7" s="624"/>
      <c r="BJ7" s="624"/>
      <c r="BK7" s="624"/>
      <c r="BL7" s="624"/>
      <c r="BM7" s="624"/>
      <c r="BN7" s="625"/>
      <c r="BO7" s="626">
        <v>42.5</v>
      </c>
      <c r="BP7" s="626"/>
      <c r="BQ7" s="626"/>
      <c r="BR7" s="626"/>
      <c r="BS7" s="627">
        <v>76067</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6692231</v>
      </c>
      <c r="CS7" s="624"/>
      <c r="CT7" s="624"/>
      <c r="CU7" s="624"/>
      <c r="CV7" s="624"/>
      <c r="CW7" s="624"/>
      <c r="CX7" s="624"/>
      <c r="CY7" s="625"/>
      <c r="CZ7" s="626">
        <v>14.6</v>
      </c>
      <c r="DA7" s="626"/>
      <c r="DB7" s="626"/>
      <c r="DC7" s="626"/>
      <c r="DD7" s="632">
        <v>457508</v>
      </c>
      <c r="DE7" s="624"/>
      <c r="DF7" s="624"/>
      <c r="DG7" s="624"/>
      <c r="DH7" s="624"/>
      <c r="DI7" s="624"/>
      <c r="DJ7" s="624"/>
      <c r="DK7" s="624"/>
      <c r="DL7" s="624"/>
      <c r="DM7" s="624"/>
      <c r="DN7" s="624"/>
      <c r="DO7" s="624"/>
      <c r="DP7" s="625"/>
      <c r="DQ7" s="632">
        <v>5364998</v>
      </c>
      <c r="DR7" s="624"/>
      <c r="DS7" s="624"/>
      <c r="DT7" s="624"/>
      <c r="DU7" s="624"/>
      <c r="DV7" s="624"/>
      <c r="DW7" s="624"/>
      <c r="DX7" s="624"/>
      <c r="DY7" s="624"/>
      <c r="DZ7" s="624"/>
      <c r="EA7" s="624"/>
      <c r="EB7" s="624"/>
      <c r="EC7" s="633"/>
    </row>
    <row r="8" spans="2:143" ht="11.25" customHeight="1">
      <c r="B8" s="620" t="s">
        <v>220</v>
      </c>
      <c r="C8" s="621"/>
      <c r="D8" s="621"/>
      <c r="E8" s="621"/>
      <c r="F8" s="621"/>
      <c r="G8" s="621"/>
      <c r="H8" s="621"/>
      <c r="I8" s="621"/>
      <c r="J8" s="621"/>
      <c r="K8" s="621"/>
      <c r="L8" s="621"/>
      <c r="M8" s="621"/>
      <c r="N8" s="621"/>
      <c r="O8" s="621"/>
      <c r="P8" s="621"/>
      <c r="Q8" s="622"/>
      <c r="R8" s="623">
        <v>105678</v>
      </c>
      <c r="S8" s="624"/>
      <c r="T8" s="624"/>
      <c r="U8" s="624"/>
      <c r="V8" s="624"/>
      <c r="W8" s="624"/>
      <c r="X8" s="624"/>
      <c r="Y8" s="625"/>
      <c r="Z8" s="626">
        <v>0.2</v>
      </c>
      <c r="AA8" s="626"/>
      <c r="AB8" s="626"/>
      <c r="AC8" s="626"/>
      <c r="AD8" s="627">
        <v>105678</v>
      </c>
      <c r="AE8" s="627"/>
      <c r="AF8" s="627"/>
      <c r="AG8" s="627"/>
      <c r="AH8" s="627"/>
      <c r="AI8" s="627"/>
      <c r="AJ8" s="627"/>
      <c r="AK8" s="627"/>
      <c r="AL8" s="628">
        <v>0.4</v>
      </c>
      <c r="AM8" s="629"/>
      <c r="AN8" s="629"/>
      <c r="AO8" s="630"/>
      <c r="AP8" s="620" t="s">
        <v>221</v>
      </c>
      <c r="AQ8" s="621"/>
      <c r="AR8" s="621"/>
      <c r="AS8" s="621"/>
      <c r="AT8" s="621"/>
      <c r="AU8" s="621"/>
      <c r="AV8" s="621"/>
      <c r="AW8" s="621"/>
      <c r="AX8" s="621"/>
      <c r="AY8" s="621"/>
      <c r="AZ8" s="621"/>
      <c r="BA8" s="621"/>
      <c r="BB8" s="621"/>
      <c r="BC8" s="621"/>
      <c r="BD8" s="621"/>
      <c r="BE8" s="621"/>
      <c r="BF8" s="622"/>
      <c r="BG8" s="623">
        <v>236530</v>
      </c>
      <c r="BH8" s="624"/>
      <c r="BI8" s="624"/>
      <c r="BJ8" s="624"/>
      <c r="BK8" s="624"/>
      <c r="BL8" s="624"/>
      <c r="BM8" s="624"/>
      <c r="BN8" s="625"/>
      <c r="BO8" s="626">
        <v>1.1000000000000001</v>
      </c>
      <c r="BP8" s="626"/>
      <c r="BQ8" s="626"/>
      <c r="BR8" s="626"/>
      <c r="BS8" s="632" t="s">
        <v>111</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18825879</v>
      </c>
      <c r="CS8" s="624"/>
      <c r="CT8" s="624"/>
      <c r="CU8" s="624"/>
      <c r="CV8" s="624"/>
      <c r="CW8" s="624"/>
      <c r="CX8" s="624"/>
      <c r="CY8" s="625"/>
      <c r="CZ8" s="626">
        <v>41</v>
      </c>
      <c r="DA8" s="626"/>
      <c r="DB8" s="626"/>
      <c r="DC8" s="626"/>
      <c r="DD8" s="632">
        <v>818416</v>
      </c>
      <c r="DE8" s="624"/>
      <c r="DF8" s="624"/>
      <c r="DG8" s="624"/>
      <c r="DH8" s="624"/>
      <c r="DI8" s="624"/>
      <c r="DJ8" s="624"/>
      <c r="DK8" s="624"/>
      <c r="DL8" s="624"/>
      <c r="DM8" s="624"/>
      <c r="DN8" s="624"/>
      <c r="DO8" s="624"/>
      <c r="DP8" s="625"/>
      <c r="DQ8" s="632">
        <v>9340201</v>
      </c>
      <c r="DR8" s="624"/>
      <c r="DS8" s="624"/>
      <c r="DT8" s="624"/>
      <c r="DU8" s="624"/>
      <c r="DV8" s="624"/>
      <c r="DW8" s="624"/>
      <c r="DX8" s="624"/>
      <c r="DY8" s="624"/>
      <c r="DZ8" s="624"/>
      <c r="EA8" s="624"/>
      <c r="EB8" s="624"/>
      <c r="EC8" s="633"/>
    </row>
    <row r="9" spans="2:143" ht="11.25" customHeight="1">
      <c r="B9" s="620" t="s">
        <v>223</v>
      </c>
      <c r="C9" s="621"/>
      <c r="D9" s="621"/>
      <c r="E9" s="621"/>
      <c r="F9" s="621"/>
      <c r="G9" s="621"/>
      <c r="H9" s="621"/>
      <c r="I9" s="621"/>
      <c r="J9" s="621"/>
      <c r="K9" s="621"/>
      <c r="L9" s="621"/>
      <c r="M9" s="621"/>
      <c r="N9" s="621"/>
      <c r="O9" s="621"/>
      <c r="P9" s="621"/>
      <c r="Q9" s="622"/>
      <c r="R9" s="623">
        <v>107346</v>
      </c>
      <c r="S9" s="624"/>
      <c r="T9" s="624"/>
      <c r="U9" s="624"/>
      <c r="V9" s="624"/>
      <c r="W9" s="624"/>
      <c r="X9" s="624"/>
      <c r="Y9" s="625"/>
      <c r="Z9" s="626">
        <v>0.2</v>
      </c>
      <c r="AA9" s="626"/>
      <c r="AB9" s="626"/>
      <c r="AC9" s="626"/>
      <c r="AD9" s="627">
        <v>107346</v>
      </c>
      <c r="AE9" s="627"/>
      <c r="AF9" s="627"/>
      <c r="AG9" s="627"/>
      <c r="AH9" s="627"/>
      <c r="AI9" s="627"/>
      <c r="AJ9" s="627"/>
      <c r="AK9" s="627"/>
      <c r="AL9" s="628">
        <v>0.4</v>
      </c>
      <c r="AM9" s="629"/>
      <c r="AN9" s="629"/>
      <c r="AO9" s="630"/>
      <c r="AP9" s="620" t="s">
        <v>224</v>
      </c>
      <c r="AQ9" s="621"/>
      <c r="AR9" s="621"/>
      <c r="AS9" s="621"/>
      <c r="AT9" s="621"/>
      <c r="AU9" s="621"/>
      <c r="AV9" s="621"/>
      <c r="AW9" s="621"/>
      <c r="AX9" s="621"/>
      <c r="AY9" s="621"/>
      <c r="AZ9" s="621"/>
      <c r="BA9" s="621"/>
      <c r="BB9" s="621"/>
      <c r="BC9" s="621"/>
      <c r="BD9" s="621"/>
      <c r="BE9" s="621"/>
      <c r="BF9" s="622"/>
      <c r="BG9" s="623">
        <v>7454172</v>
      </c>
      <c r="BH9" s="624"/>
      <c r="BI9" s="624"/>
      <c r="BJ9" s="624"/>
      <c r="BK9" s="624"/>
      <c r="BL9" s="624"/>
      <c r="BM9" s="624"/>
      <c r="BN9" s="625"/>
      <c r="BO9" s="626">
        <v>35.700000000000003</v>
      </c>
      <c r="BP9" s="626"/>
      <c r="BQ9" s="626"/>
      <c r="BR9" s="626"/>
      <c r="BS9" s="632" t="s">
        <v>111</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2489390</v>
      </c>
      <c r="CS9" s="624"/>
      <c r="CT9" s="624"/>
      <c r="CU9" s="624"/>
      <c r="CV9" s="624"/>
      <c r="CW9" s="624"/>
      <c r="CX9" s="624"/>
      <c r="CY9" s="625"/>
      <c r="CZ9" s="626">
        <v>5.4</v>
      </c>
      <c r="DA9" s="626"/>
      <c r="DB9" s="626"/>
      <c r="DC9" s="626"/>
      <c r="DD9" s="632">
        <v>65135</v>
      </c>
      <c r="DE9" s="624"/>
      <c r="DF9" s="624"/>
      <c r="DG9" s="624"/>
      <c r="DH9" s="624"/>
      <c r="DI9" s="624"/>
      <c r="DJ9" s="624"/>
      <c r="DK9" s="624"/>
      <c r="DL9" s="624"/>
      <c r="DM9" s="624"/>
      <c r="DN9" s="624"/>
      <c r="DO9" s="624"/>
      <c r="DP9" s="625"/>
      <c r="DQ9" s="632">
        <v>2250442</v>
      </c>
      <c r="DR9" s="624"/>
      <c r="DS9" s="624"/>
      <c r="DT9" s="624"/>
      <c r="DU9" s="624"/>
      <c r="DV9" s="624"/>
      <c r="DW9" s="624"/>
      <c r="DX9" s="624"/>
      <c r="DY9" s="624"/>
      <c r="DZ9" s="624"/>
      <c r="EA9" s="624"/>
      <c r="EB9" s="624"/>
      <c r="EC9" s="633"/>
    </row>
    <row r="10" spans="2:143" ht="11.25" customHeight="1">
      <c r="B10" s="620" t="s">
        <v>226</v>
      </c>
      <c r="C10" s="621"/>
      <c r="D10" s="621"/>
      <c r="E10" s="621"/>
      <c r="F10" s="621"/>
      <c r="G10" s="621"/>
      <c r="H10" s="621"/>
      <c r="I10" s="621"/>
      <c r="J10" s="621"/>
      <c r="K10" s="621"/>
      <c r="L10" s="621"/>
      <c r="M10" s="621"/>
      <c r="N10" s="621"/>
      <c r="O10" s="621"/>
      <c r="P10" s="621"/>
      <c r="Q10" s="622"/>
      <c r="R10" s="623">
        <v>2149844</v>
      </c>
      <c r="S10" s="624"/>
      <c r="T10" s="624"/>
      <c r="U10" s="624"/>
      <c r="V10" s="624"/>
      <c r="W10" s="624"/>
      <c r="X10" s="624"/>
      <c r="Y10" s="625"/>
      <c r="Z10" s="626">
        <v>4.4000000000000004</v>
      </c>
      <c r="AA10" s="626"/>
      <c r="AB10" s="626"/>
      <c r="AC10" s="626"/>
      <c r="AD10" s="627">
        <v>2149844</v>
      </c>
      <c r="AE10" s="627"/>
      <c r="AF10" s="627"/>
      <c r="AG10" s="627"/>
      <c r="AH10" s="627"/>
      <c r="AI10" s="627"/>
      <c r="AJ10" s="627"/>
      <c r="AK10" s="627"/>
      <c r="AL10" s="628">
        <v>8.9</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400513</v>
      </c>
      <c r="BH10" s="624"/>
      <c r="BI10" s="624"/>
      <c r="BJ10" s="624"/>
      <c r="BK10" s="624"/>
      <c r="BL10" s="624"/>
      <c r="BM10" s="624"/>
      <c r="BN10" s="625"/>
      <c r="BO10" s="626">
        <v>1.9</v>
      </c>
      <c r="BP10" s="626"/>
      <c r="BQ10" s="626"/>
      <c r="BR10" s="626"/>
      <c r="BS10" s="632" t="s">
        <v>111</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176428</v>
      </c>
      <c r="CS10" s="624"/>
      <c r="CT10" s="624"/>
      <c r="CU10" s="624"/>
      <c r="CV10" s="624"/>
      <c r="CW10" s="624"/>
      <c r="CX10" s="624"/>
      <c r="CY10" s="625"/>
      <c r="CZ10" s="626">
        <v>0.4</v>
      </c>
      <c r="DA10" s="626"/>
      <c r="DB10" s="626"/>
      <c r="DC10" s="626"/>
      <c r="DD10" s="632" t="s">
        <v>111</v>
      </c>
      <c r="DE10" s="624"/>
      <c r="DF10" s="624"/>
      <c r="DG10" s="624"/>
      <c r="DH10" s="624"/>
      <c r="DI10" s="624"/>
      <c r="DJ10" s="624"/>
      <c r="DK10" s="624"/>
      <c r="DL10" s="624"/>
      <c r="DM10" s="624"/>
      <c r="DN10" s="624"/>
      <c r="DO10" s="624"/>
      <c r="DP10" s="625"/>
      <c r="DQ10" s="632">
        <v>27787</v>
      </c>
      <c r="DR10" s="624"/>
      <c r="DS10" s="624"/>
      <c r="DT10" s="624"/>
      <c r="DU10" s="624"/>
      <c r="DV10" s="624"/>
      <c r="DW10" s="624"/>
      <c r="DX10" s="624"/>
      <c r="DY10" s="624"/>
      <c r="DZ10" s="624"/>
      <c r="EA10" s="624"/>
      <c r="EB10" s="624"/>
      <c r="EC10" s="633"/>
    </row>
    <row r="11" spans="2:143" ht="11.25" customHeight="1">
      <c r="B11" s="620" t="s">
        <v>229</v>
      </c>
      <c r="C11" s="621"/>
      <c r="D11" s="621"/>
      <c r="E11" s="621"/>
      <c r="F11" s="621"/>
      <c r="G11" s="621"/>
      <c r="H11" s="621"/>
      <c r="I11" s="621"/>
      <c r="J11" s="621"/>
      <c r="K11" s="621"/>
      <c r="L11" s="621"/>
      <c r="M11" s="621"/>
      <c r="N11" s="621"/>
      <c r="O11" s="621"/>
      <c r="P11" s="621"/>
      <c r="Q11" s="622"/>
      <c r="R11" s="623" t="s">
        <v>111</v>
      </c>
      <c r="S11" s="624"/>
      <c r="T11" s="624"/>
      <c r="U11" s="624"/>
      <c r="V11" s="624"/>
      <c r="W11" s="624"/>
      <c r="X11" s="624"/>
      <c r="Y11" s="625"/>
      <c r="Z11" s="626" t="s">
        <v>111</v>
      </c>
      <c r="AA11" s="626"/>
      <c r="AB11" s="626"/>
      <c r="AC11" s="626"/>
      <c r="AD11" s="627" t="s">
        <v>111</v>
      </c>
      <c r="AE11" s="627"/>
      <c r="AF11" s="627"/>
      <c r="AG11" s="627"/>
      <c r="AH11" s="627"/>
      <c r="AI11" s="627"/>
      <c r="AJ11" s="627"/>
      <c r="AK11" s="627"/>
      <c r="AL11" s="628" t="s">
        <v>111</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771886</v>
      </c>
      <c r="BH11" s="624"/>
      <c r="BI11" s="624"/>
      <c r="BJ11" s="624"/>
      <c r="BK11" s="624"/>
      <c r="BL11" s="624"/>
      <c r="BM11" s="624"/>
      <c r="BN11" s="625"/>
      <c r="BO11" s="626">
        <v>3.7</v>
      </c>
      <c r="BP11" s="626"/>
      <c r="BQ11" s="626"/>
      <c r="BR11" s="626"/>
      <c r="BS11" s="632">
        <v>76067</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117340</v>
      </c>
      <c r="CS11" s="624"/>
      <c r="CT11" s="624"/>
      <c r="CU11" s="624"/>
      <c r="CV11" s="624"/>
      <c r="CW11" s="624"/>
      <c r="CX11" s="624"/>
      <c r="CY11" s="625"/>
      <c r="CZ11" s="626">
        <v>0.3</v>
      </c>
      <c r="DA11" s="626"/>
      <c r="DB11" s="626"/>
      <c r="DC11" s="626"/>
      <c r="DD11" s="632" t="s">
        <v>111</v>
      </c>
      <c r="DE11" s="624"/>
      <c r="DF11" s="624"/>
      <c r="DG11" s="624"/>
      <c r="DH11" s="624"/>
      <c r="DI11" s="624"/>
      <c r="DJ11" s="624"/>
      <c r="DK11" s="624"/>
      <c r="DL11" s="624"/>
      <c r="DM11" s="624"/>
      <c r="DN11" s="624"/>
      <c r="DO11" s="624"/>
      <c r="DP11" s="625"/>
      <c r="DQ11" s="632">
        <v>114040</v>
      </c>
      <c r="DR11" s="624"/>
      <c r="DS11" s="624"/>
      <c r="DT11" s="624"/>
      <c r="DU11" s="624"/>
      <c r="DV11" s="624"/>
      <c r="DW11" s="624"/>
      <c r="DX11" s="624"/>
      <c r="DY11" s="624"/>
      <c r="DZ11" s="624"/>
      <c r="EA11" s="624"/>
      <c r="EB11" s="624"/>
      <c r="EC11" s="633"/>
    </row>
    <row r="12" spans="2:143" ht="11.25" customHeight="1">
      <c r="B12" s="620" t="s">
        <v>232</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9456565</v>
      </c>
      <c r="BH12" s="624"/>
      <c r="BI12" s="624"/>
      <c r="BJ12" s="624"/>
      <c r="BK12" s="624"/>
      <c r="BL12" s="624"/>
      <c r="BM12" s="624"/>
      <c r="BN12" s="625"/>
      <c r="BO12" s="626">
        <v>45.3</v>
      </c>
      <c r="BP12" s="626"/>
      <c r="BQ12" s="626"/>
      <c r="BR12" s="626"/>
      <c r="BS12" s="632" t="s">
        <v>111</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522389</v>
      </c>
      <c r="CS12" s="624"/>
      <c r="CT12" s="624"/>
      <c r="CU12" s="624"/>
      <c r="CV12" s="624"/>
      <c r="CW12" s="624"/>
      <c r="CX12" s="624"/>
      <c r="CY12" s="625"/>
      <c r="CZ12" s="626">
        <v>1.1000000000000001</v>
      </c>
      <c r="DA12" s="626"/>
      <c r="DB12" s="626"/>
      <c r="DC12" s="626"/>
      <c r="DD12" s="632" t="s">
        <v>111</v>
      </c>
      <c r="DE12" s="624"/>
      <c r="DF12" s="624"/>
      <c r="DG12" s="624"/>
      <c r="DH12" s="624"/>
      <c r="DI12" s="624"/>
      <c r="DJ12" s="624"/>
      <c r="DK12" s="624"/>
      <c r="DL12" s="624"/>
      <c r="DM12" s="624"/>
      <c r="DN12" s="624"/>
      <c r="DO12" s="624"/>
      <c r="DP12" s="625"/>
      <c r="DQ12" s="632">
        <v>326254</v>
      </c>
      <c r="DR12" s="624"/>
      <c r="DS12" s="624"/>
      <c r="DT12" s="624"/>
      <c r="DU12" s="624"/>
      <c r="DV12" s="624"/>
      <c r="DW12" s="624"/>
      <c r="DX12" s="624"/>
      <c r="DY12" s="624"/>
      <c r="DZ12" s="624"/>
      <c r="EA12" s="624"/>
      <c r="EB12" s="624"/>
      <c r="EC12" s="633"/>
    </row>
    <row r="13" spans="2:143" ht="11.25" customHeight="1">
      <c r="B13" s="620" t="s">
        <v>235</v>
      </c>
      <c r="C13" s="621"/>
      <c r="D13" s="621"/>
      <c r="E13" s="621"/>
      <c r="F13" s="621"/>
      <c r="G13" s="621"/>
      <c r="H13" s="621"/>
      <c r="I13" s="621"/>
      <c r="J13" s="621"/>
      <c r="K13" s="621"/>
      <c r="L13" s="621"/>
      <c r="M13" s="621"/>
      <c r="N13" s="621"/>
      <c r="O13" s="621"/>
      <c r="P13" s="621"/>
      <c r="Q13" s="622"/>
      <c r="R13" s="623">
        <v>80181</v>
      </c>
      <c r="S13" s="624"/>
      <c r="T13" s="624"/>
      <c r="U13" s="624"/>
      <c r="V13" s="624"/>
      <c r="W13" s="624"/>
      <c r="X13" s="624"/>
      <c r="Y13" s="625"/>
      <c r="Z13" s="626">
        <v>0.2</v>
      </c>
      <c r="AA13" s="626"/>
      <c r="AB13" s="626"/>
      <c r="AC13" s="626"/>
      <c r="AD13" s="627">
        <v>80181</v>
      </c>
      <c r="AE13" s="627"/>
      <c r="AF13" s="627"/>
      <c r="AG13" s="627"/>
      <c r="AH13" s="627"/>
      <c r="AI13" s="627"/>
      <c r="AJ13" s="627"/>
      <c r="AK13" s="627"/>
      <c r="AL13" s="628">
        <v>0.3</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9265397</v>
      </c>
      <c r="BH13" s="624"/>
      <c r="BI13" s="624"/>
      <c r="BJ13" s="624"/>
      <c r="BK13" s="624"/>
      <c r="BL13" s="624"/>
      <c r="BM13" s="624"/>
      <c r="BN13" s="625"/>
      <c r="BO13" s="626">
        <v>44.4</v>
      </c>
      <c r="BP13" s="626"/>
      <c r="BQ13" s="626"/>
      <c r="BR13" s="626"/>
      <c r="BS13" s="632" t="s">
        <v>111</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4791933</v>
      </c>
      <c r="CS13" s="624"/>
      <c r="CT13" s="624"/>
      <c r="CU13" s="624"/>
      <c r="CV13" s="624"/>
      <c r="CW13" s="624"/>
      <c r="CX13" s="624"/>
      <c r="CY13" s="625"/>
      <c r="CZ13" s="626">
        <v>10.4</v>
      </c>
      <c r="DA13" s="626"/>
      <c r="DB13" s="626"/>
      <c r="DC13" s="626"/>
      <c r="DD13" s="632">
        <v>2194720</v>
      </c>
      <c r="DE13" s="624"/>
      <c r="DF13" s="624"/>
      <c r="DG13" s="624"/>
      <c r="DH13" s="624"/>
      <c r="DI13" s="624"/>
      <c r="DJ13" s="624"/>
      <c r="DK13" s="624"/>
      <c r="DL13" s="624"/>
      <c r="DM13" s="624"/>
      <c r="DN13" s="624"/>
      <c r="DO13" s="624"/>
      <c r="DP13" s="625"/>
      <c r="DQ13" s="632">
        <v>2982262</v>
      </c>
      <c r="DR13" s="624"/>
      <c r="DS13" s="624"/>
      <c r="DT13" s="624"/>
      <c r="DU13" s="624"/>
      <c r="DV13" s="624"/>
      <c r="DW13" s="624"/>
      <c r="DX13" s="624"/>
      <c r="DY13" s="624"/>
      <c r="DZ13" s="624"/>
      <c r="EA13" s="624"/>
      <c r="EB13" s="624"/>
      <c r="EC13" s="633"/>
    </row>
    <row r="14" spans="2:143" ht="11.25" customHeight="1">
      <c r="B14" s="620" t="s">
        <v>238</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140444</v>
      </c>
      <c r="BH14" s="624"/>
      <c r="BI14" s="624"/>
      <c r="BJ14" s="624"/>
      <c r="BK14" s="624"/>
      <c r="BL14" s="624"/>
      <c r="BM14" s="624"/>
      <c r="BN14" s="625"/>
      <c r="BO14" s="626">
        <v>0.7</v>
      </c>
      <c r="BP14" s="626"/>
      <c r="BQ14" s="626"/>
      <c r="BR14" s="626"/>
      <c r="BS14" s="632" t="s">
        <v>111</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2216290</v>
      </c>
      <c r="CS14" s="624"/>
      <c r="CT14" s="624"/>
      <c r="CU14" s="624"/>
      <c r="CV14" s="624"/>
      <c r="CW14" s="624"/>
      <c r="CX14" s="624"/>
      <c r="CY14" s="625"/>
      <c r="CZ14" s="626">
        <v>4.8</v>
      </c>
      <c r="DA14" s="626"/>
      <c r="DB14" s="626"/>
      <c r="DC14" s="626"/>
      <c r="DD14" s="632">
        <v>785575</v>
      </c>
      <c r="DE14" s="624"/>
      <c r="DF14" s="624"/>
      <c r="DG14" s="624"/>
      <c r="DH14" s="624"/>
      <c r="DI14" s="624"/>
      <c r="DJ14" s="624"/>
      <c r="DK14" s="624"/>
      <c r="DL14" s="624"/>
      <c r="DM14" s="624"/>
      <c r="DN14" s="624"/>
      <c r="DO14" s="624"/>
      <c r="DP14" s="625"/>
      <c r="DQ14" s="632">
        <v>1517343</v>
      </c>
      <c r="DR14" s="624"/>
      <c r="DS14" s="624"/>
      <c r="DT14" s="624"/>
      <c r="DU14" s="624"/>
      <c r="DV14" s="624"/>
      <c r="DW14" s="624"/>
      <c r="DX14" s="624"/>
      <c r="DY14" s="624"/>
      <c r="DZ14" s="624"/>
      <c r="EA14" s="624"/>
      <c r="EB14" s="624"/>
      <c r="EC14" s="633"/>
    </row>
    <row r="15" spans="2:143" ht="11.25" customHeight="1">
      <c r="B15" s="620" t="s">
        <v>241</v>
      </c>
      <c r="C15" s="621"/>
      <c r="D15" s="621"/>
      <c r="E15" s="621"/>
      <c r="F15" s="621"/>
      <c r="G15" s="621"/>
      <c r="H15" s="621"/>
      <c r="I15" s="621"/>
      <c r="J15" s="621"/>
      <c r="K15" s="621"/>
      <c r="L15" s="621"/>
      <c r="M15" s="621"/>
      <c r="N15" s="621"/>
      <c r="O15" s="621"/>
      <c r="P15" s="621"/>
      <c r="Q15" s="622"/>
      <c r="R15" s="623">
        <v>128041</v>
      </c>
      <c r="S15" s="624"/>
      <c r="T15" s="624"/>
      <c r="U15" s="624"/>
      <c r="V15" s="624"/>
      <c r="W15" s="624"/>
      <c r="X15" s="624"/>
      <c r="Y15" s="625"/>
      <c r="Z15" s="626">
        <v>0.3</v>
      </c>
      <c r="AA15" s="626"/>
      <c r="AB15" s="626"/>
      <c r="AC15" s="626"/>
      <c r="AD15" s="627">
        <v>128041</v>
      </c>
      <c r="AE15" s="627"/>
      <c r="AF15" s="627"/>
      <c r="AG15" s="627"/>
      <c r="AH15" s="627"/>
      <c r="AI15" s="627"/>
      <c r="AJ15" s="627"/>
      <c r="AK15" s="627"/>
      <c r="AL15" s="628">
        <v>0.5</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1503609</v>
      </c>
      <c r="BH15" s="624"/>
      <c r="BI15" s="624"/>
      <c r="BJ15" s="624"/>
      <c r="BK15" s="624"/>
      <c r="BL15" s="624"/>
      <c r="BM15" s="624"/>
      <c r="BN15" s="625"/>
      <c r="BO15" s="626">
        <v>7.2</v>
      </c>
      <c r="BP15" s="626"/>
      <c r="BQ15" s="626"/>
      <c r="BR15" s="626"/>
      <c r="BS15" s="632" t="s">
        <v>111</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5641923</v>
      </c>
      <c r="CS15" s="624"/>
      <c r="CT15" s="624"/>
      <c r="CU15" s="624"/>
      <c r="CV15" s="624"/>
      <c r="CW15" s="624"/>
      <c r="CX15" s="624"/>
      <c r="CY15" s="625"/>
      <c r="CZ15" s="626">
        <v>12.3</v>
      </c>
      <c r="DA15" s="626"/>
      <c r="DB15" s="626"/>
      <c r="DC15" s="626"/>
      <c r="DD15" s="632">
        <v>2474407</v>
      </c>
      <c r="DE15" s="624"/>
      <c r="DF15" s="624"/>
      <c r="DG15" s="624"/>
      <c r="DH15" s="624"/>
      <c r="DI15" s="624"/>
      <c r="DJ15" s="624"/>
      <c r="DK15" s="624"/>
      <c r="DL15" s="624"/>
      <c r="DM15" s="624"/>
      <c r="DN15" s="624"/>
      <c r="DO15" s="624"/>
      <c r="DP15" s="625"/>
      <c r="DQ15" s="632">
        <v>3059054</v>
      </c>
      <c r="DR15" s="624"/>
      <c r="DS15" s="624"/>
      <c r="DT15" s="624"/>
      <c r="DU15" s="624"/>
      <c r="DV15" s="624"/>
      <c r="DW15" s="624"/>
      <c r="DX15" s="624"/>
      <c r="DY15" s="624"/>
      <c r="DZ15" s="624"/>
      <c r="EA15" s="624"/>
      <c r="EB15" s="624"/>
      <c r="EC15" s="633"/>
    </row>
    <row r="16" spans="2:143" ht="11.25" customHeight="1">
      <c r="B16" s="620" t="s">
        <v>244</v>
      </c>
      <c r="C16" s="621"/>
      <c r="D16" s="621"/>
      <c r="E16" s="621"/>
      <c r="F16" s="621"/>
      <c r="G16" s="621"/>
      <c r="H16" s="621"/>
      <c r="I16" s="621"/>
      <c r="J16" s="621"/>
      <c r="K16" s="621"/>
      <c r="L16" s="621"/>
      <c r="M16" s="621"/>
      <c r="N16" s="621"/>
      <c r="O16" s="621"/>
      <c r="P16" s="621"/>
      <c r="Q16" s="622"/>
      <c r="R16" s="623">
        <v>1419887</v>
      </c>
      <c r="S16" s="624"/>
      <c r="T16" s="624"/>
      <c r="U16" s="624"/>
      <c r="V16" s="624"/>
      <c r="W16" s="624"/>
      <c r="X16" s="624"/>
      <c r="Y16" s="625"/>
      <c r="Z16" s="626">
        <v>2.9</v>
      </c>
      <c r="AA16" s="626"/>
      <c r="AB16" s="626"/>
      <c r="AC16" s="626"/>
      <c r="AD16" s="627">
        <v>1173370</v>
      </c>
      <c r="AE16" s="627"/>
      <c r="AF16" s="627"/>
      <c r="AG16" s="627"/>
      <c r="AH16" s="627"/>
      <c r="AI16" s="627"/>
      <c r="AJ16" s="627"/>
      <c r="AK16" s="627"/>
      <c r="AL16" s="628">
        <v>4.9000000000000004</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t="s">
        <v>111</v>
      </c>
      <c r="CS16" s="624"/>
      <c r="CT16" s="624"/>
      <c r="CU16" s="624"/>
      <c r="CV16" s="624"/>
      <c r="CW16" s="624"/>
      <c r="CX16" s="624"/>
      <c r="CY16" s="625"/>
      <c r="CZ16" s="626" t="s">
        <v>111</v>
      </c>
      <c r="DA16" s="626"/>
      <c r="DB16" s="626"/>
      <c r="DC16" s="626"/>
      <c r="DD16" s="632" t="s">
        <v>111</v>
      </c>
      <c r="DE16" s="624"/>
      <c r="DF16" s="624"/>
      <c r="DG16" s="624"/>
      <c r="DH16" s="624"/>
      <c r="DI16" s="624"/>
      <c r="DJ16" s="624"/>
      <c r="DK16" s="624"/>
      <c r="DL16" s="624"/>
      <c r="DM16" s="624"/>
      <c r="DN16" s="624"/>
      <c r="DO16" s="624"/>
      <c r="DP16" s="625"/>
      <c r="DQ16" s="632" t="s">
        <v>111</v>
      </c>
      <c r="DR16" s="624"/>
      <c r="DS16" s="624"/>
      <c r="DT16" s="624"/>
      <c r="DU16" s="624"/>
      <c r="DV16" s="624"/>
      <c r="DW16" s="624"/>
      <c r="DX16" s="624"/>
      <c r="DY16" s="624"/>
      <c r="DZ16" s="624"/>
      <c r="EA16" s="624"/>
      <c r="EB16" s="624"/>
      <c r="EC16" s="633"/>
    </row>
    <row r="17" spans="2:133" ht="11.25" customHeight="1">
      <c r="B17" s="620" t="s">
        <v>247</v>
      </c>
      <c r="C17" s="621"/>
      <c r="D17" s="621"/>
      <c r="E17" s="621"/>
      <c r="F17" s="621"/>
      <c r="G17" s="621"/>
      <c r="H17" s="621"/>
      <c r="I17" s="621"/>
      <c r="J17" s="621"/>
      <c r="K17" s="621"/>
      <c r="L17" s="621"/>
      <c r="M17" s="621"/>
      <c r="N17" s="621"/>
      <c r="O17" s="621"/>
      <c r="P17" s="621"/>
      <c r="Q17" s="622"/>
      <c r="R17" s="623">
        <v>1173370</v>
      </c>
      <c r="S17" s="624"/>
      <c r="T17" s="624"/>
      <c r="U17" s="624"/>
      <c r="V17" s="624"/>
      <c r="W17" s="624"/>
      <c r="X17" s="624"/>
      <c r="Y17" s="625"/>
      <c r="Z17" s="626">
        <v>2.4</v>
      </c>
      <c r="AA17" s="626"/>
      <c r="AB17" s="626"/>
      <c r="AC17" s="626"/>
      <c r="AD17" s="627">
        <v>1173370</v>
      </c>
      <c r="AE17" s="627"/>
      <c r="AF17" s="627"/>
      <c r="AG17" s="627"/>
      <c r="AH17" s="627"/>
      <c r="AI17" s="627"/>
      <c r="AJ17" s="627"/>
      <c r="AK17" s="627"/>
      <c r="AL17" s="628">
        <v>4.9000000000000004</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4161609</v>
      </c>
      <c r="CS17" s="624"/>
      <c r="CT17" s="624"/>
      <c r="CU17" s="624"/>
      <c r="CV17" s="624"/>
      <c r="CW17" s="624"/>
      <c r="CX17" s="624"/>
      <c r="CY17" s="625"/>
      <c r="CZ17" s="626">
        <v>9.1</v>
      </c>
      <c r="DA17" s="626"/>
      <c r="DB17" s="626"/>
      <c r="DC17" s="626"/>
      <c r="DD17" s="632" t="s">
        <v>111</v>
      </c>
      <c r="DE17" s="624"/>
      <c r="DF17" s="624"/>
      <c r="DG17" s="624"/>
      <c r="DH17" s="624"/>
      <c r="DI17" s="624"/>
      <c r="DJ17" s="624"/>
      <c r="DK17" s="624"/>
      <c r="DL17" s="624"/>
      <c r="DM17" s="624"/>
      <c r="DN17" s="624"/>
      <c r="DO17" s="624"/>
      <c r="DP17" s="625"/>
      <c r="DQ17" s="632">
        <v>3962356</v>
      </c>
      <c r="DR17" s="624"/>
      <c r="DS17" s="624"/>
      <c r="DT17" s="624"/>
      <c r="DU17" s="624"/>
      <c r="DV17" s="624"/>
      <c r="DW17" s="624"/>
      <c r="DX17" s="624"/>
      <c r="DY17" s="624"/>
      <c r="DZ17" s="624"/>
      <c r="EA17" s="624"/>
      <c r="EB17" s="624"/>
      <c r="EC17" s="633"/>
    </row>
    <row r="18" spans="2:133" ht="11.25" customHeight="1">
      <c r="B18" s="620" t="s">
        <v>250</v>
      </c>
      <c r="C18" s="621"/>
      <c r="D18" s="621"/>
      <c r="E18" s="621"/>
      <c r="F18" s="621"/>
      <c r="G18" s="621"/>
      <c r="H18" s="621"/>
      <c r="I18" s="621"/>
      <c r="J18" s="621"/>
      <c r="K18" s="621"/>
      <c r="L18" s="621"/>
      <c r="M18" s="621"/>
      <c r="N18" s="621"/>
      <c r="O18" s="621"/>
      <c r="P18" s="621"/>
      <c r="Q18" s="622"/>
      <c r="R18" s="623">
        <v>246211</v>
      </c>
      <c r="S18" s="624"/>
      <c r="T18" s="624"/>
      <c r="U18" s="624"/>
      <c r="V18" s="624"/>
      <c r="W18" s="624"/>
      <c r="X18" s="624"/>
      <c r="Y18" s="625"/>
      <c r="Z18" s="626">
        <v>0.5</v>
      </c>
      <c r="AA18" s="626"/>
      <c r="AB18" s="626"/>
      <c r="AC18" s="626"/>
      <c r="AD18" s="627" t="s">
        <v>111</v>
      </c>
      <c r="AE18" s="627"/>
      <c r="AF18" s="627"/>
      <c r="AG18" s="627"/>
      <c r="AH18" s="627"/>
      <c r="AI18" s="627"/>
      <c r="AJ18" s="627"/>
      <c r="AK18" s="627"/>
      <c r="AL18" s="628" t="s">
        <v>111</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c r="B19" s="620" t="s">
        <v>253</v>
      </c>
      <c r="C19" s="621"/>
      <c r="D19" s="621"/>
      <c r="E19" s="621"/>
      <c r="F19" s="621"/>
      <c r="G19" s="621"/>
      <c r="H19" s="621"/>
      <c r="I19" s="621"/>
      <c r="J19" s="621"/>
      <c r="K19" s="621"/>
      <c r="L19" s="621"/>
      <c r="M19" s="621"/>
      <c r="N19" s="621"/>
      <c r="O19" s="621"/>
      <c r="P19" s="621"/>
      <c r="Q19" s="622"/>
      <c r="R19" s="623">
        <v>306</v>
      </c>
      <c r="S19" s="624"/>
      <c r="T19" s="624"/>
      <c r="U19" s="624"/>
      <c r="V19" s="624"/>
      <c r="W19" s="624"/>
      <c r="X19" s="624"/>
      <c r="Y19" s="625"/>
      <c r="Z19" s="626">
        <v>0</v>
      </c>
      <c r="AA19" s="626"/>
      <c r="AB19" s="626"/>
      <c r="AC19" s="626"/>
      <c r="AD19" s="627" t="s">
        <v>111</v>
      </c>
      <c r="AE19" s="627"/>
      <c r="AF19" s="627"/>
      <c r="AG19" s="627"/>
      <c r="AH19" s="627"/>
      <c r="AI19" s="627"/>
      <c r="AJ19" s="627"/>
      <c r="AK19" s="627"/>
      <c r="AL19" s="628" t="s">
        <v>111</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901384</v>
      </c>
      <c r="BH19" s="624"/>
      <c r="BI19" s="624"/>
      <c r="BJ19" s="624"/>
      <c r="BK19" s="624"/>
      <c r="BL19" s="624"/>
      <c r="BM19" s="624"/>
      <c r="BN19" s="625"/>
      <c r="BO19" s="626">
        <v>4.3</v>
      </c>
      <c r="BP19" s="626"/>
      <c r="BQ19" s="626"/>
      <c r="BR19" s="626"/>
      <c r="BS19" s="632" t="s">
        <v>111</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c r="B20" s="620" t="s">
        <v>256</v>
      </c>
      <c r="C20" s="621"/>
      <c r="D20" s="621"/>
      <c r="E20" s="621"/>
      <c r="F20" s="621"/>
      <c r="G20" s="621"/>
      <c r="H20" s="621"/>
      <c r="I20" s="621"/>
      <c r="J20" s="621"/>
      <c r="K20" s="621"/>
      <c r="L20" s="621"/>
      <c r="M20" s="621"/>
      <c r="N20" s="621"/>
      <c r="O20" s="621"/>
      <c r="P20" s="621"/>
      <c r="Q20" s="622"/>
      <c r="R20" s="623">
        <v>25148139</v>
      </c>
      <c r="S20" s="624"/>
      <c r="T20" s="624"/>
      <c r="U20" s="624"/>
      <c r="V20" s="624"/>
      <c r="W20" s="624"/>
      <c r="X20" s="624"/>
      <c r="Y20" s="625"/>
      <c r="Z20" s="626">
        <v>51.3</v>
      </c>
      <c r="AA20" s="626"/>
      <c r="AB20" s="626"/>
      <c r="AC20" s="626"/>
      <c r="AD20" s="627">
        <v>24000238</v>
      </c>
      <c r="AE20" s="627"/>
      <c r="AF20" s="627"/>
      <c r="AG20" s="627"/>
      <c r="AH20" s="627"/>
      <c r="AI20" s="627"/>
      <c r="AJ20" s="627"/>
      <c r="AK20" s="627"/>
      <c r="AL20" s="628">
        <v>99.6</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901384</v>
      </c>
      <c r="BH20" s="624"/>
      <c r="BI20" s="624"/>
      <c r="BJ20" s="624"/>
      <c r="BK20" s="624"/>
      <c r="BL20" s="624"/>
      <c r="BM20" s="624"/>
      <c r="BN20" s="625"/>
      <c r="BO20" s="626">
        <v>4.3</v>
      </c>
      <c r="BP20" s="626"/>
      <c r="BQ20" s="626"/>
      <c r="BR20" s="626"/>
      <c r="BS20" s="632" t="s">
        <v>111</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45942156</v>
      </c>
      <c r="CS20" s="624"/>
      <c r="CT20" s="624"/>
      <c r="CU20" s="624"/>
      <c r="CV20" s="624"/>
      <c r="CW20" s="624"/>
      <c r="CX20" s="624"/>
      <c r="CY20" s="625"/>
      <c r="CZ20" s="626">
        <v>100</v>
      </c>
      <c r="DA20" s="626"/>
      <c r="DB20" s="626"/>
      <c r="DC20" s="626"/>
      <c r="DD20" s="632">
        <v>6795761</v>
      </c>
      <c r="DE20" s="624"/>
      <c r="DF20" s="624"/>
      <c r="DG20" s="624"/>
      <c r="DH20" s="624"/>
      <c r="DI20" s="624"/>
      <c r="DJ20" s="624"/>
      <c r="DK20" s="624"/>
      <c r="DL20" s="624"/>
      <c r="DM20" s="624"/>
      <c r="DN20" s="624"/>
      <c r="DO20" s="624"/>
      <c r="DP20" s="625"/>
      <c r="DQ20" s="632">
        <v>29251481</v>
      </c>
      <c r="DR20" s="624"/>
      <c r="DS20" s="624"/>
      <c r="DT20" s="624"/>
      <c r="DU20" s="624"/>
      <c r="DV20" s="624"/>
      <c r="DW20" s="624"/>
      <c r="DX20" s="624"/>
      <c r="DY20" s="624"/>
      <c r="DZ20" s="624"/>
      <c r="EA20" s="624"/>
      <c r="EB20" s="624"/>
      <c r="EC20" s="633"/>
    </row>
    <row r="21" spans="2:133" ht="11.25" customHeight="1">
      <c r="B21" s="620" t="s">
        <v>259</v>
      </c>
      <c r="C21" s="621"/>
      <c r="D21" s="621"/>
      <c r="E21" s="621"/>
      <c r="F21" s="621"/>
      <c r="G21" s="621"/>
      <c r="H21" s="621"/>
      <c r="I21" s="621"/>
      <c r="J21" s="621"/>
      <c r="K21" s="621"/>
      <c r="L21" s="621"/>
      <c r="M21" s="621"/>
      <c r="N21" s="621"/>
      <c r="O21" s="621"/>
      <c r="P21" s="621"/>
      <c r="Q21" s="622"/>
      <c r="R21" s="623">
        <v>21493</v>
      </c>
      <c r="S21" s="624"/>
      <c r="T21" s="624"/>
      <c r="U21" s="624"/>
      <c r="V21" s="624"/>
      <c r="W21" s="624"/>
      <c r="X21" s="624"/>
      <c r="Y21" s="625"/>
      <c r="Z21" s="626">
        <v>0</v>
      </c>
      <c r="AA21" s="626"/>
      <c r="AB21" s="626"/>
      <c r="AC21" s="626"/>
      <c r="AD21" s="627">
        <v>21493</v>
      </c>
      <c r="AE21" s="627"/>
      <c r="AF21" s="627"/>
      <c r="AG21" s="627"/>
      <c r="AH21" s="627"/>
      <c r="AI21" s="627"/>
      <c r="AJ21" s="627"/>
      <c r="AK21" s="627"/>
      <c r="AL21" s="628">
        <v>0.1</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t="s">
        <v>111</v>
      </c>
      <c r="BH21" s="624"/>
      <c r="BI21" s="624"/>
      <c r="BJ21" s="624"/>
      <c r="BK21" s="624"/>
      <c r="BL21" s="624"/>
      <c r="BM21" s="624"/>
      <c r="BN21" s="625"/>
      <c r="BO21" s="626" t="s">
        <v>111</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261</v>
      </c>
      <c r="C22" s="621"/>
      <c r="D22" s="621"/>
      <c r="E22" s="621"/>
      <c r="F22" s="621"/>
      <c r="G22" s="621"/>
      <c r="H22" s="621"/>
      <c r="I22" s="621"/>
      <c r="J22" s="621"/>
      <c r="K22" s="621"/>
      <c r="L22" s="621"/>
      <c r="M22" s="621"/>
      <c r="N22" s="621"/>
      <c r="O22" s="621"/>
      <c r="P22" s="621"/>
      <c r="Q22" s="622"/>
      <c r="R22" s="623">
        <v>350516</v>
      </c>
      <c r="S22" s="624"/>
      <c r="T22" s="624"/>
      <c r="U22" s="624"/>
      <c r="V22" s="624"/>
      <c r="W22" s="624"/>
      <c r="X22" s="624"/>
      <c r="Y22" s="625"/>
      <c r="Z22" s="626">
        <v>0.7</v>
      </c>
      <c r="AA22" s="626"/>
      <c r="AB22" s="626"/>
      <c r="AC22" s="626"/>
      <c r="AD22" s="627" t="s">
        <v>111</v>
      </c>
      <c r="AE22" s="627"/>
      <c r="AF22" s="627"/>
      <c r="AG22" s="627"/>
      <c r="AH22" s="627"/>
      <c r="AI22" s="627"/>
      <c r="AJ22" s="627"/>
      <c r="AK22" s="627"/>
      <c r="AL22" s="628" t="s">
        <v>111</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264</v>
      </c>
      <c r="C23" s="621"/>
      <c r="D23" s="621"/>
      <c r="E23" s="621"/>
      <c r="F23" s="621"/>
      <c r="G23" s="621"/>
      <c r="H23" s="621"/>
      <c r="I23" s="621"/>
      <c r="J23" s="621"/>
      <c r="K23" s="621"/>
      <c r="L23" s="621"/>
      <c r="M23" s="621"/>
      <c r="N23" s="621"/>
      <c r="O23" s="621"/>
      <c r="P23" s="621"/>
      <c r="Q23" s="622"/>
      <c r="R23" s="623">
        <v>508883</v>
      </c>
      <c r="S23" s="624"/>
      <c r="T23" s="624"/>
      <c r="U23" s="624"/>
      <c r="V23" s="624"/>
      <c r="W23" s="624"/>
      <c r="X23" s="624"/>
      <c r="Y23" s="625"/>
      <c r="Z23" s="626">
        <v>1</v>
      </c>
      <c r="AA23" s="626"/>
      <c r="AB23" s="626"/>
      <c r="AC23" s="626"/>
      <c r="AD23" s="627">
        <v>60039</v>
      </c>
      <c r="AE23" s="627"/>
      <c r="AF23" s="627"/>
      <c r="AG23" s="627"/>
      <c r="AH23" s="627"/>
      <c r="AI23" s="627"/>
      <c r="AJ23" s="627"/>
      <c r="AK23" s="627"/>
      <c r="AL23" s="628">
        <v>0.2</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v>901384</v>
      </c>
      <c r="BH23" s="624"/>
      <c r="BI23" s="624"/>
      <c r="BJ23" s="624"/>
      <c r="BK23" s="624"/>
      <c r="BL23" s="624"/>
      <c r="BM23" s="624"/>
      <c r="BN23" s="625"/>
      <c r="BO23" s="626">
        <v>4.3</v>
      </c>
      <c r="BP23" s="626"/>
      <c r="BQ23" s="626"/>
      <c r="BR23" s="626"/>
      <c r="BS23" s="632" t="s">
        <v>111</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c r="B24" s="620" t="s">
        <v>271</v>
      </c>
      <c r="C24" s="621"/>
      <c r="D24" s="621"/>
      <c r="E24" s="621"/>
      <c r="F24" s="621"/>
      <c r="G24" s="621"/>
      <c r="H24" s="621"/>
      <c r="I24" s="621"/>
      <c r="J24" s="621"/>
      <c r="K24" s="621"/>
      <c r="L24" s="621"/>
      <c r="M24" s="621"/>
      <c r="N24" s="621"/>
      <c r="O24" s="621"/>
      <c r="P24" s="621"/>
      <c r="Q24" s="622"/>
      <c r="R24" s="623">
        <v>116279</v>
      </c>
      <c r="S24" s="624"/>
      <c r="T24" s="624"/>
      <c r="U24" s="624"/>
      <c r="V24" s="624"/>
      <c r="W24" s="624"/>
      <c r="X24" s="624"/>
      <c r="Y24" s="625"/>
      <c r="Z24" s="626">
        <v>0.2</v>
      </c>
      <c r="AA24" s="626"/>
      <c r="AB24" s="626"/>
      <c r="AC24" s="626"/>
      <c r="AD24" s="627" t="s">
        <v>111</v>
      </c>
      <c r="AE24" s="627"/>
      <c r="AF24" s="627"/>
      <c r="AG24" s="627"/>
      <c r="AH24" s="627"/>
      <c r="AI24" s="627"/>
      <c r="AJ24" s="627"/>
      <c r="AK24" s="627"/>
      <c r="AL24" s="628" t="s">
        <v>111</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22594421</v>
      </c>
      <c r="CS24" s="613"/>
      <c r="CT24" s="613"/>
      <c r="CU24" s="613"/>
      <c r="CV24" s="613"/>
      <c r="CW24" s="613"/>
      <c r="CX24" s="613"/>
      <c r="CY24" s="614"/>
      <c r="CZ24" s="650">
        <v>49.2</v>
      </c>
      <c r="DA24" s="651"/>
      <c r="DB24" s="651"/>
      <c r="DC24" s="652"/>
      <c r="DD24" s="649">
        <v>14111408</v>
      </c>
      <c r="DE24" s="613"/>
      <c r="DF24" s="613"/>
      <c r="DG24" s="613"/>
      <c r="DH24" s="613"/>
      <c r="DI24" s="613"/>
      <c r="DJ24" s="613"/>
      <c r="DK24" s="614"/>
      <c r="DL24" s="649">
        <v>13865709</v>
      </c>
      <c r="DM24" s="613"/>
      <c r="DN24" s="613"/>
      <c r="DO24" s="613"/>
      <c r="DP24" s="613"/>
      <c r="DQ24" s="613"/>
      <c r="DR24" s="613"/>
      <c r="DS24" s="613"/>
      <c r="DT24" s="613"/>
      <c r="DU24" s="613"/>
      <c r="DV24" s="614"/>
      <c r="DW24" s="617">
        <v>54.5</v>
      </c>
      <c r="DX24" s="618"/>
      <c r="DY24" s="618"/>
      <c r="DZ24" s="618"/>
      <c r="EA24" s="618"/>
      <c r="EB24" s="618"/>
      <c r="EC24" s="619"/>
    </row>
    <row r="25" spans="2:133" ht="11.25" customHeight="1">
      <c r="B25" s="620" t="s">
        <v>274</v>
      </c>
      <c r="C25" s="621"/>
      <c r="D25" s="621"/>
      <c r="E25" s="621"/>
      <c r="F25" s="621"/>
      <c r="G25" s="621"/>
      <c r="H25" s="621"/>
      <c r="I25" s="621"/>
      <c r="J25" s="621"/>
      <c r="K25" s="621"/>
      <c r="L25" s="621"/>
      <c r="M25" s="621"/>
      <c r="N25" s="621"/>
      <c r="O25" s="621"/>
      <c r="P25" s="621"/>
      <c r="Q25" s="622"/>
      <c r="R25" s="623">
        <v>8022941</v>
      </c>
      <c r="S25" s="624"/>
      <c r="T25" s="624"/>
      <c r="U25" s="624"/>
      <c r="V25" s="624"/>
      <c r="W25" s="624"/>
      <c r="X25" s="624"/>
      <c r="Y25" s="625"/>
      <c r="Z25" s="626">
        <v>16.399999999999999</v>
      </c>
      <c r="AA25" s="626"/>
      <c r="AB25" s="626"/>
      <c r="AC25" s="626"/>
      <c r="AD25" s="627" t="s">
        <v>111</v>
      </c>
      <c r="AE25" s="627"/>
      <c r="AF25" s="627"/>
      <c r="AG25" s="627"/>
      <c r="AH25" s="627"/>
      <c r="AI25" s="627"/>
      <c r="AJ25" s="627"/>
      <c r="AK25" s="627"/>
      <c r="AL25" s="628" t="s">
        <v>111</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6854649</v>
      </c>
      <c r="CS25" s="655"/>
      <c r="CT25" s="655"/>
      <c r="CU25" s="655"/>
      <c r="CV25" s="655"/>
      <c r="CW25" s="655"/>
      <c r="CX25" s="655"/>
      <c r="CY25" s="656"/>
      <c r="CZ25" s="657">
        <v>14.9</v>
      </c>
      <c r="DA25" s="658"/>
      <c r="DB25" s="658"/>
      <c r="DC25" s="659"/>
      <c r="DD25" s="632">
        <v>6214426</v>
      </c>
      <c r="DE25" s="655"/>
      <c r="DF25" s="655"/>
      <c r="DG25" s="655"/>
      <c r="DH25" s="655"/>
      <c r="DI25" s="655"/>
      <c r="DJ25" s="655"/>
      <c r="DK25" s="656"/>
      <c r="DL25" s="632">
        <v>5969037</v>
      </c>
      <c r="DM25" s="655"/>
      <c r="DN25" s="655"/>
      <c r="DO25" s="655"/>
      <c r="DP25" s="655"/>
      <c r="DQ25" s="655"/>
      <c r="DR25" s="655"/>
      <c r="DS25" s="655"/>
      <c r="DT25" s="655"/>
      <c r="DU25" s="655"/>
      <c r="DV25" s="656"/>
      <c r="DW25" s="628">
        <v>23.5</v>
      </c>
      <c r="DX25" s="653"/>
      <c r="DY25" s="653"/>
      <c r="DZ25" s="653"/>
      <c r="EA25" s="653"/>
      <c r="EB25" s="653"/>
      <c r="EC25" s="654"/>
    </row>
    <row r="26" spans="2:133" ht="11.25" customHeight="1">
      <c r="B26" s="660" t="s">
        <v>277</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4773363</v>
      </c>
      <c r="CS26" s="624"/>
      <c r="CT26" s="624"/>
      <c r="CU26" s="624"/>
      <c r="CV26" s="624"/>
      <c r="CW26" s="624"/>
      <c r="CX26" s="624"/>
      <c r="CY26" s="625"/>
      <c r="CZ26" s="657">
        <v>10.4</v>
      </c>
      <c r="DA26" s="658"/>
      <c r="DB26" s="658"/>
      <c r="DC26" s="659"/>
      <c r="DD26" s="632">
        <v>4189969</v>
      </c>
      <c r="DE26" s="624"/>
      <c r="DF26" s="624"/>
      <c r="DG26" s="624"/>
      <c r="DH26" s="624"/>
      <c r="DI26" s="624"/>
      <c r="DJ26" s="624"/>
      <c r="DK26" s="625"/>
      <c r="DL26" s="632" t="s">
        <v>216</v>
      </c>
      <c r="DM26" s="624"/>
      <c r="DN26" s="624"/>
      <c r="DO26" s="624"/>
      <c r="DP26" s="624"/>
      <c r="DQ26" s="624"/>
      <c r="DR26" s="624"/>
      <c r="DS26" s="624"/>
      <c r="DT26" s="624"/>
      <c r="DU26" s="624"/>
      <c r="DV26" s="625"/>
      <c r="DW26" s="628" t="s">
        <v>216</v>
      </c>
      <c r="DX26" s="653"/>
      <c r="DY26" s="653"/>
      <c r="DZ26" s="653"/>
      <c r="EA26" s="653"/>
      <c r="EB26" s="653"/>
      <c r="EC26" s="654"/>
    </row>
    <row r="27" spans="2:133" ht="11.25" customHeight="1">
      <c r="B27" s="620" t="s">
        <v>280</v>
      </c>
      <c r="C27" s="621"/>
      <c r="D27" s="621"/>
      <c r="E27" s="621"/>
      <c r="F27" s="621"/>
      <c r="G27" s="621"/>
      <c r="H27" s="621"/>
      <c r="I27" s="621"/>
      <c r="J27" s="621"/>
      <c r="K27" s="621"/>
      <c r="L27" s="621"/>
      <c r="M27" s="621"/>
      <c r="N27" s="621"/>
      <c r="O27" s="621"/>
      <c r="P27" s="621"/>
      <c r="Q27" s="622"/>
      <c r="R27" s="623">
        <v>2264438</v>
      </c>
      <c r="S27" s="624"/>
      <c r="T27" s="624"/>
      <c r="U27" s="624"/>
      <c r="V27" s="624"/>
      <c r="W27" s="624"/>
      <c r="X27" s="624"/>
      <c r="Y27" s="625"/>
      <c r="Z27" s="626">
        <v>4.5999999999999996</v>
      </c>
      <c r="AA27" s="626"/>
      <c r="AB27" s="626"/>
      <c r="AC27" s="626"/>
      <c r="AD27" s="627" t="s">
        <v>111</v>
      </c>
      <c r="AE27" s="627"/>
      <c r="AF27" s="627"/>
      <c r="AG27" s="627"/>
      <c r="AH27" s="627"/>
      <c r="AI27" s="627"/>
      <c r="AJ27" s="627"/>
      <c r="AK27" s="627"/>
      <c r="AL27" s="628" t="s">
        <v>111</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20865103</v>
      </c>
      <c r="BH27" s="624"/>
      <c r="BI27" s="624"/>
      <c r="BJ27" s="624"/>
      <c r="BK27" s="624"/>
      <c r="BL27" s="624"/>
      <c r="BM27" s="624"/>
      <c r="BN27" s="625"/>
      <c r="BO27" s="626">
        <v>100</v>
      </c>
      <c r="BP27" s="626"/>
      <c r="BQ27" s="626"/>
      <c r="BR27" s="626"/>
      <c r="BS27" s="632">
        <v>76067</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11578163</v>
      </c>
      <c r="CS27" s="655"/>
      <c r="CT27" s="655"/>
      <c r="CU27" s="655"/>
      <c r="CV27" s="655"/>
      <c r="CW27" s="655"/>
      <c r="CX27" s="655"/>
      <c r="CY27" s="656"/>
      <c r="CZ27" s="657">
        <v>25.2</v>
      </c>
      <c r="DA27" s="658"/>
      <c r="DB27" s="658"/>
      <c r="DC27" s="659"/>
      <c r="DD27" s="632">
        <v>3934626</v>
      </c>
      <c r="DE27" s="655"/>
      <c r="DF27" s="655"/>
      <c r="DG27" s="655"/>
      <c r="DH27" s="655"/>
      <c r="DI27" s="655"/>
      <c r="DJ27" s="655"/>
      <c r="DK27" s="656"/>
      <c r="DL27" s="632">
        <v>3934316</v>
      </c>
      <c r="DM27" s="655"/>
      <c r="DN27" s="655"/>
      <c r="DO27" s="655"/>
      <c r="DP27" s="655"/>
      <c r="DQ27" s="655"/>
      <c r="DR27" s="655"/>
      <c r="DS27" s="655"/>
      <c r="DT27" s="655"/>
      <c r="DU27" s="655"/>
      <c r="DV27" s="656"/>
      <c r="DW27" s="628">
        <v>15.5</v>
      </c>
      <c r="DX27" s="653"/>
      <c r="DY27" s="653"/>
      <c r="DZ27" s="653"/>
      <c r="EA27" s="653"/>
      <c r="EB27" s="653"/>
      <c r="EC27" s="654"/>
    </row>
    <row r="28" spans="2:133" ht="11.25" customHeight="1">
      <c r="B28" s="620" t="s">
        <v>283</v>
      </c>
      <c r="C28" s="621"/>
      <c r="D28" s="621"/>
      <c r="E28" s="621"/>
      <c r="F28" s="621"/>
      <c r="G28" s="621"/>
      <c r="H28" s="621"/>
      <c r="I28" s="621"/>
      <c r="J28" s="621"/>
      <c r="K28" s="621"/>
      <c r="L28" s="621"/>
      <c r="M28" s="621"/>
      <c r="N28" s="621"/>
      <c r="O28" s="621"/>
      <c r="P28" s="621"/>
      <c r="Q28" s="622"/>
      <c r="R28" s="623">
        <v>16588</v>
      </c>
      <c r="S28" s="624"/>
      <c r="T28" s="624"/>
      <c r="U28" s="624"/>
      <c r="V28" s="624"/>
      <c r="W28" s="624"/>
      <c r="X28" s="624"/>
      <c r="Y28" s="625"/>
      <c r="Z28" s="626">
        <v>0</v>
      </c>
      <c r="AA28" s="626"/>
      <c r="AB28" s="626"/>
      <c r="AC28" s="626"/>
      <c r="AD28" s="627">
        <v>4833</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4161609</v>
      </c>
      <c r="CS28" s="624"/>
      <c r="CT28" s="624"/>
      <c r="CU28" s="624"/>
      <c r="CV28" s="624"/>
      <c r="CW28" s="624"/>
      <c r="CX28" s="624"/>
      <c r="CY28" s="625"/>
      <c r="CZ28" s="657">
        <v>9.1</v>
      </c>
      <c r="DA28" s="658"/>
      <c r="DB28" s="658"/>
      <c r="DC28" s="659"/>
      <c r="DD28" s="632">
        <v>3962356</v>
      </c>
      <c r="DE28" s="624"/>
      <c r="DF28" s="624"/>
      <c r="DG28" s="624"/>
      <c r="DH28" s="624"/>
      <c r="DI28" s="624"/>
      <c r="DJ28" s="624"/>
      <c r="DK28" s="625"/>
      <c r="DL28" s="632">
        <v>3962356</v>
      </c>
      <c r="DM28" s="624"/>
      <c r="DN28" s="624"/>
      <c r="DO28" s="624"/>
      <c r="DP28" s="624"/>
      <c r="DQ28" s="624"/>
      <c r="DR28" s="624"/>
      <c r="DS28" s="624"/>
      <c r="DT28" s="624"/>
      <c r="DU28" s="624"/>
      <c r="DV28" s="625"/>
      <c r="DW28" s="628">
        <v>15.6</v>
      </c>
      <c r="DX28" s="653"/>
      <c r="DY28" s="653"/>
      <c r="DZ28" s="653"/>
      <c r="EA28" s="653"/>
      <c r="EB28" s="653"/>
      <c r="EC28" s="654"/>
    </row>
    <row r="29" spans="2:133" ht="11.25" customHeight="1">
      <c r="B29" s="620" t="s">
        <v>285</v>
      </c>
      <c r="C29" s="621"/>
      <c r="D29" s="621"/>
      <c r="E29" s="621"/>
      <c r="F29" s="621"/>
      <c r="G29" s="621"/>
      <c r="H29" s="621"/>
      <c r="I29" s="621"/>
      <c r="J29" s="621"/>
      <c r="K29" s="621"/>
      <c r="L29" s="621"/>
      <c r="M29" s="621"/>
      <c r="N29" s="621"/>
      <c r="O29" s="621"/>
      <c r="P29" s="621"/>
      <c r="Q29" s="622"/>
      <c r="R29" s="623">
        <v>9554</v>
      </c>
      <c r="S29" s="624"/>
      <c r="T29" s="624"/>
      <c r="U29" s="624"/>
      <c r="V29" s="624"/>
      <c r="W29" s="624"/>
      <c r="X29" s="624"/>
      <c r="Y29" s="625"/>
      <c r="Z29" s="626">
        <v>0</v>
      </c>
      <c r="AA29" s="626"/>
      <c r="AB29" s="626"/>
      <c r="AC29" s="626"/>
      <c r="AD29" s="627" t="s">
        <v>111</v>
      </c>
      <c r="AE29" s="627"/>
      <c r="AF29" s="627"/>
      <c r="AG29" s="627"/>
      <c r="AH29" s="627"/>
      <c r="AI29" s="627"/>
      <c r="AJ29" s="627"/>
      <c r="AK29" s="627"/>
      <c r="AL29" s="628" t="s">
        <v>111</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57</v>
      </c>
      <c r="CG29" s="638"/>
      <c r="CH29" s="638"/>
      <c r="CI29" s="638"/>
      <c r="CJ29" s="638"/>
      <c r="CK29" s="638"/>
      <c r="CL29" s="638"/>
      <c r="CM29" s="638"/>
      <c r="CN29" s="638"/>
      <c r="CO29" s="638"/>
      <c r="CP29" s="638"/>
      <c r="CQ29" s="639"/>
      <c r="CR29" s="623">
        <v>4161439</v>
      </c>
      <c r="CS29" s="655"/>
      <c r="CT29" s="655"/>
      <c r="CU29" s="655"/>
      <c r="CV29" s="655"/>
      <c r="CW29" s="655"/>
      <c r="CX29" s="655"/>
      <c r="CY29" s="656"/>
      <c r="CZ29" s="657">
        <v>9.1</v>
      </c>
      <c r="DA29" s="658"/>
      <c r="DB29" s="658"/>
      <c r="DC29" s="659"/>
      <c r="DD29" s="632">
        <v>3962186</v>
      </c>
      <c r="DE29" s="655"/>
      <c r="DF29" s="655"/>
      <c r="DG29" s="655"/>
      <c r="DH29" s="655"/>
      <c r="DI29" s="655"/>
      <c r="DJ29" s="655"/>
      <c r="DK29" s="656"/>
      <c r="DL29" s="632">
        <v>3962186</v>
      </c>
      <c r="DM29" s="655"/>
      <c r="DN29" s="655"/>
      <c r="DO29" s="655"/>
      <c r="DP29" s="655"/>
      <c r="DQ29" s="655"/>
      <c r="DR29" s="655"/>
      <c r="DS29" s="655"/>
      <c r="DT29" s="655"/>
      <c r="DU29" s="655"/>
      <c r="DV29" s="656"/>
      <c r="DW29" s="628">
        <v>15.6</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2108628</v>
      </c>
      <c r="S30" s="624"/>
      <c r="T30" s="624"/>
      <c r="U30" s="624"/>
      <c r="V30" s="624"/>
      <c r="W30" s="624"/>
      <c r="X30" s="624"/>
      <c r="Y30" s="625"/>
      <c r="Z30" s="626">
        <v>4.3</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170</v>
      </c>
      <c r="AY30" s="610"/>
      <c r="AZ30" s="610"/>
      <c r="BA30" s="610"/>
      <c r="BB30" s="610"/>
      <c r="BC30" s="610"/>
      <c r="BD30" s="610"/>
      <c r="BE30" s="610"/>
      <c r="BF30" s="611"/>
      <c r="BG30" s="681">
        <v>98.8</v>
      </c>
      <c r="BH30" s="682"/>
      <c r="BI30" s="682"/>
      <c r="BJ30" s="682"/>
      <c r="BK30" s="682"/>
      <c r="BL30" s="682"/>
      <c r="BM30" s="618">
        <v>95.1</v>
      </c>
      <c r="BN30" s="682"/>
      <c r="BO30" s="682"/>
      <c r="BP30" s="682"/>
      <c r="BQ30" s="683"/>
      <c r="BR30" s="681">
        <v>98.7</v>
      </c>
      <c r="BS30" s="682"/>
      <c r="BT30" s="682"/>
      <c r="BU30" s="682"/>
      <c r="BV30" s="682"/>
      <c r="BW30" s="682"/>
      <c r="BX30" s="618">
        <v>94.4</v>
      </c>
      <c r="BY30" s="682"/>
      <c r="BZ30" s="682"/>
      <c r="CA30" s="682"/>
      <c r="CB30" s="683"/>
      <c r="CD30" s="686"/>
      <c r="CE30" s="687"/>
      <c r="CF30" s="637" t="s">
        <v>292</v>
      </c>
      <c r="CG30" s="638"/>
      <c r="CH30" s="638"/>
      <c r="CI30" s="638"/>
      <c r="CJ30" s="638"/>
      <c r="CK30" s="638"/>
      <c r="CL30" s="638"/>
      <c r="CM30" s="638"/>
      <c r="CN30" s="638"/>
      <c r="CO30" s="638"/>
      <c r="CP30" s="638"/>
      <c r="CQ30" s="639"/>
      <c r="CR30" s="623">
        <v>3745528</v>
      </c>
      <c r="CS30" s="624"/>
      <c r="CT30" s="624"/>
      <c r="CU30" s="624"/>
      <c r="CV30" s="624"/>
      <c r="CW30" s="624"/>
      <c r="CX30" s="624"/>
      <c r="CY30" s="625"/>
      <c r="CZ30" s="657">
        <v>8.1999999999999993</v>
      </c>
      <c r="DA30" s="658"/>
      <c r="DB30" s="658"/>
      <c r="DC30" s="659"/>
      <c r="DD30" s="632">
        <v>3548177</v>
      </c>
      <c r="DE30" s="624"/>
      <c r="DF30" s="624"/>
      <c r="DG30" s="624"/>
      <c r="DH30" s="624"/>
      <c r="DI30" s="624"/>
      <c r="DJ30" s="624"/>
      <c r="DK30" s="625"/>
      <c r="DL30" s="632">
        <v>3548177</v>
      </c>
      <c r="DM30" s="624"/>
      <c r="DN30" s="624"/>
      <c r="DO30" s="624"/>
      <c r="DP30" s="624"/>
      <c r="DQ30" s="624"/>
      <c r="DR30" s="624"/>
      <c r="DS30" s="624"/>
      <c r="DT30" s="624"/>
      <c r="DU30" s="624"/>
      <c r="DV30" s="625"/>
      <c r="DW30" s="628">
        <v>13.9</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3448200</v>
      </c>
      <c r="S31" s="624"/>
      <c r="T31" s="624"/>
      <c r="U31" s="624"/>
      <c r="V31" s="624"/>
      <c r="W31" s="624"/>
      <c r="X31" s="624"/>
      <c r="Y31" s="625"/>
      <c r="Z31" s="626">
        <v>7</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98.1</v>
      </c>
      <c r="BH31" s="655"/>
      <c r="BI31" s="655"/>
      <c r="BJ31" s="655"/>
      <c r="BK31" s="655"/>
      <c r="BL31" s="655"/>
      <c r="BM31" s="629">
        <v>92.3</v>
      </c>
      <c r="BN31" s="679"/>
      <c r="BO31" s="679"/>
      <c r="BP31" s="679"/>
      <c r="BQ31" s="680"/>
      <c r="BR31" s="678">
        <v>98</v>
      </c>
      <c r="BS31" s="655"/>
      <c r="BT31" s="655"/>
      <c r="BU31" s="655"/>
      <c r="BV31" s="655"/>
      <c r="BW31" s="655"/>
      <c r="BX31" s="629">
        <v>91.2</v>
      </c>
      <c r="BY31" s="679"/>
      <c r="BZ31" s="679"/>
      <c r="CA31" s="679"/>
      <c r="CB31" s="680"/>
      <c r="CD31" s="686"/>
      <c r="CE31" s="687"/>
      <c r="CF31" s="637" t="s">
        <v>296</v>
      </c>
      <c r="CG31" s="638"/>
      <c r="CH31" s="638"/>
      <c r="CI31" s="638"/>
      <c r="CJ31" s="638"/>
      <c r="CK31" s="638"/>
      <c r="CL31" s="638"/>
      <c r="CM31" s="638"/>
      <c r="CN31" s="638"/>
      <c r="CO31" s="638"/>
      <c r="CP31" s="638"/>
      <c r="CQ31" s="639"/>
      <c r="CR31" s="623">
        <v>415911</v>
      </c>
      <c r="CS31" s="655"/>
      <c r="CT31" s="655"/>
      <c r="CU31" s="655"/>
      <c r="CV31" s="655"/>
      <c r="CW31" s="655"/>
      <c r="CX31" s="655"/>
      <c r="CY31" s="656"/>
      <c r="CZ31" s="657">
        <v>0.9</v>
      </c>
      <c r="DA31" s="658"/>
      <c r="DB31" s="658"/>
      <c r="DC31" s="659"/>
      <c r="DD31" s="632">
        <v>414009</v>
      </c>
      <c r="DE31" s="655"/>
      <c r="DF31" s="655"/>
      <c r="DG31" s="655"/>
      <c r="DH31" s="655"/>
      <c r="DI31" s="655"/>
      <c r="DJ31" s="655"/>
      <c r="DK31" s="656"/>
      <c r="DL31" s="632">
        <v>414009</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1754011</v>
      </c>
      <c r="S32" s="624"/>
      <c r="T32" s="624"/>
      <c r="U32" s="624"/>
      <c r="V32" s="624"/>
      <c r="W32" s="624"/>
      <c r="X32" s="624"/>
      <c r="Y32" s="625"/>
      <c r="Z32" s="626">
        <v>3.6</v>
      </c>
      <c r="AA32" s="626"/>
      <c r="AB32" s="626"/>
      <c r="AC32" s="626"/>
      <c r="AD32" s="627">
        <v>3136</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99.1</v>
      </c>
      <c r="BH32" s="691"/>
      <c r="BI32" s="691"/>
      <c r="BJ32" s="691"/>
      <c r="BK32" s="691"/>
      <c r="BL32" s="691"/>
      <c r="BM32" s="692">
        <v>96.9</v>
      </c>
      <c r="BN32" s="691"/>
      <c r="BO32" s="691"/>
      <c r="BP32" s="691"/>
      <c r="BQ32" s="693"/>
      <c r="BR32" s="690">
        <v>99.2</v>
      </c>
      <c r="BS32" s="691"/>
      <c r="BT32" s="691"/>
      <c r="BU32" s="691"/>
      <c r="BV32" s="691"/>
      <c r="BW32" s="691"/>
      <c r="BX32" s="692">
        <v>96.5</v>
      </c>
      <c r="BY32" s="691"/>
      <c r="BZ32" s="691"/>
      <c r="CA32" s="691"/>
      <c r="CB32" s="693"/>
      <c r="CD32" s="688"/>
      <c r="CE32" s="689"/>
      <c r="CF32" s="637" t="s">
        <v>299</v>
      </c>
      <c r="CG32" s="638"/>
      <c r="CH32" s="638"/>
      <c r="CI32" s="638"/>
      <c r="CJ32" s="638"/>
      <c r="CK32" s="638"/>
      <c r="CL32" s="638"/>
      <c r="CM32" s="638"/>
      <c r="CN32" s="638"/>
      <c r="CO32" s="638"/>
      <c r="CP32" s="638"/>
      <c r="CQ32" s="639"/>
      <c r="CR32" s="623">
        <v>170</v>
      </c>
      <c r="CS32" s="624"/>
      <c r="CT32" s="624"/>
      <c r="CU32" s="624"/>
      <c r="CV32" s="624"/>
      <c r="CW32" s="624"/>
      <c r="CX32" s="624"/>
      <c r="CY32" s="625"/>
      <c r="CZ32" s="657">
        <v>0</v>
      </c>
      <c r="DA32" s="658"/>
      <c r="DB32" s="658"/>
      <c r="DC32" s="659"/>
      <c r="DD32" s="632">
        <v>170</v>
      </c>
      <c r="DE32" s="624"/>
      <c r="DF32" s="624"/>
      <c r="DG32" s="624"/>
      <c r="DH32" s="624"/>
      <c r="DI32" s="624"/>
      <c r="DJ32" s="624"/>
      <c r="DK32" s="625"/>
      <c r="DL32" s="632">
        <v>170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5253800</v>
      </c>
      <c r="S33" s="624"/>
      <c r="T33" s="624"/>
      <c r="U33" s="624"/>
      <c r="V33" s="624"/>
      <c r="W33" s="624"/>
      <c r="X33" s="624"/>
      <c r="Y33" s="625"/>
      <c r="Z33" s="626">
        <v>10.7</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16551974</v>
      </c>
      <c r="CS33" s="655"/>
      <c r="CT33" s="655"/>
      <c r="CU33" s="655"/>
      <c r="CV33" s="655"/>
      <c r="CW33" s="655"/>
      <c r="CX33" s="655"/>
      <c r="CY33" s="656"/>
      <c r="CZ33" s="657">
        <v>36</v>
      </c>
      <c r="DA33" s="658"/>
      <c r="DB33" s="658"/>
      <c r="DC33" s="659"/>
      <c r="DD33" s="632">
        <v>13881013</v>
      </c>
      <c r="DE33" s="655"/>
      <c r="DF33" s="655"/>
      <c r="DG33" s="655"/>
      <c r="DH33" s="655"/>
      <c r="DI33" s="655"/>
      <c r="DJ33" s="655"/>
      <c r="DK33" s="656"/>
      <c r="DL33" s="632">
        <v>10002807</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6581510</v>
      </c>
      <c r="CS34" s="624"/>
      <c r="CT34" s="624"/>
      <c r="CU34" s="624"/>
      <c r="CV34" s="624"/>
      <c r="CW34" s="624"/>
      <c r="CX34" s="624"/>
      <c r="CY34" s="625"/>
      <c r="CZ34" s="657">
        <v>14.3</v>
      </c>
      <c r="DA34" s="658"/>
      <c r="DB34" s="658"/>
      <c r="DC34" s="659"/>
      <c r="DD34" s="632">
        <v>5108687</v>
      </c>
      <c r="DE34" s="624"/>
      <c r="DF34" s="624"/>
      <c r="DG34" s="624"/>
      <c r="DH34" s="624"/>
      <c r="DI34" s="624"/>
      <c r="DJ34" s="624"/>
      <c r="DK34" s="625"/>
      <c r="DL34" s="632">
        <v>4952950</v>
      </c>
      <c r="DM34" s="624"/>
      <c r="DN34" s="624"/>
      <c r="DO34" s="624"/>
      <c r="DP34" s="624"/>
      <c r="DQ34" s="624"/>
      <c r="DR34" s="624"/>
      <c r="DS34" s="624"/>
      <c r="DT34" s="624"/>
      <c r="DU34" s="624"/>
      <c r="DV34" s="625"/>
      <c r="DW34" s="628">
        <v>19.5</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1362500</v>
      </c>
      <c r="S35" s="624"/>
      <c r="T35" s="624"/>
      <c r="U35" s="624"/>
      <c r="V35" s="624"/>
      <c r="W35" s="624"/>
      <c r="X35" s="624"/>
      <c r="Y35" s="625"/>
      <c r="Z35" s="626">
        <v>2.8</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4813030</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174982</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820968</v>
      </c>
      <c r="CS35" s="655"/>
      <c r="CT35" s="655"/>
      <c r="CU35" s="655"/>
      <c r="CV35" s="655"/>
      <c r="CW35" s="655"/>
      <c r="CX35" s="655"/>
      <c r="CY35" s="656"/>
      <c r="CZ35" s="657">
        <v>1.8</v>
      </c>
      <c r="DA35" s="658"/>
      <c r="DB35" s="658"/>
      <c r="DC35" s="659"/>
      <c r="DD35" s="632">
        <v>802773</v>
      </c>
      <c r="DE35" s="655"/>
      <c r="DF35" s="655"/>
      <c r="DG35" s="655"/>
      <c r="DH35" s="655"/>
      <c r="DI35" s="655"/>
      <c r="DJ35" s="655"/>
      <c r="DK35" s="656"/>
      <c r="DL35" s="632">
        <v>775380</v>
      </c>
      <c r="DM35" s="655"/>
      <c r="DN35" s="655"/>
      <c r="DO35" s="655"/>
      <c r="DP35" s="655"/>
      <c r="DQ35" s="655"/>
      <c r="DR35" s="655"/>
      <c r="DS35" s="655"/>
      <c r="DT35" s="655"/>
      <c r="DU35" s="655"/>
      <c r="DV35" s="656"/>
      <c r="DW35" s="628">
        <v>3</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49023470</v>
      </c>
      <c r="S36" s="696"/>
      <c r="T36" s="696"/>
      <c r="U36" s="696"/>
      <c r="V36" s="696"/>
      <c r="W36" s="696"/>
      <c r="X36" s="696"/>
      <c r="Y36" s="697"/>
      <c r="Z36" s="698">
        <v>100</v>
      </c>
      <c r="AA36" s="698"/>
      <c r="AB36" s="698"/>
      <c r="AC36" s="698"/>
      <c r="AD36" s="699">
        <v>24089739</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1200000</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-882879</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2373023</v>
      </c>
      <c r="CS36" s="624"/>
      <c r="CT36" s="624"/>
      <c r="CU36" s="624"/>
      <c r="CV36" s="624"/>
      <c r="CW36" s="624"/>
      <c r="CX36" s="624"/>
      <c r="CY36" s="625"/>
      <c r="CZ36" s="657">
        <v>5.2</v>
      </c>
      <c r="DA36" s="658"/>
      <c r="DB36" s="658"/>
      <c r="DC36" s="659"/>
      <c r="DD36" s="632">
        <v>2140775</v>
      </c>
      <c r="DE36" s="624"/>
      <c r="DF36" s="624"/>
      <c r="DG36" s="624"/>
      <c r="DH36" s="624"/>
      <c r="DI36" s="624"/>
      <c r="DJ36" s="624"/>
      <c r="DK36" s="625"/>
      <c r="DL36" s="632">
        <v>1446259</v>
      </c>
      <c r="DM36" s="624"/>
      <c r="DN36" s="624"/>
      <c r="DO36" s="624"/>
      <c r="DP36" s="624"/>
      <c r="DQ36" s="624"/>
      <c r="DR36" s="624"/>
      <c r="DS36" s="624"/>
      <c r="DT36" s="624"/>
      <c r="DU36" s="624"/>
      <c r="DV36" s="625"/>
      <c r="DW36" s="628">
        <v>5.7</v>
      </c>
      <c r="DX36" s="653"/>
      <c r="DY36" s="653"/>
      <c r="DZ36" s="653"/>
      <c r="EA36" s="653"/>
      <c r="EB36" s="653"/>
      <c r="EC36" s="654"/>
    </row>
    <row r="37" spans="2:133" ht="11.25" customHeight="1">
      <c r="AQ37" s="702" t="s">
        <v>314</v>
      </c>
      <c r="AR37" s="703"/>
      <c r="AS37" s="703"/>
      <c r="AT37" s="703"/>
      <c r="AU37" s="703"/>
      <c r="AV37" s="703"/>
      <c r="AW37" s="703"/>
      <c r="AX37" s="703"/>
      <c r="AY37" s="704"/>
      <c r="AZ37" s="623">
        <v>19100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24202</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585155</v>
      </c>
      <c r="CS37" s="655"/>
      <c r="CT37" s="655"/>
      <c r="CU37" s="655"/>
      <c r="CV37" s="655"/>
      <c r="CW37" s="655"/>
      <c r="CX37" s="655"/>
      <c r="CY37" s="656"/>
      <c r="CZ37" s="657">
        <v>1.3</v>
      </c>
      <c r="DA37" s="658"/>
      <c r="DB37" s="658"/>
      <c r="DC37" s="659"/>
      <c r="DD37" s="632">
        <v>585155</v>
      </c>
      <c r="DE37" s="655"/>
      <c r="DF37" s="655"/>
      <c r="DG37" s="655"/>
      <c r="DH37" s="655"/>
      <c r="DI37" s="655"/>
      <c r="DJ37" s="655"/>
      <c r="DK37" s="656"/>
      <c r="DL37" s="632">
        <v>423071</v>
      </c>
      <c r="DM37" s="655"/>
      <c r="DN37" s="655"/>
      <c r="DO37" s="655"/>
      <c r="DP37" s="655"/>
      <c r="DQ37" s="655"/>
      <c r="DR37" s="655"/>
      <c r="DS37" s="655"/>
      <c r="DT37" s="655"/>
      <c r="DU37" s="655"/>
      <c r="DV37" s="656"/>
      <c r="DW37" s="628">
        <v>1.7</v>
      </c>
      <c r="DX37" s="653"/>
      <c r="DY37" s="653"/>
      <c r="DZ37" s="653"/>
      <c r="EA37" s="653"/>
      <c r="EB37" s="653"/>
      <c r="EC37" s="654"/>
    </row>
    <row r="38" spans="2:133" ht="11.25" customHeight="1">
      <c r="AQ38" s="702" t="s">
        <v>317</v>
      </c>
      <c r="AR38" s="703"/>
      <c r="AS38" s="703"/>
      <c r="AT38" s="703"/>
      <c r="AU38" s="703"/>
      <c r="AV38" s="703"/>
      <c r="AW38" s="703"/>
      <c r="AX38" s="703"/>
      <c r="AY38" s="704"/>
      <c r="AZ38" s="623">
        <v>3681</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41849</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4809349</v>
      </c>
      <c r="CS38" s="624"/>
      <c r="CT38" s="624"/>
      <c r="CU38" s="624"/>
      <c r="CV38" s="624"/>
      <c r="CW38" s="624"/>
      <c r="CX38" s="624"/>
      <c r="CY38" s="625"/>
      <c r="CZ38" s="657">
        <v>10.5</v>
      </c>
      <c r="DA38" s="658"/>
      <c r="DB38" s="658"/>
      <c r="DC38" s="659"/>
      <c r="DD38" s="632">
        <v>4381245</v>
      </c>
      <c r="DE38" s="624"/>
      <c r="DF38" s="624"/>
      <c r="DG38" s="624"/>
      <c r="DH38" s="624"/>
      <c r="DI38" s="624"/>
      <c r="DJ38" s="624"/>
      <c r="DK38" s="625"/>
      <c r="DL38" s="632">
        <v>2827756</v>
      </c>
      <c r="DM38" s="624"/>
      <c r="DN38" s="624"/>
      <c r="DO38" s="624"/>
      <c r="DP38" s="624"/>
      <c r="DQ38" s="624"/>
      <c r="DR38" s="624"/>
      <c r="DS38" s="624"/>
      <c r="DT38" s="624"/>
      <c r="DU38" s="624"/>
      <c r="DV38" s="625"/>
      <c r="DW38" s="628">
        <v>11.1</v>
      </c>
      <c r="DX38" s="653"/>
      <c r="DY38" s="653"/>
      <c r="DZ38" s="653"/>
      <c r="EA38" s="653"/>
      <c r="EB38" s="653"/>
      <c r="EC38" s="654"/>
    </row>
    <row r="39" spans="2:133" ht="11.25" customHeight="1">
      <c r="AQ39" s="702" t="s">
        <v>320</v>
      </c>
      <c r="AR39" s="703"/>
      <c r="AS39" s="703"/>
      <c r="AT39" s="703"/>
      <c r="AU39" s="703"/>
      <c r="AV39" s="703"/>
      <c r="AW39" s="703"/>
      <c r="AX39" s="703"/>
      <c r="AY39" s="704"/>
      <c r="AZ39" s="623" t="s">
        <v>321</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96</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1628224</v>
      </c>
      <c r="CS39" s="655"/>
      <c r="CT39" s="655"/>
      <c r="CU39" s="655"/>
      <c r="CV39" s="655"/>
      <c r="CW39" s="655"/>
      <c r="CX39" s="655"/>
      <c r="CY39" s="656"/>
      <c r="CZ39" s="657">
        <v>3.5</v>
      </c>
      <c r="DA39" s="658"/>
      <c r="DB39" s="658"/>
      <c r="DC39" s="659"/>
      <c r="DD39" s="632">
        <v>1447071</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1494839</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91</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338900</v>
      </c>
      <c r="CS40" s="624"/>
      <c r="CT40" s="624"/>
      <c r="CU40" s="624"/>
      <c r="CV40" s="624"/>
      <c r="CW40" s="624"/>
      <c r="CX40" s="624"/>
      <c r="CY40" s="625"/>
      <c r="CZ40" s="657">
        <v>0.7</v>
      </c>
      <c r="DA40" s="658"/>
      <c r="DB40" s="658"/>
      <c r="DC40" s="659"/>
      <c r="DD40" s="632">
        <v>462</v>
      </c>
      <c r="DE40" s="624"/>
      <c r="DF40" s="624"/>
      <c r="DG40" s="624"/>
      <c r="DH40" s="624"/>
      <c r="DI40" s="624"/>
      <c r="DJ40" s="624"/>
      <c r="DK40" s="625"/>
      <c r="DL40" s="632">
        <v>462</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2095410</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282</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6795761</v>
      </c>
      <c r="CS42" s="624"/>
      <c r="CT42" s="624"/>
      <c r="CU42" s="624"/>
      <c r="CV42" s="624"/>
      <c r="CW42" s="624"/>
      <c r="CX42" s="624"/>
      <c r="CY42" s="625"/>
      <c r="CZ42" s="657">
        <v>14.8</v>
      </c>
      <c r="DA42" s="706"/>
      <c r="DB42" s="706"/>
      <c r="DC42" s="707"/>
      <c r="DD42" s="632">
        <v>1259060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211232</v>
      </c>
      <c r="CS43" s="655"/>
      <c r="CT43" s="655"/>
      <c r="CU43" s="655"/>
      <c r="CV43" s="655"/>
      <c r="CW43" s="655"/>
      <c r="CX43" s="655"/>
      <c r="CY43" s="656"/>
      <c r="CZ43" s="657">
        <v>0.5</v>
      </c>
      <c r="DA43" s="658"/>
      <c r="DB43" s="658"/>
      <c r="DC43" s="659"/>
      <c r="DD43" s="632">
        <v>211232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336</v>
      </c>
      <c r="CD44" s="729" t="s">
        <v>288</v>
      </c>
      <c r="CE44" s="730"/>
      <c r="CF44" s="620" t="s">
        <v>337</v>
      </c>
      <c r="CG44" s="621"/>
      <c r="CH44" s="621"/>
      <c r="CI44" s="621"/>
      <c r="CJ44" s="621"/>
      <c r="CK44" s="621"/>
      <c r="CL44" s="621"/>
      <c r="CM44" s="621"/>
      <c r="CN44" s="621"/>
      <c r="CO44" s="621"/>
      <c r="CP44" s="621"/>
      <c r="CQ44" s="622"/>
      <c r="CR44" s="623">
        <v>6795761</v>
      </c>
      <c r="CS44" s="624"/>
      <c r="CT44" s="624"/>
      <c r="CU44" s="624"/>
      <c r="CV44" s="624"/>
      <c r="CW44" s="624"/>
      <c r="CX44" s="624"/>
      <c r="CY44" s="625"/>
      <c r="CZ44" s="657">
        <v>14.8</v>
      </c>
      <c r="DA44" s="706"/>
      <c r="DB44" s="706"/>
      <c r="DC44" s="707"/>
      <c r="DD44" s="632">
        <v>1259060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338</v>
      </c>
      <c r="CG45" s="621"/>
      <c r="CH45" s="621"/>
      <c r="CI45" s="621"/>
      <c r="CJ45" s="621"/>
      <c r="CK45" s="621"/>
      <c r="CL45" s="621"/>
      <c r="CM45" s="621"/>
      <c r="CN45" s="621"/>
      <c r="CO45" s="621"/>
      <c r="CP45" s="621"/>
      <c r="CQ45" s="622"/>
      <c r="CR45" s="623">
        <v>1933929</v>
      </c>
      <c r="CS45" s="655"/>
      <c r="CT45" s="655"/>
      <c r="CU45" s="655"/>
      <c r="CV45" s="655"/>
      <c r="CW45" s="655"/>
      <c r="CX45" s="655"/>
      <c r="CY45" s="656"/>
      <c r="CZ45" s="657">
        <v>4.2</v>
      </c>
      <c r="DA45" s="658"/>
      <c r="DB45" s="658"/>
      <c r="DC45" s="659"/>
      <c r="DD45" s="632">
        <v>82329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339</v>
      </c>
      <c r="CG46" s="621"/>
      <c r="CH46" s="621"/>
      <c r="CI46" s="621"/>
      <c r="CJ46" s="621"/>
      <c r="CK46" s="621"/>
      <c r="CL46" s="621"/>
      <c r="CM46" s="621"/>
      <c r="CN46" s="621"/>
      <c r="CO46" s="621"/>
      <c r="CP46" s="621"/>
      <c r="CQ46" s="622"/>
      <c r="CR46" s="623">
        <v>4850745</v>
      </c>
      <c r="CS46" s="624"/>
      <c r="CT46" s="624"/>
      <c r="CU46" s="624"/>
      <c r="CV46" s="624"/>
      <c r="CW46" s="624"/>
      <c r="CX46" s="624"/>
      <c r="CY46" s="625"/>
      <c r="CZ46" s="657">
        <v>10.6</v>
      </c>
      <c r="DA46" s="706"/>
      <c r="DB46" s="706"/>
      <c r="DC46" s="707"/>
      <c r="DD46" s="632">
        <v>1176644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340</v>
      </c>
      <c r="CG47" s="621"/>
      <c r="CH47" s="621"/>
      <c r="CI47" s="621"/>
      <c r="CJ47" s="621"/>
      <c r="CK47" s="621"/>
      <c r="CL47" s="621"/>
      <c r="CM47" s="621"/>
      <c r="CN47" s="621"/>
      <c r="CO47" s="621"/>
      <c r="CP47" s="621"/>
      <c r="CQ47" s="622"/>
      <c r="CR47" s="623" t="s">
        <v>111</v>
      </c>
      <c r="CS47" s="655"/>
      <c r="CT47" s="655"/>
      <c r="CU47" s="655"/>
      <c r="CV47" s="655"/>
      <c r="CW47" s="655"/>
      <c r="CX47" s="655"/>
      <c r="CY47" s="656"/>
      <c r="CZ47" s="657" t="s">
        <v>111</v>
      </c>
      <c r="DA47" s="658"/>
      <c r="DB47" s="658"/>
      <c r="DC47" s="659"/>
      <c r="DD47" s="632" t="s">
        <v>111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342</v>
      </c>
      <c r="CE49" s="667"/>
      <c r="CF49" s="667"/>
      <c r="CG49" s="667"/>
      <c r="CH49" s="667"/>
      <c r="CI49" s="667"/>
      <c r="CJ49" s="667"/>
      <c r="CK49" s="667"/>
      <c r="CL49" s="667"/>
      <c r="CM49" s="667"/>
      <c r="CN49" s="667"/>
      <c r="CO49" s="667"/>
      <c r="CP49" s="667"/>
      <c r="CQ49" s="668"/>
      <c r="CR49" s="695">
        <v>45942156</v>
      </c>
      <c r="CS49" s="691"/>
      <c r="CT49" s="691"/>
      <c r="CU49" s="691"/>
      <c r="CV49" s="691"/>
      <c r="CW49" s="691"/>
      <c r="CX49" s="691"/>
      <c r="CY49" s="718"/>
      <c r="CZ49" s="719">
        <v>100</v>
      </c>
      <c r="DA49" s="720"/>
      <c r="DB49" s="720"/>
      <c r="DC49" s="721"/>
      <c r="DD49" s="722">
        <v>29251481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17" sqref="Q17:U1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365</v>
      </c>
      <c r="C7" s="750"/>
      <c r="D7" s="750"/>
      <c r="E7" s="750"/>
      <c r="F7" s="750"/>
      <c r="G7" s="750"/>
      <c r="H7" s="750"/>
      <c r="I7" s="750"/>
      <c r="J7" s="750"/>
      <c r="K7" s="750"/>
      <c r="L7" s="750"/>
      <c r="M7" s="750"/>
      <c r="N7" s="750"/>
      <c r="O7" s="750"/>
      <c r="P7" s="751"/>
      <c r="Q7" s="752">
        <v>49039</v>
      </c>
      <c r="R7" s="753"/>
      <c r="S7" s="753"/>
      <c r="T7" s="753"/>
      <c r="U7" s="753"/>
      <c r="V7" s="753">
        <v>45957</v>
      </c>
      <c r="W7" s="753"/>
      <c r="X7" s="753"/>
      <c r="Y7" s="753"/>
      <c r="Z7" s="753"/>
      <c r="AA7" s="753">
        <v>3081</v>
      </c>
      <c r="AB7" s="753"/>
      <c r="AC7" s="753"/>
      <c r="AD7" s="753"/>
      <c r="AE7" s="754"/>
      <c r="AF7" s="755">
        <v>2841</v>
      </c>
      <c r="AG7" s="756"/>
      <c r="AH7" s="756"/>
      <c r="AI7" s="756"/>
      <c r="AJ7" s="757"/>
      <c r="AK7" s="792">
        <v>2109</v>
      </c>
      <c r="AL7" s="793"/>
      <c r="AM7" s="793"/>
      <c r="AN7" s="793"/>
      <c r="AO7" s="793"/>
      <c r="AP7" s="793">
        <v>41958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530</v>
      </c>
      <c r="BT7" s="797"/>
      <c r="BU7" s="797"/>
      <c r="BV7" s="797"/>
      <c r="BW7" s="797"/>
      <c r="BX7" s="797"/>
      <c r="BY7" s="797"/>
      <c r="BZ7" s="797"/>
      <c r="CA7" s="797"/>
      <c r="CB7" s="797"/>
      <c r="CC7" s="797"/>
      <c r="CD7" s="797"/>
      <c r="CE7" s="797"/>
      <c r="CF7" s="797"/>
      <c r="CG7" s="798"/>
      <c r="CH7" s="789">
        <v>0</v>
      </c>
      <c r="CI7" s="790"/>
      <c r="CJ7" s="790"/>
      <c r="CK7" s="790"/>
      <c r="CL7" s="791"/>
      <c r="CM7" s="789">
        <v>38</v>
      </c>
      <c r="CN7" s="790"/>
      <c r="CO7" s="790"/>
      <c r="CP7" s="790"/>
      <c r="CQ7" s="791"/>
      <c r="CR7" s="789">
        <v>5</v>
      </c>
      <c r="CS7" s="790"/>
      <c r="CT7" s="790"/>
      <c r="CU7" s="790"/>
      <c r="CV7" s="791"/>
      <c r="CW7" s="789">
        <v>4</v>
      </c>
      <c r="CX7" s="790"/>
      <c r="CY7" s="790"/>
      <c r="CZ7" s="790"/>
      <c r="DA7" s="791"/>
      <c r="DB7" s="789" t="s">
        <v>529</v>
      </c>
      <c r="DC7" s="790"/>
      <c r="DD7" s="790"/>
      <c r="DE7" s="790"/>
      <c r="DF7" s="791"/>
      <c r="DG7" s="789">
        <v>2061</v>
      </c>
      <c r="DH7" s="790"/>
      <c r="DI7" s="790"/>
      <c r="DJ7" s="790"/>
      <c r="DK7" s="791"/>
      <c r="DL7" s="789" t="s">
        <v>529</v>
      </c>
      <c r="DM7" s="790"/>
      <c r="DN7" s="790"/>
      <c r="DO7" s="790"/>
      <c r="DP7" s="791"/>
      <c r="DQ7" s="789" t="s">
        <v>529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531</v>
      </c>
      <c r="BT8" s="787"/>
      <c r="BU8" s="787"/>
      <c r="BV8" s="787"/>
      <c r="BW8" s="787"/>
      <c r="BX8" s="787"/>
      <c r="BY8" s="787"/>
      <c r="BZ8" s="787"/>
      <c r="CA8" s="787"/>
      <c r="CB8" s="787"/>
      <c r="CC8" s="787"/>
      <c r="CD8" s="787"/>
      <c r="CE8" s="787"/>
      <c r="CF8" s="787"/>
      <c r="CG8" s="788"/>
      <c r="CH8" s="799">
        <v>2</v>
      </c>
      <c r="CI8" s="800"/>
      <c r="CJ8" s="800"/>
      <c r="CK8" s="800"/>
      <c r="CL8" s="801"/>
      <c r="CM8" s="799">
        <v>116</v>
      </c>
      <c r="CN8" s="800"/>
      <c r="CO8" s="800"/>
      <c r="CP8" s="800"/>
      <c r="CQ8" s="801"/>
      <c r="CR8" s="799">
        <v>10</v>
      </c>
      <c r="CS8" s="800"/>
      <c r="CT8" s="800"/>
      <c r="CU8" s="800"/>
      <c r="CV8" s="801"/>
      <c r="CW8" s="799">
        <v>246</v>
      </c>
      <c r="CX8" s="800"/>
      <c r="CY8" s="800"/>
      <c r="CZ8" s="800"/>
      <c r="DA8" s="801"/>
      <c r="DB8" s="799" t="s">
        <v>529</v>
      </c>
      <c r="DC8" s="800"/>
      <c r="DD8" s="800"/>
      <c r="DE8" s="800"/>
      <c r="DF8" s="801"/>
      <c r="DG8" s="799" t="s">
        <v>529</v>
      </c>
      <c r="DH8" s="800"/>
      <c r="DI8" s="800"/>
      <c r="DJ8" s="800"/>
      <c r="DK8" s="801"/>
      <c r="DL8" s="799" t="s">
        <v>529</v>
      </c>
      <c r="DM8" s="800"/>
      <c r="DN8" s="800"/>
      <c r="DO8" s="800"/>
      <c r="DP8" s="801"/>
      <c r="DQ8" s="799" t="s">
        <v>529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532</v>
      </c>
      <c r="BT9" s="787"/>
      <c r="BU9" s="787"/>
      <c r="BV9" s="787"/>
      <c r="BW9" s="787"/>
      <c r="BX9" s="787"/>
      <c r="BY9" s="787"/>
      <c r="BZ9" s="787"/>
      <c r="CA9" s="787"/>
      <c r="CB9" s="787"/>
      <c r="CC9" s="787"/>
      <c r="CD9" s="787"/>
      <c r="CE9" s="787"/>
      <c r="CF9" s="787"/>
      <c r="CG9" s="788"/>
      <c r="CH9" s="799">
        <v>5132</v>
      </c>
      <c r="CI9" s="800"/>
      <c r="CJ9" s="800"/>
      <c r="CK9" s="800"/>
      <c r="CL9" s="801"/>
      <c r="CM9" s="799">
        <v>179095</v>
      </c>
      <c r="CN9" s="800"/>
      <c r="CO9" s="800"/>
      <c r="CP9" s="800"/>
      <c r="CQ9" s="801"/>
      <c r="CR9" s="799">
        <v>2449</v>
      </c>
      <c r="CS9" s="800"/>
      <c r="CT9" s="800"/>
      <c r="CU9" s="800"/>
      <c r="CV9" s="801"/>
      <c r="CW9" s="799" t="s">
        <v>528</v>
      </c>
      <c r="CX9" s="800"/>
      <c r="CY9" s="800"/>
      <c r="CZ9" s="800"/>
      <c r="DA9" s="801"/>
      <c r="DB9" s="799">
        <v>3687</v>
      </c>
      <c r="DC9" s="800"/>
      <c r="DD9" s="800"/>
      <c r="DE9" s="800"/>
      <c r="DF9" s="801"/>
      <c r="DG9" s="799" t="s">
        <v>529</v>
      </c>
      <c r="DH9" s="800"/>
      <c r="DI9" s="800"/>
      <c r="DJ9" s="800"/>
      <c r="DK9" s="801"/>
      <c r="DL9" s="799" t="s">
        <v>528</v>
      </c>
      <c r="DM9" s="800"/>
      <c r="DN9" s="800"/>
      <c r="DO9" s="800"/>
      <c r="DP9" s="801"/>
      <c r="DQ9" s="799" t="s">
        <v>528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49039</v>
      </c>
      <c r="R23" s="812"/>
      <c r="S23" s="812"/>
      <c r="T23" s="812"/>
      <c r="U23" s="812"/>
      <c r="V23" s="812">
        <v>45957</v>
      </c>
      <c r="W23" s="812"/>
      <c r="X23" s="812"/>
      <c r="Y23" s="812"/>
      <c r="Z23" s="812"/>
      <c r="AA23" s="812">
        <v>3081</v>
      </c>
      <c r="AB23" s="812"/>
      <c r="AC23" s="812"/>
      <c r="AD23" s="812"/>
      <c r="AE23" s="813"/>
      <c r="AF23" s="814">
        <v>2841</v>
      </c>
      <c r="AG23" s="812"/>
      <c r="AH23" s="812"/>
      <c r="AI23" s="812"/>
      <c r="AJ23" s="815"/>
      <c r="AK23" s="816"/>
      <c r="AL23" s="817"/>
      <c r="AM23" s="817"/>
      <c r="AN23" s="817"/>
      <c r="AO23" s="817"/>
      <c r="AP23" s="812">
        <v>41958</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20113</v>
      </c>
      <c r="R28" s="841"/>
      <c r="S28" s="841"/>
      <c r="T28" s="841"/>
      <c r="U28" s="841"/>
      <c r="V28" s="841">
        <v>19938</v>
      </c>
      <c r="W28" s="841"/>
      <c r="X28" s="841"/>
      <c r="Y28" s="841"/>
      <c r="Z28" s="841"/>
      <c r="AA28" s="841">
        <v>175</v>
      </c>
      <c r="AB28" s="841"/>
      <c r="AC28" s="841"/>
      <c r="AD28" s="841"/>
      <c r="AE28" s="842"/>
      <c r="AF28" s="843">
        <v>175</v>
      </c>
      <c r="AG28" s="841"/>
      <c r="AH28" s="841"/>
      <c r="AI28" s="841"/>
      <c r="AJ28" s="844"/>
      <c r="AK28" s="845">
        <v>1393</v>
      </c>
      <c r="AL28" s="836"/>
      <c r="AM28" s="836"/>
      <c r="AN28" s="836"/>
      <c r="AO28" s="836"/>
      <c r="AP28" s="836" t="s">
        <v>528</v>
      </c>
      <c r="AQ28" s="836"/>
      <c r="AR28" s="836"/>
      <c r="AS28" s="836"/>
      <c r="AT28" s="836"/>
      <c r="AU28" s="836" t="s">
        <v>529</v>
      </c>
      <c r="AV28" s="836"/>
      <c r="AW28" s="836"/>
      <c r="AX28" s="836"/>
      <c r="AY28" s="836"/>
      <c r="AZ28" s="837" t="s">
        <v>529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6774</v>
      </c>
      <c r="R29" s="777"/>
      <c r="S29" s="777"/>
      <c r="T29" s="777"/>
      <c r="U29" s="777"/>
      <c r="V29" s="777">
        <v>6662</v>
      </c>
      <c r="W29" s="777"/>
      <c r="X29" s="777"/>
      <c r="Y29" s="777"/>
      <c r="Z29" s="777"/>
      <c r="AA29" s="777">
        <v>112</v>
      </c>
      <c r="AB29" s="777"/>
      <c r="AC29" s="777"/>
      <c r="AD29" s="777"/>
      <c r="AE29" s="778"/>
      <c r="AF29" s="779">
        <v>112</v>
      </c>
      <c r="AG29" s="780"/>
      <c r="AH29" s="780"/>
      <c r="AI29" s="780"/>
      <c r="AJ29" s="781"/>
      <c r="AK29" s="848">
        <v>1029</v>
      </c>
      <c r="AL29" s="849"/>
      <c r="AM29" s="849"/>
      <c r="AN29" s="849"/>
      <c r="AO29" s="849"/>
      <c r="AP29" s="849" t="s">
        <v>528</v>
      </c>
      <c r="AQ29" s="849"/>
      <c r="AR29" s="849"/>
      <c r="AS29" s="849"/>
      <c r="AT29" s="849"/>
      <c r="AU29" s="849" t="s">
        <v>529</v>
      </c>
      <c r="AV29" s="849"/>
      <c r="AW29" s="849"/>
      <c r="AX29" s="849"/>
      <c r="AY29" s="849"/>
      <c r="AZ29" s="850" t="s">
        <v>529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1060</v>
      </c>
      <c r="R30" s="777"/>
      <c r="S30" s="777"/>
      <c r="T30" s="777"/>
      <c r="U30" s="777"/>
      <c r="V30" s="777">
        <v>1055</v>
      </c>
      <c r="W30" s="777"/>
      <c r="X30" s="777"/>
      <c r="Y30" s="777"/>
      <c r="Z30" s="777"/>
      <c r="AA30" s="777">
        <v>5</v>
      </c>
      <c r="AB30" s="777"/>
      <c r="AC30" s="777"/>
      <c r="AD30" s="777"/>
      <c r="AE30" s="778"/>
      <c r="AF30" s="779">
        <v>5</v>
      </c>
      <c r="AG30" s="780"/>
      <c r="AH30" s="780"/>
      <c r="AI30" s="780"/>
      <c r="AJ30" s="781"/>
      <c r="AK30" s="848">
        <v>186</v>
      </c>
      <c r="AL30" s="849"/>
      <c r="AM30" s="849"/>
      <c r="AN30" s="849"/>
      <c r="AO30" s="849"/>
      <c r="AP30" s="849" t="s">
        <v>528</v>
      </c>
      <c r="AQ30" s="849"/>
      <c r="AR30" s="849"/>
      <c r="AS30" s="849"/>
      <c r="AT30" s="849"/>
      <c r="AU30" s="849" t="s">
        <v>528</v>
      </c>
      <c r="AV30" s="849"/>
      <c r="AW30" s="849"/>
      <c r="AX30" s="849"/>
      <c r="AY30" s="849"/>
      <c r="AZ30" s="850" t="s">
        <v>528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2286</v>
      </c>
      <c r="R31" s="777"/>
      <c r="S31" s="777"/>
      <c r="T31" s="777"/>
      <c r="U31" s="777"/>
      <c r="V31" s="777">
        <v>2113</v>
      </c>
      <c r="W31" s="777"/>
      <c r="X31" s="777"/>
      <c r="Y31" s="777"/>
      <c r="Z31" s="777"/>
      <c r="AA31" s="777">
        <v>172</v>
      </c>
      <c r="AB31" s="777"/>
      <c r="AC31" s="777"/>
      <c r="AD31" s="777"/>
      <c r="AE31" s="778"/>
      <c r="AF31" s="779">
        <v>2025</v>
      </c>
      <c r="AG31" s="780"/>
      <c r="AH31" s="780"/>
      <c r="AI31" s="780"/>
      <c r="AJ31" s="781"/>
      <c r="AK31" s="848">
        <v>4</v>
      </c>
      <c r="AL31" s="849"/>
      <c r="AM31" s="849"/>
      <c r="AN31" s="849"/>
      <c r="AO31" s="849"/>
      <c r="AP31" s="849">
        <v>2815</v>
      </c>
      <c r="AQ31" s="849"/>
      <c r="AR31" s="849"/>
      <c r="AS31" s="849"/>
      <c r="AT31" s="849"/>
      <c r="AU31" s="849" t="s">
        <v>533</v>
      </c>
      <c r="AV31" s="849"/>
      <c r="AW31" s="849"/>
      <c r="AX31" s="849"/>
      <c r="AY31" s="849"/>
      <c r="AZ31" s="850"/>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4729</v>
      </c>
      <c r="R32" s="777"/>
      <c r="S32" s="777"/>
      <c r="T32" s="777"/>
      <c r="U32" s="777"/>
      <c r="V32" s="777">
        <v>4257</v>
      </c>
      <c r="W32" s="777"/>
      <c r="X32" s="777"/>
      <c r="Y32" s="777"/>
      <c r="Z32" s="777"/>
      <c r="AA32" s="777">
        <v>473</v>
      </c>
      <c r="AB32" s="777"/>
      <c r="AC32" s="777"/>
      <c r="AD32" s="777"/>
      <c r="AE32" s="778"/>
      <c r="AF32" s="779">
        <v>398</v>
      </c>
      <c r="AG32" s="780"/>
      <c r="AH32" s="780"/>
      <c r="AI32" s="780"/>
      <c r="AJ32" s="781"/>
      <c r="AK32" s="848">
        <v>1200</v>
      </c>
      <c r="AL32" s="849"/>
      <c r="AM32" s="849"/>
      <c r="AN32" s="849"/>
      <c r="AO32" s="849"/>
      <c r="AP32" s="849">
        <v>27403</v>
      </c>
      <c r="AQ32" s="849"/>
      <c r="AR32" s="849"/>
      <c r="AS32" s="849"/>
      <c r="AT32" s="849"/>
      <c r="AU32" s="849">
        <v>16070</v>
      </c>
      <c r="AV32" s="849"/>
      <c r="AW32" s="849"/>
      <c r="AX32" s="849"/>
      <c r="AY32" s="849"/>
      <c r="AZ32" s="850"/>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2715</v>
      </c>
      <c r="AG63" s="860"/>
      <c r="AH63" s="860"/>
      <c r="AI63" s="860"/>
      <c r="AJ63" s="861"/>
      <c r="AK63" s="862"/>
      <c r="AL63" s="857"/>
      <c r="AM63" s="857"/>
      <c r="AN63" s="857"/>
      <c r="AO63" s="857"/>
      <c r="AP63" s="860">
        <v>30218</v>
      </c>
      <c r="AQ63" s="860"/>
      <c r="AR63" s="860"/>
      <c r="AS63" s="860"/>
      <c r="AT63" s="860"/>
      <c r="AU63" s="860">
        <v>16070</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390</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533</v>
      </c>
      <c r="AL68" s="884"/>
      <c r="AM68" s="884"/>
      <c r="AN68" s="884"/>
      <c r="AO68" s="884"/>
      <c r="AP68" s="884" t="s">
        <v>533</v>
      </c>
      <c r="AQ68" s="884"/>
      <c r="AR68" s="884"/>
      <c r="AS68" s="884"/>
      <c r="AT68" s="884"/>
      <c r="AU68" s="884" t="s">
        <v>533</v>
      </c>
      <c r="AV68" s="884"/>
      <c r="AW68" s="884"/>
      <c r="AX68" s="884"/>
      <c r="AY68" s="884"/>
      <c r="AZ68" s="885" t="s">
        <v>540</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533</v>
      </c>
      <c r="AQ69" s="849"/>
      <c r="AR69" s="849"/>
      <c r="AS69" s="849"/>
      <c r="AT69" s="849"/>
      <c r="AU69" s="849" t="s">
        <v>533</v>
      </c>
      <c r="AV69" s="849"/>
      <c r="AW69" s="849"/>
      <c r="AX69" s="849"/>
      <c r="AY69" s="849"/>
      <c r="AZ69" s="895" t="s">
        <v>541</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539</v>
      </c>
      <c r="AQ70" s="849"/>
      <c r="AR70" s="849"/>
      <c r="AS70" s="849"/>
      <c r="AT70" s="849"/>
      <c r="AU70" s="849" t="s">
        <v>539</v>
      </c>
      <c r="AV70" s="849"/>
      <c r="AW70" s="849"/>
      <c r="AX70" s="849"/>
      <c r="AY70" s="849"/>
      <c r="AZ70" s="895" t="s">
        <v>540</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t="s">
        <v>533</v>
      </c>
      <c r="AL71" s="849"/>
      <c r="AM71" s="849"/>
      <c r="AN71" s="849"/>
      <c r="AO71" s="849"/>
      <c r="AP71" s="849" t="s">
        <v>533</v>
      </c>
      <c r="AQ71" s="849"/>
      <c r="AR71" s="849"/>
      <c r="AS71" s="849"/>
      <c r="AT71" s="849"/>
      <c r="AU71" s="849" t="s">
        <v>533</v>
      </c>
      <c r="AV71" s="849"/>
      <c r="AW71" s="849"/>
      <c r="AX71" s="849"/>
      <c r="AY71" s="849"/>
      <c r="AZ71" s="895" t="s">
        <v>542</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533</v>
      </c>
      <c r="AQ72" s="849"/>
      <c r="AR72" s="849"/>
      <c r="AS72" s="849"/>
      <c r="AT72" s="849"/>
      <c r="AU72" s="849" t="s">
        <v>533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534</v>
      </c>
      <c r="C73" s="892"/>
      <c r="D73" s="892"/>
      <c r="E73" s="892"/>
      <c r="F73" s="892"/>
      <c r="G73" s="892"/>
      <c r="H73" s="892"/>
      <c r="I73" s="892"/>
      <c r="J73" s="892"/>
      <c r="K73" s="892"/>
      <c r="L73" s="892"/>
      <c r="M73" s="892"/>
      <c r="N73" s="892"/>
      <c r="O73" s="892"/>
      <c r="P73" s="893"/>
      <c r="Q73" s="894">
        <v>15258</v>
      </c>
      <c r="R73" s="849"/>
      <c r="S73" s="849"/>
      <c r="T73" s="849"/>
      <c r="U73" s="849"/>
      <c r="V73" s="849">
        <v>14933</v>
      </c>
      <c r="W73" s="849"/>
      <c r="X73" s="849"/>
      <c r="Y73" s="849"/>
      <c r="Z73" s="849"/>
      <c r="AA73" s="849">
        <v>325</v>
      </c>
      <c r="AB73" s="849"/>
      <c r="AC73" s="849"/>
      <c r="AD73" s="849"/>
      <c r="AE73" s="849"/>
      <c r="AF73" s="849">
        <v>325</v>
      </c>
      <c r="AG73" s="849"/>
      <c r="AH73" s="849"/>
      <c r="AI73" s="849"/>
      <c r="AJ73" s="849"/>
      <c r="AK73" s="849" t="s">
        <v>533</v>
      </c>
      <c r="AL73" s="849"/>
      <c r="AM73" s="849"/>
      <c r="AN73" s="849"/>
      <c r="AO73" s="849"/>
      <c r="AP73" s="849">
        <v>9971</v>
      </c>
      <c r="AQ73" s="849"/>
      <c r="AR73" s="849"/>
      <c r="AS73" s="849"/>
      <c r="AT73" s="849"/>
      <c r="AU73" s="849">
        <v>1506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535</v>
      </c>
      <c r="C74" s="892"/>
      <c r="D74" s="892"/>
      <c r="E74" s="892"/>
      <c r="F74" s="892"/>
      <c r="G74" s="892"/>
      <c r="H74" s="892"/>
      <c r="I74" s="892"/>
      <c r="J74" s="892"/>
      <c r="K74" s="892"/>
      <c r="L74" s="892"/>
      <c r="M74" s="892"/>
      <c r="N74" s="892"/>
      <c r="O74" s="892"/>
      <c r="P74" s="893"/>
      <c r="Q74" s="894">
        <v>9</v>
      </c>
      <c r="R74" s="849"/>
      <c r="S74" s="849"/>
      <c r="T74" s="849"/>
      <c r="U74" s="849"/>
      <c r="V74" s="849">
        <v>7</v>
      </c>
      <c r="W74" s="849"/>
      <c r="X74" s="849"/>
      <c r="Y74" s="849"/>
      <c r="Z74" s="849"/>
      <c r="AA74" s="849">
        <v>3</v>
      </c>
      <c r="AB74" s="849"/>
      <c r="AC74" s="849"/>
      <c r="AD74" s="849"/>
      <c r="AE74" s="849"/>
      <c r="AF74" s="849">
        <v>3</v>
      </c>
      <c r="AG74" s="849"/>
      <c r="AH74" s="849"/>
      <c r="AI74" s="849"/>
      <c r="AJ74" s="849"/>
      <c r="AK74" s="849" t="s">
        <v>533</v>
      </c>
      <c r="AL74" s="849"/>
      <c r="AM74" s="849"/>
      <c r="AN74" s="849"/>
      <c r="AO74" s="849"/>
      <c r="AP74" s="849" t="s">
        <v>533</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17890</v>
      </c>
      <c r="AG88" s="860"/>
      <c r="AH88" s="860"/>
      <c r="AI88" s="860"/>
      <c r="AJ88" s="860"/>
      <c r="AK88" s="857"/>
      <c r="AL88" s="857"/>
      <c r="AM88" s="857"/>
      <c r="AN88" s="857"/>
      <c r="AO88" s="857"/>
      <c r="AP88" s="860">
        <v>9971</v>
      </c>
      <c r="AQ88" s="860"/>
      <c r="AR88" s="860"/>
      <c r="AS88" s="860"/>
      <c r="AT88" s="860"/>
      <c r="AU88" s="860">
        <v>1506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2464</v>
      </c>
      <c r="CS102" s="868"/>
      <c r="CT102" s="868"/>
      <c r="CU102" s="868"/>
      <c r="CV102" s="911"/>
      <c r="CW102" s="910">
        <v>250</v>
      </c>
      <c r="CX102" s="868"/>
      <c r="CY102" s="868"/>
      <c r="CZ102" s="868"/>
      <c r="DA102" s="911"/>
      <c r="DB102" s="910">
        <v>3687</v>
      </c>
      <c r="DC102" s="868"/>
      <c r="DD102" s="868"/>
      <c r="DE102" s="868"/>
      <c r="DF102" s="911"/>
      <c r="DG102" s="910">
        <v>2061</v>
      </c>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287</v>
      </c>
      <c r="AG109" s="913"/>
      <c r="AH109" s="913"/>
      <c r="AI109" s="913"/>
      <c r="AJ109" s="914"/>
      <c r="AK109" s="912" t="s">
        <v>286</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287</v>
      </c>
      <c r="BW109" s="913"/>
      <c r="BX109" s="913"/>
      <c r="BY109" s="913"/>
      <c r="BZ109" s="914"/>
      <c r="CA109" s="912" t="s">
        <v>286</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287</v>
      </c>
      <c r="DM109" s="913"/>
      <c r="DN109" s="913"/>
      <c r="DO109" s="913"/>
      <c r="DP109" s="914"/>
      <c r="DQ109" s="912" t="s">
        <v>286</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4348248</v>
      </c>
      <c r="AB110" s="920"/>
      <c r="AC110" s="920"/>
      <c r="AD110" s="920"/>
      <c r="AE110" s="921"/>
      <c r="AF110" s="922">
        <v>4314263</v>
      </c>
      <c r="AG110" s="920"/>
      <c r="AH110" s="920"/>
      <c r="AI110" s="920"/>
      <c r="AJ110" s="921"/>
      <c r="AK110" s="922">
        <v>4161438</v>
      </c>
      <c r="AL110" s="920"/>
      <c r="AM110" s="920"/>
      <c r="AN110" s="920"/>
      <c r="AO110" s="921"/>
      <c r="AP110" s="923">
        <v>19</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39376489</v>
      </c>
      <c r="BR110" s="957"/>
      <c r="BS110" s="957"/>
      <c r="BT110" s="957"/>
      <c r="BU110" s="957"/>
      <c r="BV110" s="957">
        <v>40450112</v>
      </c>
      <c r="BW110" s="957"/>
      <c r="BX110" s="957"/>
      <c r="BY110" s="957"/>
      <c r="BZ110" s="957"/>
      <c r="CA110" s="957">
        <v>41958385</v>
      </c>
      <c r="CB110" s="957"/>
      <c r="CC110" s="957"/>
      <c r="CD110" s="957"/>
      <c r="CE110" s="957"/>
      <c r="CF110" s="971">
        <v>191.9</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2592335</v>
      </c>
      <c r="BR111" s="950"/>
      <c r="BS111" s="950"/>
      <c r="BT111" s="950"/>
      <c r="BU111" s="950"/>
      <c r="BV111" s="950">
        <v>2141863</v>
      </c>
      <c r="BW111" s="950"/>
      <c r="BX111" s="950"/>
      <c r="BY111" s="950"/>
      <c r="BZ111" s="950"/>
      <c r="CA111" s="950">
        <v>2072748</v>
      </c>
      <c r="CB111" s="950"/>
      <c r="CC111" s="950"/>
      <c r="CD111" s="950"/>
      <c r="CE111" s="950"/>
      <c r="CF111" s="944">
        <v>9.5</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23111</v>
      </c>
      <c r="DH111" s="950"/>
      <c r="DI111" s="950"/>
      <c r="DJ111" s="950"/>
      <c r="DK111" s="950"/>
      <c r="DL111" s="950">
        <v>18012</v>
      </c>
      <c r="DM111" s="950"/>
      <c r="DN111" s="950"/>
      <c r="DO111" s="950"/>
      <c r="DP111" s="950"/>
      <c r="DQ111" s="950">
        <v>12010</v>
      </c>
      <c r="DR111" s="950"/>
      <c r="DS111" s="950"/>
      <c r="DT111" s="950"/>
      <c r="DU111" s="950"/>
      <c r="DV111" s="951">
        <v>0.1</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17306299</v>
      </c>
      <c r="BR112" s="950"/>
      <c r="BS112" s="950"/>
      <c r="BT112" s="950"/>
      <c r="BU112" s="950"/>
      <c r="BV112" s="950">
        <v>16572411</v>
      </c>
      <c r="BW112" s="950"/>
      <c r="BX112" s="950"/>
      <c r="BY112" s="950"/>
      <c r="BZ112" s="950"/>
      <c r="CA112" s="950">
        <v>16070026</v>
      </c>
      <c r="CB112" s="950"/>
      <c r="CC112" s="950"/>
      <c r="CD112" s="950"/>
      <c r="CE112" s="950"/>
      <c r="CF112" s="944">
        <v>73.5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892402</v>
      </c>
      <c r="AB113" s="964"/>
      <c r="AC113" s="964"/>
      <c r="AD113" s="964"/>
      <c r="AE113" s="965"/>
      <c r="AF113" s="966">
        <v>932659</v>
      </c>
      <c r="AG113" s="964"/>
      <c r="AH113" s="964"/>
      <c r="AI113" s="964"/>
      <c r="AJ113" s="965"/>
      <c r="AK113" s="966">
        <v>955555</v>
      </c>
      <c r="AL113" s="964"/>
      <c r="AM113" s="964"/>
      <c r="AN113" s="964"/>
      <c r="AO113" s="965"/>
      <c r="AP113" s="967">
        <v>4.4000000000000004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477539</v>
      </c>
      <c r="BR113" s="950"/>
      <c r="BS113" s="950"/>
      <c r="BT113" s="950"/>
      <c r="BU113" s="950"/>
      <c r="BV113" s="950">
        <v>828767</v>
      </c>
      <c r="BW113" s="950"/>
      <c r="BX113" s="950"/>
      <c r="BY113" s="950"/>
      <c r="BZ113" s="950"/>
      <c r="CA113" s="950">
        <v>1505582</v>
      </c>
      <c r="CB113" s="950"/>
      <c r="CC113" s="950"/>
      <c r="CD113" s="950"/>
      <c r="CE113" s="950"/>
      <c r="CF113" s="944">
        <v>6.9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85212</v>
      </c>
      <c r="AB114" s="989"/>
      <c r="AC114" s="989"/>
      <c r="AD114" s="989"/>
      <c r="AE114" s="990"/>
      <c r="AF114" s="991">
        <v>63885</v>
      </c>
      <c r="AG114" s="989"/>
      <c r="AH114" s="989"/>
      <c r="AI114" s="989"/>
      <c r="AJ114" s="990"/>
      <c r="AK114" s="991">
        <v>104769</v>
      </c>
      <c r="AL114" s="989"/>
      <c r="AM114" s="989"/>
      <c r="AN114" s="989"/>
      <c r="AO114" s="990"/>
      <c r="AP114" s="992">
        <v>0.5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3379367</v>
      </c>
      <c r="BR114" s="950"/>
      <c r="BS114" s="950"/>
      <c r="BT114" s="950"/>
      <c r="BU114" s="950"/>
      <c r="BV114" s="950">
        <v>3391899</v>
      </c>
      <c r="BW114" s="950"/>
      <c r="BX114" s="950"/>
      <c r="BY114" s="950"/>
      <c r="BZ114" s="950"/>
      <c r="CA114" s="950">
        <v>2761335</v>
      </c>
      <c r="CB114" s="950"/>
      <c r="CC114" s="950"/>
      <c r="CD114" s="950"/>
      <c r="CE114" s="950"/>
      <c r="CF114" s="944">
        <v>12.6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15421</v>
      </c>
      <c r="AB115" s="964"/>
      <c r="AC115" s="964"/>
      <c r="AD115" s="964"/>
      <c r="AE115" s="965"/>
      <c r="AF115" s="966">
        <v>7513</v>
      </c>
      <c r="AG115" s="964"/>
      <c r="AH115" s="964"/>
      <c r="AI115" s="964"/>
      <c r="AJ115" s="965"/>
      <c r="AK115" s="966">
        <v>12614</v>
      </c>
      <c r="AL115" s="964"/>
      <c r="AM115" s="964"/>
      <c r="AN115" s="964"/>
      <c r="AO115" s="965"/>
      <c r="AP115" s="967">
        <v>0.1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304018</v>
      </c>
      <c r="BR115" s="950"/>
      <c r="BS115" s="950"/>
      <c r="BT115" s="950"/>
      <c r="BU115" s="950"/>
      <c r="BV115" s="950">
        <v>440806</v>
      </c>
      <c r="BW115" s="950"/>
      <c r="BX115" s="950"/>
      <c r="BY115" s="950"/>
      <c r="BZ115" s="950"/>
      <c r="CA115" s="950">
        <v>455561</v>
      </c>
      <c r="CB115" s="950"/>
      <c r="CC115" s="950"/>
      <c r="CD115" s="950"/>
      <c r="CE115" s="950"/>
      <c r="CF115" s="944">
        <v>2.1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2569224</v>
      </c>
      <c r="DH115" s="989"/>
      <c r="DI115" s="989"/>
      <c r="DJ115" s="989"/>
      <c r="DK115" s="990"/>
      <c r="DL115" s="991">
        <v>2123851</v>
      </c>
      <c r="DM115" s="989"/>
      <c r="DN115" s="989"/>
      <c r="DO115" s="989"/>
      <c r="DP115" s="990"/>
      <c r="DQ115" s="991">
        <v>2060738</v>
      </c>
      <c r="DR115" s="989"/>
      <c r="DS115" s="989"/>
      <c r="DT115" s="989"/>
      <c r="DU115" s="990"/>
      <c r="DV115" s="992">
        <v>9.4</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7" customFormat="1" ht="26.25" customHeight="1">
      <c r="A117" s="934"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5341283</v>
      </c>
      <c r="AB117" s="996"/>
      <c r="AC117" s="996"/>
      <c r="AD117" s="996"/>
      <c r="AE117" s="997"/>
      <c r="AF117" s="995">
        <v>5318320</v>
      </c>
      <c r="AG117" s="996"/>
      <c r="AH117" s="996"/>
      <c r="AI117" s="996"/>
      <c r="AJ117" s="997"/>
      <c r="AK117" s="995">
        <v>5234376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287</v>
      </c>
      <c r="AG118" s="913"/>
      <c r="AH118" s="913"/>
      <c r="AI118" s="913"/>
      <c r="AJ118" s="914"/>
      <c r="AK118" s="912" t="s">
        <v>286</v>
      </c>
      <c r="AL118" s="913"/>
      <c r="AM118" s="913"/>
      <c r="AN118" s="913"/>
      <c r="AO118" s="914"/>
      <c r="AP118" s="1020" t="s">
        <v>401</v>
      </c>
      <c r="AQ118" s="1021"/>
      <c r="AR118" s="1021"/>
      <c r="AS118" s="1021"/>
      <c r="AT118" s="1022"/>
      <c r="AU118" s="932"/>
      <c r="AV118" s="933"/>
      <c r="AW118" s="933"/>
      <c r="AX118" s="933"/>
      <c r="AY118" s="933"/>
      <c r="AZ118" s="228" t="s">
        <v>170</v>
      </c>
      <c r="BA118" s="228"/>
      <c r="BB118" s="228"/>
      <c r="BC118" s="228"/>
      <c r="BD118" s="228"/>
      <c r="BE118" s="228"/>
      <c r="BF118" s="228"/>
      <c r="BG118" s="228"/>
      <c r="BH118" s="228"/>
      <c r="BI118" s="228"/>
      <c r="BJ118" s="228"/>
      <c r="BK118" s="228"/>
      <c r="BL118" s="228"/>
      <c r="BM118" s="228"/>
      <c r="BN118" s="228"/>
      <c r="BO118" s="1023" t="s">
        <v>429</v>
      </c>
      <c r="BP118" s="1024"/>
      <c r="BQ118" s="1015">
        <v>63436047</v>
      </c>
      <c r="BR118" s="1016"/>
      <c r="BS118" s="1016"/>
      <c r="BT118" s="1016"/>
      <c r="BU118" s="1016"/>
      <c r="BV118" s="1016">
        <v>63825858</v>
      </c>
      <c r="BW118" s="1016"/>
      <c r="BX118" s="1016"/>
      <c r="BY118" s="1016"/>
      <c r="BZ118" s="1016"/>
      <c r="CA118" s="1016">
        <v>64823637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2609514</v>
      </c>
      <c r="BR119" s="957"/>
      <c r="BS119" s="957"/>
      <c r="BT119" s="957"/>
      <c r="BU119" s="957"/>
      <c r="BV119" s="957">
        <v>2781644</v>
      </c>
      <c r="BW119" s="957"/>
      <c r="BX119" s="957"/>
      <c r="BY119" s="957"/>
      <c r="BZ119" s="957"/>
      <c r="CA119" s="957">
        <v>2474573</v>
      </c>
      <c r="CB119" s="957"/>
      <c r="CC119" s="957"/>
      <c r="CD119" s="957"/>
      <c r="CE119" s="957"/>
      <c r="CF119" s="971">
        <v>11.3</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111</v>
      </c>
      <c r="DH119" s="1028"/>
      <c r="DI119" s="1028"/>
      <c r="DJ119" s="1028"/>
      <c r="DK119" s="1029"/>
      <c r="DL119" s="1030" t="s">
        <v>111</v>
      </c>
      <c r="DM119" s="1028"/>
      <c r="DN119" s="1028"/>
      <c r="DO119" s="1028"/>
      <c r="DP119" s="1029"/>
      <c r="DQ119" s="1030" t="s">
        <v>111</v>
      </c>
      <c r="DR119" s="1028"/>
      <c r="DS119" s="1028"/>
      <c r="DT119" s="1028"/>
      <c r="DU119" s="1029"/>
      <c r="DV119" s="1031" t="s">
        <v>111</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15187</v>
      </c>
      <c r="AB120" s="989"/>
      <c r="AC120" s="989"/>
      <c r="AD120" s="989"/>
      <c r="AE120" s="990"/>
      <c r="AF120" s="991">
        <v>7440</v>
      </c>
      <c r="AG120" s="989"/>
      <c r="AH120" s="989"/>
      <c r="AI120" s="989"/>
      <c r="AJ120" s="990"/>
      <c r="AK120" s="991">
        <v>6005</v>
      </c>
      <c r="AL120" s="989"/>
      <c r="AM120" s="989"/>
      <c r="AN120" s="989"/>
      <c r="AO120" s="990"/>
      <c r="AP120" s="992">
        <v>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11873281</v>
      </c>
      <c r="BR120" s="950"/>
      <c r="BS120" s="950"/>
      <c r="BT120" s="950"/>
      <c r="BU120" s="950"/>
      <c r="BV120" s="950">
        <v>11964477</v>
      </c>
      <c r="BW120" s="950"/>
      <c r="BX120" s="950"/>
      <c r="BY120" s="950"/>
      <c r="BZ120" s="950"/>
      <c r="CA120" s="950">
        <v>11017525</v>
      </c>
      <c r="CB120" s="950"/>
      <c r="CC120" s="950"/>
      <c r="CD120" s="950"/>
      <c r="CE120" s="950"/>
      <c r="CF120" s="944">
        <v>50.4</v>
      </c>
      <c r="CG120" s="945"/>
      <c r="CH120" s="945"/>
      <c r="CI120" s="945"/>
      <c r="CJ120" s="945"/>
      <c r="CK120" s="1043" t="s">
        <v>435</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17303511</v>
      </c>
      <c r="DH120" s="957"/>
      <c r="DI120" s="957"/>
      <c r="DJ120" s="957"/>
      <c r="DK120" s="957"/>
      <c r="DL120" s="957">
        <v>16569661</v>
      </c>
      <c r="DM120" s="957"/>
      <c r="DN120" s="957"/>
      <c r="DO120" s="957"/>
      <c r="DP120" s="957"/>
      <c r="DQ120" s="957">
        <v>16070026</v>
      </c>
      <c r="DR120" s="957"/>
      <c r="DS120" s="957"/>
      <c r="DT120" s="957"/>
      <c r="DU120" s="957"/>
      <c r="DV120" s="958">
        <v>73.5</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35915347</v>
      </c>
      <c r="BR121" s="1016"/>
      <c r="BS121" s="1016"/>
      <c r="BT121" s="1016"/>
      <c r="BU121" s="1016"/>
      <c r="BV121" s="1016">
        <v>36386662</v>
      </c>
      <c r="BW121" s="1016"/>
      <c r="BX121" s="1016"/>
      <c r="BY121" s="1016"/>
      <c r="BZ121" s="1016"/>
      <c r="CA121" s="1016">
        <v>36699881</v>
      </c>
      <c r="CB121" s="1016"/>
      <c r="CC121" s="1016"/>
      <c r="CD121" s="1016"/>
      <c r="CE121" s="1016"/>
      <c r="CF121" s="1054">
        <v>167.8</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2788</v>
      </c>
      <c r="DH121" s="950"/>
      <c r="DI121" s="950"/>
      <c r="DJ121" s="950"/>
      <c r="DK121" s="950"/>
      <c r="DL121" s="950">
        <v>2750</v>
      </c>
      <c r="DM121" s="950"/>
      <c r="DN121" s="950"/>
      <c r="DO121" s="950"/>
      <c r="DP121" s="950"/>
      <c r="DQ121" s="950" t="s">
        <v>111</v>
      </c>
      <c r="DR121" s="950"/>
      <c r="DS121" s="950"/>
      <c r="DT121" s="950"/>
      <c r="DU121" s="950"/>
      <c r="DV121" s="951" t="s">
        <v>111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13"/>
      <c r="AV122" s="1014"/>
      <c r="AW122" s="1014"/>
      <c r="AX122" s="1014"/>
      <c r="AY122" s="1014"/>
      <c r="AZ122" s="228" t="s">
        <v>170</v>
      </c>
      <c r="BA122" s="228"/>
      <c r="BB122" s="228"/>
      <c r="BC122" s="228"/>
      <c r="BD122" s="228"/>
      <c r="BE122" s="228"/>
      <c r="BF122" s="228"/>
      <c r="BG122" s="228"/>
      <c r="BH122" s="228"/>
      <c r="BI122" s="228"/>
      <c r="BJ122" s="228"/>
      <c r="BK122" s="228"/>
      <c r="BL122" s="228"/>
      <c r="BM122" s="228"/>
      <c r="BN122" s="228"/>
      <c r="BO122" s="1023" t="s">
        <v>438</v>
      </c>
      <c r="BP122" s="1024"/>
      <c r="BQ122" s="1064">
        <v>50398142</v>
      </c>
      <c r="BR122" s="1065"/>
      <c r="BS122" s="1065"/>
      <c r="BT122" s="1065"/>
      <c r="BU122" s="1065"/>
      <c r="BV122" s="1065">
        <v>51132783</v>
      </c>
      <c r="BW122" s="1065"/>
      <c r="BX122" s="1065"/>
      <c r="BY122" s="1065"/>
      <c r="BZ122" s="1065"/>
      <c r="CA122" s="1065">
        <v>50191979</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60.7</v>
      </c>
      <c r="BR123" s="1057"/>
      <c r="BS123" s="1057"/>
      <c r="BT123" s="1057"/>
      <c r="BU123" s="1057"/>
      <c r="BV123" s="1057">
        <v>59.5</v>
      </c>
      <c r="BW123" s="1057"/>
      <c r="BX123" s="1057"/>
      <c r="BY123" s="1057"/>
      <c r="BZ123" s="1057"/>
      <c r="CA123" s="1057">
        <v>66.900000000000006</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234</v>
      </c>
      <c r="AB124" s="989"/>
      <c r="AC124" s="989"/>
      <c r="AD124" s="989"/>
      <c r="AE124" s="990"/>
      <c r="AF124" s="991">
        <v>73</v>
      </c>
      <c r="AG124" s="989"/>
      <c r="AH124" s="989"/>
      <c r="AI124" s="989"/>
      <c r="AJ124" s="990"/>
      <c r="AK124" s="991">
        <v>6609</v>
      </c>
      <c r="AL124" s="989"/>
      <c r="AM124" s="989"/>
      <c r="AN124" s="989"/>
      <c r="AO124" s="990"/>
      <c r="AP124" s="992">
        <v>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111</v>
      </c>
      <c r="DH124" s="1028"/>
      <c r="DI124" s="1028"/>
      <c r="DJ124" s="1028"/>
      <c r="DK124" s="1029"/>
      <c r="DL124" s="1030" t="s">
        <v>111</v>
      </c>
      <c r="DM124" s="1028"/>
      <c r="DN124" s="1028"/>
      <c r="DO124" s="1028"/>
      <c r="DP124" s="1029"/>
      <c r="DQ124" s="1030" t="s">
        <v>111</v>
      </c>
      <c r="DR124" s="1028"/>
      <c r="DS124" s="1028"/>
      <c r="DT124" s="1028"/>
      <c r="DU124" s="1029"/>
      <c r="DV124" s="1031" t="s">
        <v>111</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v>12065</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3"/>
      <c r="AV127" s="233"/>
      <c r="AW127" s="233"/>
      <c r="AX127" s="916" t="s">
        <v>449</v>
      </c>
      <c r="AY127" s="917"/>
      <c r="AZ127" s="917"/>
      <c r="BA127" s="917"/>
      <c r="BB127" s="917"/>
      <c r="BC127" s="917"/>
      <c r="BD127" s="917"/>
      <c r="BE127" s="918"/>
      <c r="BF127" s="1071" t="s">
        <v>111</v>
      </c>
      <c r="BG127" s="1072"/>
      <c r="BH127" s="1072"/>
      <c r="BI127" s="1072"/>
      <c r="BJ127" s="1072"/>
      <c r="BK127" s="1072"/>
      <c r="BL127" s="1081"/>
      <c r="BM127" s="1071">
        <v>12.11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v>291953</v>
      </c>
      <c r="DH127" s="1078"/>
      <c r="DI127" s="1078"/>
      <c r="DJ127" s="1078"/>
      <c r="DK127" s="1078"/>
      <c r="DL127" s="1078">
        <v>440806</v>
      </c>
      <c r="DM127" s="1078"/>
      <c r="DN127" s="1078"/>
      <c r="DO127" s="1078"/>
      <c r="DP127" s="1078"/>
      <c r="DQ127" s="1078">
        <v>455561</v>
      </c>
      <c r="DR127" s="1078"/>
      <c r="DS127" s="1078"/>
      <c r="DT127" s="1078"/>
      <c r="DU127" s="1078"/>
      <c r="DV127" s="1079">
        <v>2.1</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942674</v>
      </c>
      <c r="AB128" s="1120"/>
      <c r="AC128" s="1120"/>
      <c r="AD128" s="1120"/>
      <c r="AE128" s="1121"/>
      <c r="AF128" s="1122">
        <v>1028040</v>
      </c>
      <c r="AG128" s="1120"/>
      <c r="AH128" s="1120"/>
      <c r="AI128" s="1120"/>
      <c r="AJ128" s="1121"/>
      <c r="AK128" s="1122">
        <v>919554</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111</v>
      </c>
      <c r="BG128" s="1097"/>
      <c r="BH128" s="1097"/>
      <c r="BI128" s="1097"/>
      <c r="BJ128" s="1097"/>
      <c r="BK128" s="1097"/>
      <c r="BL128" s="1098"/>
      <c r="BM128" s="1096">
        <v>17.11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24226555</v>
      </c>
      <c r="AB129" s="989"/>
      <c r="AC129" s="989"/>
      <c r="AD129" s="989"/>
      <c r="AE129" s="990"/>
      <c r="AF129" s="991">
        <v>24199144</v>
      </c>
      <c r="AG129" s="989"/>
      <c r="AH129" s="989"/>
      <c r="AI129" s="989"/>
      <c r="AJ129" s="990"/>
      <c r="AK129" s="991">
        <v>24585403</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7.1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2774131</v>
      </c>
      <c r="AB130" s="989"/>
      <c r="AC130" s="989"/>
      <c r="AD130" s="989"/>
      <c r="AE130" s="990"/>
      <c r="AF130" s="991">
        <v>2884912</v>
      </c>
      <c r="AG130" s="989"/>
      <c r="AH130" s="989"/>
      <c r="AI130" s="989"/>
      <c r="AJ130" s="990"/>
      <c r="AK130" s="991">
        <v>2716127</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66.900000000000006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21452424</v>
      </c>
      <c r="AB131" s="1028"/>
      <c r="AC131" s="1028"/>
      <c r="AD131" s="1028"/>
      <c r="AE131" s="1029"/>
      <c r="AF131" s="1030">
        <v>21314232</v>
      </c>
      <c r="AG131" s="1028"/>
      <c r="AH131" s="1028"/>
      <c r="AI131" s="1028"/>
      <c r="AJ131" s="1029"/>
      <c r="AK131" s="1030">
        <v>21869276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7.5724682669999996</v>
      </c>
      <c r="AB132" s="1134"/>
      <c r="AC132" s="1134"/>
      <c r="AD132" s="1134"/>
      <c r="AE132" s="1135"/>
      <c r="AF132" s="1136">
        <v>6.593566214</v>
      </c>
      <c r="AG132" s="1134"/>
      <c r="AH132" s="1134"/>
      <c r="AI132" s="1134"/>
      <c r="AJ132" s="1135"/>
      <c r="AK132" s="1136">
        <v>7.310232858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8.6</v>
      </c>
      <c r="AB133" s="1141"/>
      <c r="AC133" s="1141"/>
      <c r="AD133" s="1141"/>
      <c r="AE133" s="1142"/>
      <c r="AF133" s="1140">
        <v>7.7</v>
      </c>
      <c r="AG133" s="1141"/>
      <c r="AH133" s="1141"/>
      <c r="AI133" s="1141"/>
      <c r="AJ133" s="1142"/>
      <c r="AK133" s="1140">
        <v>7.1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6854649</v>
      </c>
      <c r="L9" s="264">
        <v>49795</v>
      </c>
      <c r="M9" s="265">
        <v>57752</v>
      </c>
      <c r="N9" s="266">
        <v>-13.8</v>
      </c>
    </row>
    <row r="10" spans="1:16">
      <c r="A10" s="248"/>
      <c r="B10" s="244"/>
      <c r="C10" s="244"/>
      <c r="D10" s="244"/>
      <c r="E10" s="244"/>
      <c r="F10" s="244"/>
      <c r="G10" s="1149" t="s">
        <v>471</v>
      </c>
      <c r="H10" s="1150"/>
      <c r="I10" s="1150"/>
      <c r="J10" s="1151"/>
      <c r="K10" s="267">
        <v>617246</v>
      </c>
      <c r="L10" s="268">
        <v>4484</v>
      </c>
      <c r="M10" s="269">
        <v>3854</v>
      </c>
      <c r="N10" s="270">
        <v>16.3</v>
      </c>
    </row>
    <row r="11" spans="1:16" ht="13.5" customHeight="1">
      <c r="A11" s="248"/>
      <c r="B11" s="244"/>
      <c r="C11" s="244"/>
      <c r="D11" s="244"/>
      <c r="E11" s="244"/>
      <c r="F11" s="244"/>
      <c r="G11" s="1149" t="s">
        <v>472</v>
      </c>
      <c r="H11" s="1150"/>
      <c r="I11" s="1150"/>
      <c r="J11" s="1151"/>
      <c r="K11" s="267">
        <v>64255</v>
      </c>
      <c r="L11" s="268">
        <v>467</v>
      </c>
      <c r="M11" s="269">
        <v>3128</v>
      </c>
      <c r="N11" s="270">
        <v>-85.1</v>
      </c>
    </row>
    <row r="12" spans="1:16" ht="13.5" customHeight="1">
      <c r="A12" s="248"/>
      <c r="B12" s="244"/>
      <c r="C12" s="244"/>
      <c r="D12" s="244"/>
      <c r="E12" s="244"/>
      <c r="F12" s="244"/>
      <c r="G12" s="1149" t="s">
        <v>473</v>
      </c>
      <c r="H12" s="1150"/>
      <c r="I12" s="1150"/>
      <c r="J12" s="1151"/>
      <c r="K12" s="267" t="s">
        <v>474</v>
      </c>
      <c r="L12" s="268" t="s">
        <v>474</v>
      </c>
      <c r="M12" s="269">
        <v>608</v>
      </c>
      <c r="N12" s="270" t="s">
        <v>474</v>
      </c>
    </row>
    <row r="13" spans="1:16" ht="13.5" customHeight="1">
      <c r="A13" s="248"/>
      <c r="B13" s="244"/>
      <c r="C13" s="244"/>
      <c r="D13" s="244"/>
      <c r="E13" s="244"/>
      <c r="F13" s="244"/>
      <c r="G13" s="1149" t="s">
        <v>475</v>
      </c>
      <c r="H13" s="1150"/>
      <c r="I13" s="1150"/>
      <c r="J13" s="1151"/>
      <c r="K13" s="267" t="s">
        <v>474</v>
      </c>
      <c r="L13" s="268" t="s">
        <v>474</v>
      </c>
      <c r="M13" s="269">
        <v>0</v>
      </c>
      <c r="N13" s="270" t="s">
        <v>474</v>
      </c>
    </row>
    <row r="14" spans="1:16" ht="13.5" customHeight="1">
      <c r="A14" s="248"/>
      <c r="B14" s="244"/>
      <c r="C14" s="244"/>
      <c r="D14" s="244"/>
      <c r="E14" s="244"/>
      <c r="F14" s="244"/>
      <c r="G14" s="1149" t="s">
        <v>476</v>
      </c>
      <c r="H14" s="1150"/>
      <c r="I14" s="1150"/>
      <c r="J14" s="1151"/>
      <c r="K14" s="267">
        <v>221062</v>
      </c>
      <c r="L14" s="268">
        <v>1606</v>
      </c>
      <c r="M14" s="269">
        <v>2455</v>
      </c>
      <c r="N14" s="270">
        <v>-34.6</v>
      </c>
    </row>
    <row r="15" spans="1:16" ht="13.5" customHeight="1">
      <c r="A15" s="248"/>
      <c r="B15" s="244"/>
      <c r="C15" s="244"/>
      <c r="D15" s="244"/>
      <c r="E15" s="244"/>
      <c r="F15" s="244"/>
      <c r="G15" s="1149" t="s">
        <v>477</v>
      </c>
      <c r="H15" s="1150"/>
      <c r="I15" s="1150"/>
      <c r="J15" s="1151"/>
      <c r="K15" s="267">
        <v>211232</v>
      </c>
      <c r="L15" s="268">
        <v>1534</v>
      </c>
      <c r="M15" s="269">
        <v>1040</v>
      </c>
      <c r="N15" s="270">
        <v>47.5</v>
      </c>
    </row>
    <row r="16" spans="1:16">
      <c r="A16" s="248"/>
      <c r="B16" s="244"/>
      <c r="C16" s="244"/>
      <c r="D16" s="244"/>
      <c r="E16" s="244"/>
      <c r="F16" s="244"/>
      <c r="G16" s="1152" t="s">
        <v>478</v>
      </c>
      <c r="H16" s="1153"/>
      <c r="I16" s="1153"/>
      <c r="J16" s="1154"/>
      <c r="K16" s="268">
        <v>-705736</v>
      </c>
      <c r="L16" s="268">
        <v>-5127</v>
      </c>
      <c r="M16" s="269">
        <v>-5417</v>
      </c>
      <c r="N16" s="270">
        <v>-5.4</v>
      </c>
    </row>
    <row r="17" spans="1:16">
      <c r="A17" s="248"/>
      <c r="B17" s="244"/>
      <c r="C17" s="244"/>
      <c r="D17" s="244"/>
      <c r="E17" s="244"/>
      <c r="F17" s="244"/>
      <c r="G17" s="1152" t="s">
        <v>170</v>
      </c>
      <c r="H17" s="1153"/>
      <c r="I17" s="1153"/>
      <c r="J17" s="1154"/>
      <c r="K17" s="268">
        <v>7262708</v>
      </c>
      <c r="L17" s="268">
        <v>52760</v>
      </c>
      <c r="M17" s="269">
        <v>63420</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5.85</v>
      </c>
      <c r="L21" s="281">
        <v>6.06</v>
      </c>
      <c r="M21" s="282">
        <v>-0.21</v>
      </c>
      <c r="N21" s="249"/>
      <c r="O21" s="283"/>
      <c r="P21" s="279"/>
    </row>
    <row r="22" spans="1:16" s="284" customFormat="1">
      <c r="A22" s="279"/>
      <c r="B22" s="249"/>
      <c r="C22" s="249"/>
      <c r="D22" s="249"/>
      <c r="E22" s="249"/>
      <c r="F22" s="249"/>
      <c r="G22" s="1144" t="s">
        <v>484</v>
      </c>
      <c r="H22" s="1145"/>
      <c r="I22" s="1145"/>
      <c r="J22" s="1146"/>
      <c r="K22" s="285">
        <v>100.2</v>
      </c>
      <c r="L22" s="286">
        <v>99.7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4161438</v>
      </c>
      <c r="L32" s="294">
        <v>30231</v>
      </c>
      <c r="M32" s="295">
        <v>31722</v>
      </c>
      <c r="N32" s="296">
        <v>-4.7</v>
      </c>
    </row>
    <row r="33" spans="1:16" ht="13.5" customHeight="1">
      <c r="A33" s="248"/>
      <c r="B33" s="244"/>
      <c r="C33" s="244"/>
      <c r="D33" s="244"/>
      <c r="E33" s="244"/>
      <c r="F33" s="244"/>
      <c r="G33" s="1160" t="s">
        <v>489</v>
      </c>
      <c r="H33" s="1161"/>
      <c r="I33" s="1161"/>
      <c r="J33" s="1162"/>
      <c r="K33" s="294" t="s">
        <v>474</v>
      </c>
      <c r="L33" s="294" t="s">
        <v>474</v>
      </c>
      <c r="M33" s="295">
        <v>0</v>
      </c>
      <c r="N33" s="296" t="s">
        <v>474</v>
      </c>
    </row>
    <row r="34" spans="1:16" ht="27" customHeight="1">
      <c r="A34" s="248"/>
      <c r="B34" s="244"/>
      <c r="C34" s="244"/>
      <c r="D34" s="244"/>
      <c r="E34" s="244"/>
      <c r="F34" s="244"/>
      <c r="G34" s="1160" t="s">
        <v>490</v>
      </c>
      <c r="H34" s="1161"/>
      <c r="I34" s="1161"/>
      <c r="J34" s="1162"/>
      <c r="K34" s="294" t="s">
        <v>474</v>
      </c>
      <c r="L34" s="294" t="s">
        <v>474</v>
      </c>
      <c r="M34" s="295">
        <v>57</v>
      </c>
      <c r="N34" s="296" t="s">
        <v>474</v>
      </c>
    </row>
    <row r="35" spans="1:16" ht="27" customHeight="1">
      <c r="A35" s="248"/>
      <c r="B35" s="244"/>
      <c r="C35" s="244"/>
      <c r="D35" s="244"/>
      <c r="E35" s="244"/>
      <c r="F35" s="244"/>
      <c r="G35" s="1160" t="s">
        <v>491</v>
      </c>
      <c r="H35" s="1161"/>
      <c r="I35" s="1161"/>
      <c r="J35" s="1162"/>
      <c r="K35" s="294">
        <v>955555</v>
      </c>
      <c r="L35" s="294">
        <v>6942</v>
      </c>
      <c r="M35" s="295">
        <v>7092</v>
      </c>
      <c r="N35" s="296">
        <v>-2.1</v>
      </c>
    </row>
    <row r="36" spans="1:16" ht="27" customHeight="1">
      <c r="A36" s="248"/>
      <c r="B36" s="244"/>
      <c r="C36" s="244"/>
      <c r="D36" s="244"/>
      <c r="E36" s="244"/>
      <c r="F36" s="244"/>
      <c r="G36" s="1160" t="s">
        <v>492</v>
      </c>
      <c r="H36" s="1161"/>
      <c r="I36" s="1161"/>
      <c r="J36" s="1162"/>
      <c r="K36" s="294">
        <v>104769</v>
      </c>
      <c r="L36" s="294">
        <v>761</v>
      </c>
      <c r="M36" s="295">
        <v>1180</v>
      </c>
      <c r="N36" s="296">
        <v>-35.5</v>
      </c>
    </row>
    <row r="37" spans="1:16" ht="13.5" customHeight="1">
      <c r="A37" s="248"/>
      <c r="B37" s="244"/>
      <c r="C37" s="244"/>
      <c r="D37" s="244"/>
      <c r="E37" s="244"/>
      <c r="F37" s="244"/>
      <c r="G37" s="1160" t="s">
        <v>493</v>
      </c>
      <c r="H37" s="1161"/>
      <c r="I37" s="1161"/>
      <c r="J37" s="1162"/>
      <c r="K37" s="294">
        <v>12614</v>
      </c>
      <c r="L37" s="294">
        <v>92</v>
      </c>
      <c r="M37" s="295">
        <v>1206</v>
      </c>
      <c r="N37" s="296">
        <v>-92.4</v>
      </c>
    </row>
    <row r="38" spans="1:16" ht="27" customHeight="1">
      <c r="A38" s="248"/>
      <c r="B38" s="244"/>
      <c r="C38" s="244"/>
      <c r="D38" s="244"/>
      <c r="E38" s="244"/>
      <c r="F38" s="244"/>
      <c r="G38" s="1163" t="s">
        <v>494</v>
      </c>
      <c r="H38" s="1164"/>
      <c r="I38" s="1164"/>
      <c r="J38" s="1165"/>
      <c r="K38" s="297" t="s">
        <v>474</v>
      </c>
      <c r="L38" s="297" t="s">
        <v>474</v>
      </c>
      <c r="M38" s="298">
        <v>3</v>
      </c>
      <c r="N38" s="299" t="s">
        <v>474</v>
      </c>
      <c r="O38" s="293"/>
    </row>
    <row r="39" spans="1:16">
      <c r="A39" s="248"/>
      <c r="B39" s="244"/>
      <c r="C39" s="244"/>
      <c r="D39" s="244"/>
      <c r="E39" s="244"/>
      <c r="F39" s="244"/>
      <c r="G39" s="1163" t="s">
        <v>495</v>
      </c>
      <c r="H39" s="1164"/>
      <c r="I39" s="1164"/>
      <c r="J39" s="1165"/>
      <c r="K39" s="300">
        <v>-919554</v>
      </c>
      <c r="L39" s="300">
        <v>-6680</v>
      </c>
      <c r="M39" s="301">
        <v>-6973</v>
      </c>
      <c r="N39" s="302">
        <v>-4.2</v>
      </c>
      <c r="O39" s="293"/>
    </row>
    <row r="40" spans="1:16" ht="27" customHeight="1">
      <c r="A40" s="248"/>
      <c r="B40" s="244"/>
      <c r="C40" s="244"/>
      <c r="D40" s="244"/>
      <c r="E40" s="244"/>
      <c r="F40" s="244"/>
      <c r="G40" s="1160" t="s">
        <v>496</v>
      </c>
      <c r="H40" s="1161"/>
      <c r="I40" s="1161"/>
      <c r="J40" s="1162"/>
      <c r="K40" s="300">
        <v>-2716127</v>
      </c>
      <c r="L40" s="300">
        <v>-19731</v>
      </c>
      <c r="M40" s="301">
        <v>-25524</v>
      </c>
      <c r="N40" s="302">
        <v>-22.7</v>
      </c>
      <c r="O40" s="293"/>
    </row>
    <row r="41" spans="1:16">
      <c r="A41" s="248"/>
      <c r="B41" s="244"/>
      <c r="C41" s="244"/>
      <c r="D41" s="244"/>
      <c r="E41" s="244"/>
      <c r="F41" s="244"/>
      <c r="G41" s="1166" t="s">
        <v>281</v>
      </c>
      <c r="H41" s="1167"/>
      <c r="I41" s="1167"/>
      <c r="J41" s="1168"/>
      <c r="K41" s="294">
        <v>1598695</v>
      </c>
      <c r="L41" s="300">
        <v>11614</v>
      </c>
      <c r="M41" s="301">
        <v>8763</v>
      </c>
      <c r="N41" s="302">
        <v>32.5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3121258</v>
      </c>
      <c r="J51" s="320">
        <v>23881</v>
      </c>
      <c r="K51" s="321">
        <v>35.1</v>
      </c>
      <c r="L51" s="322">
        <v>41433</v>
      </c>
      <c r="M51" s="323">
        <v>-19.2</v>
      </c>
      <c r="N51" s="324">
        <v>54.3</v>
      </c>
    </row>
    <row r="52" spans="1:14">
      <c r="A52" s="248"/>
      <c r="B52" s="244"/>
      <c r="C52" s="244"/>
      <c r="D52" s="244"/>
      <c r="E52" s="244"/>
      <c r="F52" s="244"/>
      <c r="G52" s="325"/>
      <c r="H52" s="326" t="s">
        <v>507</v>
      </c>
      <c r="I52" s="327">
        <v>1532385</v>
      </c>
      <c r="J52" s="328">
        <v>11724</v>
      </c>
      <c r="K52" s="329">
        <v>37.1</v>
      </c>
      <c r="L52" s="330">
        <v>22351</v>
      </c>
      <c r="M52" s="331">
        <v>-23.1</v>
      </c>
      <c r="N52" s="332">
        <v>60.2</v>
      </c>
    </row>
    <row r="53" spans="1:14">
      <c r="A53" s="248"/>
      <c r="B53" s="244"/>
      <c r="C53" s="244"/>
      <c r="D53" s="244"/>
      <c r="E53" s="244"/>
      <c r="F53" s="244"/>
      <c r="G53" s="310" t="s">
        <v>508</v>
      </c>
      <c r="H53" s="311"/>
      <c r="I53" s="319">
        <v>4585864</v>
      </c>
      <c r="J53" s="320">
        <v>34092</v>
      </c>
      <c r="K53" s="321">
        <v>42.8</v>
      </c>
      <c r="L53" s="322">
        <v>43493</v>
      </c>
      <c r="M53" s="323">
        <v>5</v>
      </c>
      <c r="N53" s="324">
        <v>37.799999999999997</v>
      </c>
    </row>
    <row r="54" spans="1:14">
      <c r="A54" s="248"/>
      <c r="B54" s="244"/>
      <c r="C54" s="244"/>
      <c r="D54" s="244"/>
      <c r="E54" s="244"/>
      <c r="F54" s="244"/>
      <c r="G54" s="325"/>
      <c r="H54" s="326" t="s">
        <v>507</v>
      </c>
      <c r="I54" s="327">
        <v>1605368</v>
      </c>
      <c r="J54" s="328">
        <v>11934</v>
      </c>
      <c r="K54" s="329">
        <v>1.8</v>
      </c>
      <c r="L54" s="330">
        <v>23254</v>
      </c>
      <c r="M54" s="331">
        <v>4</v>
      </c>
      <c r="N54" s="332">
        <v>-2.2000000000000002</v>
      </c>
    </row>
    <row r="55" spans="1:14">
      <c r="A55" s="248"/>
      <c r="B55" s="244"/>
      <c r="C55" s="244"/>
      <c r="D55" s="244"/>
      <c r="E55" s="244"/>
      <c r="F55" s="244"/>
      <c r="G55" s="310" t="s">
        <v>509</v>
      </c>
      <c r="H55" s="311"/>
      <c r="I55" s="319">
        <v>6362143</v>
      </c>
      <c r="J55" s="320">
        <v>46915</v>
      </c>
      <c r="K55" s="321">
        <v>37.6</v>
      </c>
      <c r="L55" s="322">
        <v>50840</v>
      </c>
      <c r="M55" s="323">
        <v>16.899999999999999</v>
      </c>
      <c r="N55" s="324">
        <v>20.7</v>
      </c>
    </row>
    <row r="56" spans="1:14">
      <c r="A56" s="248"/>
      <c r="B56" s="244"/>
      <c r="C56" s="244"/>
      <c r="D56" s="244"/>
      <c r="E56" s="244"/>
      <c r="F56" s="244"/>
      <c r="G56" s="325"/>
      <c r="H56" s="326" t="s">
        <v>507</v>
      </c>
      <c r="I56" s="327">
        <v>2020411</v>
      </c>
      <c r="J56" s="328">
        <v>14899</v>
      </c>
      <c r="K56" s="329">
        <v>24.8</v>
      </c>
      <c r="L56" s="330">
        <v>25367</v>
      </c>
      <c r="M56" s="331">
        <v>9.1</v>
      </c>
      <c r="N56" s="332">
        <v>15.7</v>
      </c>
    </row>
    <row r="57" spans="1:14">
      <c r="A57" s="248"/>
      <c r="B57" s="244"/>
      <c r="C57" s="244"/>
      <c r="D57" s="244"/>
      <c r="E57" s="244"/>
      <c r="F57" s="244"/>
      <c r="G57" s="310" t="s">
        <v>510</v>
      </c>
      <c r="H57" s="311"/>
      <c r="I57" s="319">
        <v>5764974</v>
      </c>
      <c r="J57" s="320">
        <v>42142</v>
      </c>
      <c r="K57" s="321">
        <v>-10.199999999999999</v>
      </c>
      <c r="L57" s="322">
        <v>53605</v>
      </c>
      <c r="M57" s="323">
        <v>5.4</v>
      </c>
      <c r="N57" s="324">
        <v>-15.6</v>
      </c>
    </row>
    <row r="58" spans="1:14">
      <c r="A58" s="248"/>
      <c r="B58" s="244"/>
      <c r="C58" s="244"/>
      <c r="D58" s="244"/>
      <c r="E58" s="244"/>
      <c r="F58" s="244"/>
      <c r="G58" s="325"/>
      <c r="H58" s="326" t="s">
        <v>507</v>
      </c>
      <c r="I58" s="327">
        <v>3330319</v>
      </c>
      <c r="J58" s="328">
        <v>24345</v>
      </c>
      <c r="K58" s="329">
        <v>63.4</v>
      </c>
      <c r="L58" s="330">
        <v>28343</v>
      </c>
      <c r="M58" s="331">
        <v>11.7</v>
      </c>
      <c r="N58" s="332">
        <v>51.7</v>
      </c>
    </row>
    <row r="59" spans="1:14">
      <c r="A59" s="248"/>
      <c r="B59" s="244"/>
      <c r="C59" s="244"/>
      <c r="D59" s="244"/>
      <c r="E59" s="244"/>
      <c r="F59" s="244"/>
      <c r="G59" s="310" t="s">
        <v>511</v>
      </c>
      <c r="H59" s="311"/>
      <c r="I59" s="319">
        <v>6795761</v>
      </c>
      <c r="J59" s="320">
        <v>49368</v>
      </c>
      <c r="K59" s="321">
        <v>17.100000000000001</v>
      </c>
      <c r="L59" s="322">
        <v>44267</v>
      </c>
      <c r="M59" s="323">
        <v>-17.399999999999999</v>
      </c>
      <c r="N59" s="324">
        <v>34.5</v>
      </c>
    </row>
    <row r="60" spans="1:14">
      <c r="A60" s="248"/>
      <c r="B60" s="244"/>
      <c r="C60" s="244"/>
      <c r="D60" s="244"/>
      <c r="E60" s="244"/>
      <c r="F60" s="244"/>
      <c r="G60" s="325"/>
      <c r="H60" s="326" t="s">
        <v>507</v>
      </c>
      <c r="I60" s="333">
        <v>4850745</v>
      </c>
      <c r="J60" s="328">
        <v>35238</v>
      </c>
      <c r="K60" s="329">
        <v>44.7</v>
      </c>
      <c r="L60" s="330">
        <v>26161</v>
      </c>
      <c r="M60" s="331">
        <v>-7.7</v>
      </c>
      <c r="N60" s="332">
        <v>52.4</v>
      </c>
    </row>
    <row r="61" spans="1:14">
      <c r="A61" s="248"/>
      <c r="B61" s="244"/>
      <c r="C61" s="244"/>
      <c r="D61" s="244"/>
      <c r="E61" s="244"/>
      <c r="F61" s="244"/>
      <c r="G61" s="310" t="s">
        <v>512</v>
      </c>
      <c r="H61" s="334"/>
      <c r="I61" s="335">
        <v>5326000</v>
      </c>
      <c r="J61" s="336">
        <v>39280</v>
      </c>
      <c r="K61" s="337">
        <v>24.5</v>
      </c>
      <c r="L61" s="338">
        <v>46728</v>
      </c>
      <c r="M61" s="339">
        <v>-1.9</v>
      </c>
      <c r="N61" s="324">
        <v>26.4</v>
      </c>
    </row>
    <row r="62" spans="1:14">
      <c r="A62" s="248"/>
      <c r="B62" s="244"/>
      <c r="C62" s="244"/>
      <c r="D62" s="244"/>
      <c r="E62" s="244"/>
      <c r="F62" s="244"/>
      <c r="G62" s="325"/>
      <c r="H62" s="326" t="s">
        <v>507</v>
      </c>
      <c r="I62" s="327">
        <v>2667846</v>
      </c>
      <c r="J62" s="328">
        <v>19628</v>
      </c>
      <c r="K62" s="329">
        <v>34.4</v>
      </c>
      <c r="L62" s="330">
        <v>25095</v>
      </c>
      <c r="M62" s="331">
        <v>-1.2</v>
      </c>
      <c r="N62" s="332">
        <v>35.6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C2" s="242"/>
      <c r="D2" s="242"/>
      <c r="E2" s="242"/>
      <c r="F2" s="242"/>
      <c r="G2" s="242"/>
      <c r="H2" s="242"/>
      <c r="I2" s="242"/>
      <c r="J2" s="242"/>
      <c r="K2" s="242"/>
      <c r="L2" s="242"/>
      <c r="M2" s="242"/>
      <c r="N2" s="242"/>
      <c r="O2" s="242"/>
      <c r="P2" s="242"/>
      <c r="Q2" s="242"/>
      <c r="R2" s="242"/>
      <c r="S2" s="242"/>
      <c r="U2" s="242"/>
      <c r="V2" s="242"/>
      <c r="W2" s="242"/>
      <c r="X2" s="242"/>
      <c r="Y2" s="242"/>
      <c r="Z2" s="242"/>
      <c r="AA2" s="242"/>
      <c r="AB2" s="242"/>
      <c r="AC2" s="242"/>
      <c r="AD2" s="242"/>
      <c r="AE2" s="242"/>
      <c r="AF2" s="242"/>
      <c r="AG2" s="242"/>
      <c r="AH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34:34" s="241" customFormat="1"/>
    <row r="18" spans="34:34" s="241" customFormat="1">
      <c r="AH18" s="242"/>
    </row>
    <row r="19" spans="34:34" s="241" customFormat="1">
      <c r="AH19" s="242"/>
    </row>
    <row r="20" spans="34:34" s="241" customFormat="1"/>
    <row r="21" spans="34:34" s="241" customFormat="1"/>
    <row r="22" spans="34:34" s="241" customFormat="1">
      <c r="AH22" s="242"/>
    </row>
    <row r="23" spans="34:34" s="241" customFormat="1">
      <c r="AH23" s="242"/>
    </row>
    <row r="24" spans="34:34" s="241" customFormat="1">
      <c r="AH24" s="242"/>
    </row>
    <row r="25" spans="34:34" s="241" customFormat="1">
      <c r="AH25" s="242"/>
    </row>
    <row r="26" spans="34:34" s="241" customFormat="1">
      <c r="AH26" s="242"/>
    </row>
    <row r="27" spans="34:34" s="241" customFormat="1">
      <c r="AH27" s="242"/>
    </row>
    <row r="28" spans="34:34" s="241" customFormat="1"/>
    <row r="29" spans="34:34" s="241" customFormat="1">
      <c r="AH29" s="242"/>
    </row>
    <row r="30" spans="34:34" s="241" customFormat="1">
      <c r="AH30" s="242"/>
    </row>
    <row r="31" spans="34:34" s="241" customFormat="1">
      <c r="AH31" s="242"/>
    </row>
    <row r="32" spans="34:34" s="241" customFormat="1">
      <c r="AH32" s="242"/>
    </row>
    <row r="33" spans="2:34" s="241" customFormat="1">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c r="B36" s="242"/>
      <c r="C36" s="242"/>
      <c r="D36" s="242"/>
      <c r="E36" s="242"/>
      <c r="G36" s="242"/>
      <c r="I36" s="242"/>
      <c r="P36" s="242"/>
      <c r="R36" s="242"/>
      <c r="T36" s="242"/>
      <c r="U36" s="242"/>
      <c r="W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R43" s="242"/>
      <c r="T43" s="242"/>
      <c r="U43" s="242"/>
      <c r="W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c r="AC49" s="242"/>
      <c r="AD49" s="242"/>
      <c r="AE49" s="242"/>
      <c r="AF49" s="242"/>
      <c r="AG49" s="242"/>
    </row>
    <row r="50" spans="29:34" s="241" customFormat="1">
      <c r="AC50" s="242"/>
      <c r="AD50" s="242"/>
      <c r="AE50" s="242"/>
      <c r="AF50" s="242"/>
      <c r="AG50" s="242"/>
    </row>
    <row r="51" spans="29:34" s="241" customFormat="1"/>
    <row r="52" spans="29:34" s="241" customFormat="1">
      <c r="AC52" s="242"/>
      <c r="AD52" s="242"/>
      <c r="AE52" s="242"/>
      <c r="AF52" s="242"/>
      <c r="AG52" s="242"/>
      <c r="AH52" s="242"/>
    </row>
    <row r="53" spans="29:34" s="241" customFormat="1">
      <c r="AC53" s="242"/>
      <c r="AD53" s="242"/>
      <c r="AE53" s="242"/>
      <c r="AF53" s="242"/>
      <c r="AG53" s="242"/>
      <c r="AH53" s="242"/>
    </row>
    <row r="54" spans="29:34" s="241" customFormat="1">
      <c r="AC54" s="242"/>
      <c r="AD54" s="242"/>
      <c r="AE54" s="242"/>
      <c r="AF54" s="242"/>
      <c r="AG54" s="242"/>
    </row>
    <row r="55" spans="29:34" s="241" customFormat="1">
      <c r="AC55" s="242"/>
      <c r="AD55" s="242"/>
      <c r="AE55" s="242"/>
      <c r="AF55" s="242"/>
      <c r="AG55" s="242"/>
      <c r="AH55" s="242"/>
    </row>
    <row r="56" spans="29:34" s="241" customFormat="1">
      <c r="AC56" s="242"/>
      <c r="AD56" s="242"/>
      <c r="AE56" s="242"/>
      <c r="AF56" s="242"/>
      <c r="AG56" s="242"/>
      <c r="AH56" s="242"/>
    </row>
    <row r="57" spans="29:34" s="241" customFormat="1">
      <c r="AC57" s="242"/>
      <c r="AD57" s="242"/>
      <c r="AE57" s="242"/>
      <c r="AF57" s="242"/>
      <c r="AG57" s="242"/>
      <c r="AH57" s="242"/>
    </row>
    <row r="58" spans="29:34" s="241" customFormat="1">
      <c r="AC58" s="242"/>
      <c r="AD58" s="242"/>
      <c r="AE58" s="242"/>
      <c r="AF58" s="242"/>
      <c r="AG58" s="242"/>
    </row>
    <row r="59" spans="29:34" s="241" customFormat="1">
      <c r="AC59" s="242"/>
      <c r="AD59" s="242"/>
      <c r="AE59" s="242"/>
      <c r="AF59" s="242"/>
      <c r="AG59" s="242"/>
      <c r="AH59" s="242"/>
    </row>
    <row r="60" spans="29:34" s="241" customFormat="1">
      <c r="AC60" s="242"/>
      <c r="AD60" s="242"/>
      <c r="AE60" s="242"/>
      <c r="AF60" s="242"/>
      <c r="AG60" s="242"/>
      <c r="AH60" s="242"/>
    </row>
    <row r="61" spans="29:34" s="241" customFormat="1">
      <c r="AC61" s="242"/>
      <c r="AD61" s="242"/>
      <c r="AE61" s="242"/>
      <c r="AF61" s="242"/>
      <c r="AG61" s="242"/>
      <c r="AH61" s="242"/>
    </row>
    <row r="62" spans="29:34" s="241" customFormat="1">
      <c r="AC62" s="242"/>
      <c r="AD62" s="242"/>
      <c r="AE62" s="242"/>
      <c r="AF62" s="242"/>
      <c r="AG62" s="242"/>
      <c r="AH62" s="242"/>
    </row>
    <row r="63" spans="29:34" s="241" customFormat="1">
      <c r="AC63" s="242"/>
      <c r="AD63" s="242"/>
      <c r="AE63" s="242"/>
      <c r="AF63" s="242"/>
      <c r="AG63" s="242"/>
    </row>
    <row r="64" spans="29:34" s="241" customFormat="1">
      <c r="AC64" s="242"/>
      <c r="AD64" s="242"/>
      <c r="AE64" s="242"/>
      <c r="AF64" s="242"/>
    </row>
    <row r="65" spans="32:34" s="241" customFormat="1">
      <c r="AF65" s="242"/>
      <c r="AG65" s="242"/>
      <c r="AH65" s="242"/>
    </row>
    <row r="66" spans="32:34" s="241" customFormat="1">
      <c r="AF66" s="242"/>
      <c r="AG66" s="242"/>
      <c r="AH66" s="242"/>
    </row>
    <row r="67" spans="32:34" s="241" customFormat="1">
      <c r="AF67" s="242"/>
      <c r="AG67" s="242"/>
      <c r="AH67" s="242"/>
    </row>
    <row r="68" spans="32:34" s="241" customFormat="1">
      <c r="AF68" s="242"/>
      <c r="AG68" s="242"/>
      <c r="AH68" s="242"/>
    </row>
    <row r="69" spans="32:34" s="241" customFormat="1"/>
    <row r="70" spans="32:34" s="241" customFormat="1">
      <c r="AF70" s="242"/>
      <c r="AG70" s="242"/>
      <c r="AH70" s="242"/>
    </row>
    <row r="71" spans="32:34" s="241" customFormat="1">
      <c r="AF71" s="242"/>
      <c r="AG71" s="242"/>
      <c r="AH71" s="242"/>
    </row>
    <row r="72" spans="32:34" s="241" customFormat="1">
      <c r="AF72" s="242"/>
      <c r="AG72" s="242"/>
      <c r="AH72" s="242"/>
    </row>
    <row r="73" spans="32:34" s="241" customFormat="1">
      <c r="AF73" s="242"/>
      <c r="AG73" s="242"/>
      <c r="AH73" s="242"/>
    </row>
    <row r="74" spans="32:34" s="241" customFormat="1">
      <c r="AF74" s="242"/>
      <c r="AG74" s="242"/>
      <c r="AH74" s="242"/>
    </row>
    <row r="75" spans="32:34" s="241" customFormat="1">
      <c r="AF75" s="242"/>
      <c r="AG75" s="242"/>
      <c r="AH75" s="242"/>
    </row>
    <row r="76" spans="32:34" s="241" customFormat="1">
      <c r="AF76" s="242"/>
      <c r="AG76" s="242"/>
      <c r="AH76" s="242"/>
    </row>
    <row r="77" spans="32:34" s="241" customFormat="1">
      <c r="AF77" s="242"/>
      <c r="AG77" s="242"/>
      <c r="AH77" s="242"/>
    </row>
    <row r="78" spans="32:34" s="241" customFormat="1">
      <c r="AF78" s="242"/>
      <c r="AG78" s="242"/>
      <c r="AH78" s="242"/>
    </row>
    <row r="79" spans="32:34" s="241" customFormat="1">
      <c r="AF79" s="242"/>
      <c r="AG79" s="242"/>
      <c r="AH79" s="242"/>
    </row>
    <row r="80" spans="32:34" s="241" customFormat="1">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c r="Y83" s="242"/>
    </row>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hidden="1" customHeight="1">
      <c r="AH117" s="242"/>
    </row>
    <row r="118" spans="34:34" s="241" customFormat="1" ht="13.5" hidden="1" customHeight="1">
      <c r="AH118" s="242"/>
    </row>
    <row r="119" spans="34:34" s="241" customFormat="1" ht="13.5" hidden="1" customHeight="1">
      <c r="AH119" s="242"/>
    </row>
    <row r="120" spans="34:34" s="241" customFormat="1" ht="13.5" hidden="1" customHeight="1">
      <c r="AH120" s="242"/>
    </row>
    <row r="121" spans="34:34" s="241" customFormat="1" ht="13.5" hidden="1" customHeight="1"/>
    <row r="122" spans="34:34" s="241" customFormat="1" ht="13.5" hidden="1" customHeight="1">
      <c r="AH122" s="242"/>
    </row>
    <row r="123" spans="34:34" s="241" customFormat="1" ht="13.5" hidden="1" customHeight="1">
      <c r="AH123" s="242"/>
    </row>
    <row r="124" spans="34:34" s="241" customFormat="1" ht="13.5" hidden="1" customHeight="1">
      <c r="AH124" s="242"/>
    </row>
    <row r="125" spans="34:34" s="241" customFormat="1" ht="13.5" hidden="1"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s="241" customFormat="1"/>
    <row r="18" spans="34:34" s="241" customFormat="1">
      <c r="AH18" s="242"/>
    </row>
    <row r="19" spans="34:34" s="241" customFormat="1">
      <c r="AH19" s="242"/>
    </row>
    <row r="20" spans="34:34" s="241" customFormat="1"/>
    <row r="21" spans="34:34" s="241" customFormat="1"/>
    <row r="22" spans="34:34" s="241" customFormat="1">
      <c r="AH22" s="242"/>
    </row>
    <row r="23" spans="34:34" s="241" customFormat="1">
      <c r="AH23" s="242"/>
    </row>
    <row r="24" spans="34:34" s="241" customFormat="1">
      <c r="AH24" s="242"/>
    </row>
    <row r="25" spans="34:34" s="241" customFormat="1">
      <c r="AH25" s="242"/>
    </row>
    <row r="26" spans="34:34" s="241" customFormat="1">
      <c r="AH26" s="242"/>
    </row>
    <row r="27" spans="34:34" s="241" customFormat="1">
      <c r="AH27" s="242"/>
    </row>
    <row r="28" spans="34:34" s="241" customFormat="1"/>
    <row r="29" spans="34:34" s="241" customFormat="1">
      <c r="AH29" s="242"/>
    </row>
    <row r="30" spans="34:34" s="241" customFormat="1">
      <c r="AH30" s="242"/>
    </row>
    <row r="31" spans="34:34" s="241" customFormat="1">
      <c r="AH31" s="242"/>
    </row>
    <row r="32" spans="34:34" s="241" customFormat="1">
      <c r="AH32" s="242"/>
    </row>
    <row r="33" spans="2:34" s="241" customFormat="1">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c r="B36" s="242"/>
      <c r="C36" s="242"/>
      <c r="D36" s="242"/>
      <c r="E36" s="242"/>
      <c r="G36" s="242"/>
      <c r="I36" s="242"/>
      <c r="P36" s="242"/>
      <c r="R36" s="242"/>
      <c r="T36" s="242"/>
      <c r="U36" s="242"/>
      <c r="W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R43" s="242"/>
      <c r="T43" s="242"/>
      <c r="U43" s="242"/>
      <c r="W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c r="AC49" s="242"/>
      <c r="AD49" s="242"/>
      <c r="AE49" s="242"/>
      <c r="AF49" s="242"/>
      <c r="AG49" s="242"/>
    </row>
    <row r="50" spans="29:34" s="241" customFormat="1">
      <c r="AC50" s="242"/>
      <c r="AD50" s="242"/>
      <c r="AE50" s="242"/>
      <c r="AF50" s="242"/>
      <c r="AG50" s="242"/>
    </row>
    <row r="51" spans="29:34" s="241" customFormat="1"/>
    <row r="52" spans="29:34" s="241" customFormat="1">
      <c r="AC52" s="242"/>
      <c r="AD52" s="242"/>
      <c r="AE52" s="242"/>
      <c r="AF52" s="242"/>
      <c r="AG52" s="242"/>
      <c r="AH52" s="242"/>
    </row>
    <row r="53" spans="29:34" s="241" customFormat="1">
      <c r="AC53" s="242"/>
      <c r="AD53" s="242"/>
      <c r="AE53" s="242"/>
      <c r="AF53" s="242"/>
      <c r="AG53" s="242"/>
      <c r="AH53" s="242"/>
    </row>
    <row r="54" spans="29:34" s="241" customFormat="1">
      <c r="AC54" s="242"/>
      <c r="AD54" s="242"/>
      <c r="AE54" s="242"/>
      <c r="AF54" s="242"/>
      <c r="AG54" s="242"/>
    </row>
    <row r="55" spans="29:34" s="241" customFormat="1">
      <c r="AC55" s="242"/>
      <c r="AD55" s="242"/>
      <c r="AE55" s="242"/>
      <c r="AF55" s="242"/>
      <c r="AG55" s="242"/>
      <c r="AH55" s="242"/>
    </row>
    <row r="56" spans="29:34" s="241" customFormat="1">
      <c r="AC56" s="242"/>
      <c r="AD56" s="242"/>
      <c r="AE56" s="242"/>
      <c r="AF56" s="242"/>
      <c r="AG56" s="242"/>
      <c r="AH56" s="242"/>
    </row>
    <row r="57" spans="29:34" s="241" customFormat="1">
      <c r="AC57" s="242"/>
      <c r="AD57" s="242"/>
      <c r="AE57" s="242"/>
      <c r="AF57" s="242"/>
      <c r="AG57" s="242"/>
      <c r="AH57" s="242"/>
    </row>
    <row r="58" spans="29:34" s="241" customFormat="1">
      <c r="AC58" s="242"/>
      <c r="AD58" s="242"/>
      <c r="AE58" s="242"/>
      <c r="AF58" s="242"/>
      <c r="AG58" s="242"/>
    </row>
    <row r="59" spans="29:34" s="241" customFormat="1">
      <c r="AC59" s="242"/>
      <c r="AD59" s="242"/>
      <c r="AE59" s="242"/>
      <c r="AF59" s="242"/>
      <c r="AG59" s="242"/>
      <c r="AH59" s="242"/>
    </row>
    <row r="60" spans="29:34" s="241" customFormat="1">
      <c r="AC60" s="242"/>
      <c r="AD60" s="242"/>
      <c r="AE60" s="242"/>
      <c r="AF60" s="242"/>
      <c r="AG60" s="242"/>
      <c r="AH60" s="242"/>
    </row>
    <row r="61" spans="29:34" s="241" customFormat="1">
      <c r="AC61" s="242"/>
      <c r="AD61" s="242"/>
      <c r="AE61" s="242"/>
      <c r="AF61" s="242"/>
      <c r="AG61" s="242"/>
      <c r="AH61" s="242"/>
    </row>
    <row r="62" spans="29:34" s="241" customFormat="1">
      <c r="AC62" s="242"/>
      <c r="AD62" s="242"/>
      <c r="AE62" s="242"/>
      <c r="AF62" s="242"/>
      <c r="AG62" s="242"/>
      <c r="AH62" s="242"/>
    </row>
    <row r="63" spans="29:34" s="241" customFormat="1">
      <c r="AC63" s="242"/>
      <c r="AD63" s="242"/>
      <c r="AE63" s="242"/>
      <c r="AF63" s="242"/>
      <c r="AG63" s="242"/>
    </row>
    <row r="64" spans="29:34" s="241" customFormat="1">
      <c r="AC64" s="242"/>
      <c r="AD64" s="242"/>
      <c r="AE64" s="242"/>
      <c r="AF64" s="242"/>
    </row>
    <row r="65" spans="32:34" s="241" customFormat="1">
      <c r="AF65" s="242"/>
      <c r="AG65" s="242"/>
      <c r="AH65" s="242"/>
    </row>
    <row r="66" spans="32:34" s="241" customFormat="1">
      <c r="AF66" s="242"/>
      <c r="AG66" s="242"/>
      <c r="AH66" s="242"/>
    </row>
    <row r="67" spans="32:34" s="241" customFormat="1">
      <c r="AF67" s="242"/>
      <c r="AG67" s="242"/>
      <c r="AH67" s="242"/>
    </row>
    <row r="68" spans="32:34" s="241" customFormat="1">
      <c r="AF68" s="242"/>
      <c r="AG68" s="242"/>
      <c r="AH68" s="242"/>
    </row>
    <row r="69" spans="32:34" s="241" customFormat="1"/>
    <row r="70" spans="32:34" s="241" customFormat="1">
      <c r="AF70" s="242"/>
      <c r="AG70" s="242"/>
      <c r="AH70" s="242"/>
    </row>
    <row r="71" spans="32:34" s="241" customFormat="1">
      <c r="AF71" s="242"/>
      <c r="AG71" s="242"/>
      <c r="AH71" s="242"/>
    </row>
    <row r="72" spans="32:34" s="241" customFormat="1">
      <c r="AF72" s="242"/>
      <c r="AG72" s="242"/>
      <c r="AH72" s="242"/>
    </row>
    <row r="73" spans="32:34" s="241" customFormat="1">
      <c r="AF73" s="242"/>
      <c r="AG73" s="242"/>
      <c r="AH73" s="242"/>
    </row>
    <row r="74" spans="32:34" s="241" customFormat="1">
      <c r="AF74" s="242"/>
      <c r="AG74" s="242"/>
      <c r="AH74" s="242"/>
    </row>
    <row r="75" spans="32:34" s="241" customFormat="1">
      <c r="AF75" s="242"/>
      <c r="AG75" s="242"/>
      <c r="AH75" s="242"/>
    </row>
    <row r="76" spans="32:34" s="241" customFormat="1">
      <c r="AF76" s="242"/>
      <c r="AG76" s="242"/>
      <c r="AH76" s="242"/>
    </row>
    <row r="77" spans="32:34" s="241" customFormat="1">
      <c r="AF77" s="242"/>
      <c r="AG77" s="242"/>
      <c r="AH77" s="242"/>
    </row>
    <row r="78" spans="32:34" s="241" customFormat="1">
      <c r="AF78" s="242"/>
      <c r="AG78" s="242"/>
      <c r="AH78" s="242"/>
    </row>
    <row r="79" spans="32:34" s="241" customFormat="1">
      <c r="AF79" s="242"/>
      <c r="AG79" s="242"/>
      <c r="AH79" s="242"/>
    </row>
    <row r="80" spans="32:34" s="241" customFormat="1">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c r="Y83" s="242"/>
    </row>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hidden="1" customHeight="1">
      <c r="AH117" s="242"/>
    </row>
    <row r="118" spans="34:34" s="241" customFormat="1" ht="13.5" hidden="1" customHeight="1">
      <c r="AH118" s="242"/>
    </row>
    <row r="119" spans="34:34" s="241" customFormat="1" ht="13.5" hidden="1" customHeight="1">
      <c r="AH119" s="242"/>
    </row>
    <row r="120" spans="34:34" s="241" customFormat="1" ht="13.5" hidden="1" customHeight="1">
      <c r="AH120" s="242"/>
    </row>
    <row r="121" spans="34:34" s="241" customFormat="1" ht="13.5" hidden="1" customHeight="1"/>
    <row r="122" spans="34:34" s="241" customFormat="1" ht="13.5" hidden="1" customHeight="1">
      <c r="AH122" s="242"/>
    </row>
    <row r="123" spans="34:34" s="241" customFormat="1" ht="13.5" hidden="1" customHeight="1">
      <c r="AH123" s="242"/>
    </row>
    <row r="124" spans="34:34" s="241" customFormat="1" ht="13.5" hidden="1" customHeight="1">
      <c r="AH124" s="242"/>
    </row>
    <row r="125" spans="34:34" s="241" customFormat="1" ht="13.5" hidden="1"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4.1399999999999997</v>
      </c>
      <c r="G47" s="12">
        <v>7.56</v>
      </c>
      <c r="H47" s="12">
        <v>8.34</v>
      </c>
      <c r="I47" s="12">
        <v>8.98</v>
      </c>
      <c r="J47" s="13">
        <v>7.58</v>
      </c>
    </row>
    <row r="48" spans="2:10" ht="57.75" customHeight="1">
      <c r="B48" s="14"/>
      <c r="C48" s="1171" t="s">
        <v>4</v>
      </c>
      <c r="D48" s="1171"/>
      <c r="E48" s="1172"/>
      <c r="F48" s="15">
        <v>9.2200000000000006</v>
      </c>
      <c r="G48" s="16">
        <v>9.74</v>
      </c>
      <c r="H48" s="16">
        <v>10.87</v>
      </c>
      <c r="I48" s="16">
        <v>13.28</v>
      </c>
      <c r="J48" s="17">
        <v>11.56</v>
      </c>
    </row>
    <row r="49" spans="2:10" ht="57.75" customHeight="1" thickBot="1">
      <c r="B49" s="18"/>
      <c r="C49" s="1173" t="s">
        <v>5</v>
      </c>
      <c r="D49" s="1173"/>
      <c r="E49" s="1174"/>
      <c r="F49" s="19">
        <v>2.72</v>
      </c>
      <c r="G49" s="20">
        <v>4.05</v>
      </c>
      <c r="H49" s="20">
        <v>2.2999999999999998</v>
      </c>
      <c r="I49" s="20">
        <v>3.02</v>
      </c>
      <c r="J49" s="21" t="s">
        <v>519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520</v>
      </c>
      <c r="D34" s="1181"/>
      <c r="E34" s="1182"/>
      <c r="F34" s="32">
        <v>9.2200000000000006</v>
      </c>
      <c r="G34" s="33">
        <v>9.74</v>
      </c>
      <c r="H34" s="33">
        <v>10.87</v>
      </c>
      <c r="I34" s="33">
        <v>13.28</v>
      </c>
      <c r="J34" s="34">
        <v>11.55</v>
      </c>
      <c r="K34" s="22"/>
      <c r="L34" s="22"/>
      <c r="M34" s="22"/>
      <c r="N34" s="22"/>
      <c r="O34" s="22"/>
      <c r="P34" s="22"/>
    </row>
    <row r="35" spans="1:16" ht="39" customHeight="1">
      <c r="A35" s="22"/>
      <c r="B35" s="35"/>
      <c r="C35" s="1175" t="s">
        <v>521</v>
      </c>
      <c r="D35" s="1176"/>
      <c r="E35" s="1177"/>
      <c r="F35" s="36">
        <v>6.82</v>
      </c>
      <c r="G35" s="37">
        <v>8.61</v>
      </c>
      <c r="H35" s="37">
        <v>9.16</v>
      </c>
      <c r="I35" s="37">
        <v>8.84</v>
      </c>
      <c r="J35" s="38">
        <v>8.23</v>
      </c>
      <c r="K35" s="22"/>
      <c r="L35" s="22"/>
      <c r="M35" s="22"/>
      <c r="N35" s="22"/>
      <c r="O35" s="22"/>
      <c r="P35" s="22"/>
    </row>
    <row r="36" spans="1:16" ht="39" customHeight="1">
      <c r="A36" s="22"/>
      <c r="B36" s="35"/>
      <c r="C36" s="1175" t="s">
        <v>522</v>
      </c>
      <c r="D36" s="1176"/>
      <c r="E36" s="1177"/>
      <c r="F36" s="36">
        <v>1.95</v>
      </c>
      <c r="G36" s="37">
        <v>2.78</v>
      </c>
      <c r="H36" s="37">
        <v>2.0499999999999998</v>
      </c>
      <c r="I36" s="37">
        <v>1.86</v>
      </c>
      <c r="J36" s="38">
        <v>1.61</v>
      </c>
      <c r="K36" s="22"/>
      <c r="L36" s="22"/>
      <c r="M36" s="22"/>
      <c r="N36" s="22"/>
      <c r="O36" s="22"/>
      <c r="P36" s="22"/>
    </row>
    <row r="37" spans="1:16" ht="39" customHeight="1">
      <c r="A37" s="22"/>
      <c r="B37" s="35"/>
      <c r="C37" s="1175" t="s">
        <v>523</v>
      </c>
      <c r="D37" s="1176"/>
      <c r="E37" s="1177"/>
      <c r="F37" s="36">
        <v>2.57</v>
      </c>
      <c r="G37" s="37">
        <v>1.1000000000000001</v>
      </c>
      <c r="H37" s="37">
        <v>1.69</v>
      </c>
      <c r="I37" s="37">
        <v>0.9</v>
      </c>
      <c r="J37" s="38">
        <v>0.71</v>
      </c>
      <c r="K37" s="22"/>
      <c r="L37" s="22"/>
      <c r="M37" s="22"/>
      <c r="N37" s="22"/>
      <c r="O37" s="22"/>
      <c r="P37" s="22"/>
    </row>
    <row r="38" spans="1:16" ht="39" customHeight="1">
      <c r="A38" s="22"/>
      <c r="B38" s="35"/>
      <c r="C38" s="1175" t="s">
        <v>524</v>
      </c>
      <c r="D38" s="1176"/>
      <c r="E38" s="1177"/>
      <c r="F38" s="36">
        <v>0.12</v>
      </c>
      <c r="G38" s="37">
        <v>0.49</v>
      </c>
      <c r="H38" s="37">
        <v>0.53</v>
      </c>
      <c r="I38" s="37">
        <v>0.35</v>
      </c>
      <c r="J38" s="38">
        <v>0.45</v>
      </c>
      <c r="K38" s="22"/>
      <c r="L38" s="22"/>
      <c r="M38" s="22"/>
      <c r="N38" s="22"/>
      <c r="O38" s="22"/>
      <c r="P38" s="22"/>
    </row>
    <row r="39" spans="1:16" ht="39" customHeight="1">
      <c r="A39" s="22"/>
      <c r="B39" s="35"/>
      <c r="C39" s="1175" t="s">
        <v>525</v>
      </c>
      <c r="D39" s="1176"/>
      <c r="E39" s="1177"/>
      <c r="F39" s="36">
        <v>0.01</v>
      </c>
      <c r="G39" s="37">
        <v>0.01</v>
      </c>
      <c r="H39" s="37">
        <v>0.01</v>
      </c>
      <c r="I39" s="37">
        <v>0.02</v>
      </c>
      <c r="J39" s="38">
        <v>0.02</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526</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527</v>
      </c>
      <c r="D43" s="1179"/>
      <c r="E43" s="1180"/>
      <c r="F43" s="41" t="s">
        <v>474</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4214</v>
      </c>
      <c r="L45" s="60">
        <v>4315</v>
      </c>
      <c r="M45" s="60">
        <v>4348</v>
      </c>
      <c r="N45" s="60">
        <v>4314</v>
      </c>
      <c r="O45" s="61">
        <v>4161</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1015</v>
      </c>
      <c r="L48" s="64">
        <v>972</v>
      </c>
      <c r="M48" s="64">
        <v>892</v>
      </c>
      <c r="N48" s="64">
        <v>933</v>
      </c>
      <c r="O48" s="65">
        <v>956</v>
      </c>
      <c r="P48" s="48"/>
      <c r="Q48" s="48"/>
      <c r="R48" s="48"/>
      <c r="S48" s="48"/>
      <c r="T48" s="48"/>
      <c r="U48" s="48"/>
    </row>
    <row r="49" spans="1:21" ht="30.75" customHeight="1">
      <c r="A49" s="48"/>
      <c r="B49" s="1193"/>
      <c r="C49" s="1194"/>
      <c r="D49" s="62"/>
      <c r="E49" s="1185" t="s">
        <v>15</v>
      </c>
      <c r="F49" s="1185"/>
      <c r="G49" s="1185"/>
      <c r="H49" s="1185"/>
      <c r="I49" s="1185"/>
      <c r="J49" s="1186"/>
      <c r="K49" s="63">
        <v>76</v>
      </c>
      <c r="L49" s="64">
        <v>91</v>
      </c>
      <c r="M49" s="64">
        <v>85</v>
      </c>
      <c r="N49" s="64">
        <v>64</v>
      </c>
      <c r="O49" s="65">
        <v>105</v>
      </c>
      <c r="P49" s="48"/>
      <c r="Q49" s="48"/>
      <c r="R49" s="48"/>
      <c r="S49" s="48"/>
      <c r="T49" s="48"/>
      <c r="U49" s="48"/>
    </row>
    <row r="50" spans="1:21" ht="30.75" customHeight="1">
      <c r="A50" s="48"/>
      <c r="B50" s="1193"/>
      <c r="C50" s="1194"/>
      <c r="D50" s="62"/>
      <c r="E50" s="1185" t="s">
        <v>16</v>
      </c>
      <c r="F50" s="1185"/>
      <c r="G50" s="1185"/>
      <c r="H50" s="1185"/>
      <c r="I50" s="1185"/>
      <c r="J50" s="1186"/>
      <c r="K50" s="63">
        <v>24</v>
      </c>
      <c r="L50" s="64">
        <v>24</v>
      </c>
      <c r="M50" s="64">
        <v>15</v>
      </c>
      <c r="N50" s="64">
        <v>8</v>
      </c>
      <c r="O50" s="65">
        <v>13</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c r="A52" s="48"/>
      <c r="B52" s="1183" t="s">
        <v>18</v>
      </c>
      <c r="C52" s="1184"/>
      <c r="D52" s="66"/>
      <c r="E52" s="1185" t="s">
        <v>19</v>
      </c>
      <c r="F52" s="1185"/>
      <c r="G52" s="1185"/>
      <c r="H52" s="1185"/>
      <c r="I52" s="1185"/>
      <c r="J52" s="1186"/>
      <c r="K52" s="63">
        <v>3403</v>
      </c>
      <c r="L52" s="64">
        <v>3491</v>
      </c>
      <c r="M52" s="64">
        <v>3717</v>
      </c>
      <c r="N52" s="64">
        <v>3913</v>
      </c>
      <c r="O52" s="65">
        <v>3636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1926</v>
      </c>
      <c r="L53" s="69">
        <v>1911</v>
      </c>
      <c r="M53" s="69">
        <v>1623</v>
      </c>
      <c r="N53" s="69">
        <v>1406</v>
      </c>
      <c r="O53" s="70">
        <v>1599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99" t="s">
        <v>23</v>
      </c>
      <c r="C41" s="1200"/>
      <c r="D41" s="81"/>
      <c r="E41" s="1205" t="s">
        <v>24</v>
      </c>
      <c r="F41" s="1205"/>
      <c r="G41" s="1205"/>
      <c r="H41" s="1206"/>
      <c r="I41" s="82">
        <v>38212</v>
      </c>
      <c r="J41" s="83">
        <v>38162</v>
      </c>
      <c r="K41" s="83">
        <v>39376</v>
      </c>
      <c r="L41" s="83">
        <v>40450</v>
      </c>
      <c r="M41" s="84">
        <v>41958</v>
      </c>
    </row>
    <row r="42" spans="2:13" ht="27.75" customHeight="1">
      <c r="B42" s="1201"/>
      <c r="C42" s="1202"/>
      <c r="D42" s="85"/>
      <c r="E42" s="1207" t="s">
        <v>25</v>
      </c>
      <c r="F42" s="1207"/>
      <c r="G42" s="1207"/>
      <c r="H42" s="1208"/>
      <c r="I42" s="86">
        <v>2627</v>
      </c>
      <c r="J42" s="87">
        <v>2776</v>
      </c>
      <c r="K42" s="87">
        <v>2592</v>
      </c>
      <c r="L42" s="87">
        <v>2142</v>
      </c>
      <c r="M42" s="88">
        <v>2073</v>
      </c>
    </row>
    <row r="43" spans="2:13" ht="27.75" customHeight="1">
      <c r="B43" s="1201"/>
      <c r="C43" s="1202"/>
      <c r="D43" s="85"/>
      <c r="E43" s="1207" t="s">
        <v>26</v>
      </c>
      <c r="F43" s="1207"/>
      <c r="G43" s="1207"/>
      <c r="H43" s="1208"/>
      <c r="I43" s="86">
        <v>19102</v>
      </c>
      <c r="J43" s="87">
        <v>18419</v>
      </c>
      <c r="K43" s="87">
        <v>17306</v>
      </c>
      <c r="L43" s="87">
        <v>16572</v>
      </c>
      <c r="M43" s="88">
        <v>16070</v>
      </c>
    </row>
    <row r="44" spans="2:13" ht="27.75" customHeight="1">
      <c r="B44" s="1201"/>
      <c r="C44" s="1202"/>
      <c r="D44" s="85"/>
      <c r="E44" s="1207" t="s">
        <v>27</v>
      </c>
      <c r="F44" s="1207"/>
      <c r="G44" s="1207"/>
      <c r="H44" s="1208"/>
      <c r="I44" s="86">
        <v>518</v>
      </c>
      <c r="J44" s="87">
        <v>453</v>
      </c>
      <c r="K44" s="87">
        <v>478</v>
      </c>
      <c r="L44" s="87">
        <v>829</v>
      </c>
      <c r="M44" s="88">
        <v>1506</v>
      </c>
    </row>
    <row r="45" spans="2:13" ht="27.75" customHeight="1">
      <c r="B45" s="1201"/>
      <c r="C45" s="1202"/>
      <c r="D45" s="85"/>
      <c r="E45" s="1207" t="s">
        <v>28</v>
      </c>
      <c r="F45" s="1207"/>
      <c r="G45" s="1207"/>
      <c r="H45" s="1208"/>
      <c r="I45" s="86">
        <v>4586</v>
      </c>
      <c r="J45" s="87">
        <v>4256</v>
      </c>
      <c r="K45" s="87">
        <v>3379</v>
      </c>
      <c r="L45" s="87">
        <v>3392</v>
      </c>
      <c r="M45" s="88">
        <v>2761</v>
      </c>
    </row>
    <row r="46" spans="2:13" ht="27.75" customHeight="1">
      <c r="B46" s="1201"/>
      <c r="C46" s="1202"/>
      <c r="D46" s="85"/>
      <c r="E46" s="1207" t="s">
        <v>29</v>
      </c>
      <c r="F46" s="1207"/>
      <c r="G46" s="1207"/>
      <c r="H46" s="1208"/>
      <c r="I46" s="86">
        <v>116</v>
      </c>
      <c r="J46" s="87">
        <v>213</v>
      </c>
      <c r="K46" s="87">
        <v>304</v>
      </c>
      <c r="L46" s="87">
        <v>441</v>
      </c>
      <c r="M46" s="88">
        <v>456</v>
      </c>
    </row>
    <row r="47" spans="2:13" ht="27.75" customHeight="1">
      <c r="B47" s="1201"/>
      <c r="C47" s="1202"/>
      <c r="D47" s="85"/>
      <c r="E47" s="1207" t="s">
        <v>30</v>
      </c>
      <c r="F47" s="1207"/>
      <c r="G47" s="1207"/>
      <c r="H47" s="1208"/>
      <c r="I47" s="86" t="s">
        <v>474</v>
      </c>
      <c r="J47" s="87" t="s">
        <v>474</v>
      </c>
      <c r="K47" s="87" t="s">
        <v>474</v>
      </c>
      <c r="L47" s="87" t="s">
        <v>474</v>
      </c>
      <c r="M47" s="88" t="s">
        <v>474</v>
      </c>
    </row>
    <row r="48" spans="2:13" ht="27.75" customHeight="1">
      <c r="B48" s="1203"/>
      <c r="C48" s="1204"/>
      <c r="D48" s="85"/>
      <c r="E48" s="1207" t="s">
        <v>31</v>
      </c>
      <c r="F48" s="1207"/>
      <c r="G48" s="1207"/>
      <c r="H48" s="1208"/>
      <c r="I48" s="86" t="s">
        <v>474</v>
      </c>
      <c r="J48" s="87" t="s">
        <v>474</v>
      </c>
      <c r="K48" s="87" t="s">
        <v>474</v>
      </c>
      <c r="L48" s="87" t="s">
        <v>474</v>
      </c>
      <c r="M48" s="88" t="s">
        <v>474</v>
      </c>
    </row>
    <row r="49" spans="2:13" ht="27.75" customHeight="1">
      <c r="B49" s="1209" t="s">
        <v>32</v>
      </c>
      <c r="C49" s="1210"/>
      <c r="D49" s="89"/>
      <c r="E49" s="1207" t="s">
        <v>33</v>
      </c>
      <c r="F49" s="1207"/>
      <c r="G49" s="1207"/>
      <c r="H49" s="1208"/>
      <c r="I49" s="86">
        <v>1559</v>
      </c>
      <c r="J49" s="87">
        <v>2376</v>
      </c>
      <c r="K49" s="87">
        <v>2610</v>
      </c>
      <c r="L49" s="87">
        <v>2782</v>
      </c>
      <c r="M49" s="88">
        <v>2475</v>
      </c>
    </row>
    <row r="50" spans="2:13" ht="27.75" customHeight="1">
      <c r="B50" s="1201"/>
      <c r="C50" s="1202"/>
      <c r="D50" s="85"/>
      <c r="E50" s="1207" t="s">
        <v>34</v>
      </c>
      <c r="F50" s="1207"/>
      <c r="G50" s="1207"/>
      <c r="H50" s="1208"/>
      <c r="I50" s="86">
        <v>12541</v>
      </c>
      <c r="J50" s="87">
        <v>11980</v>
      </c>
      <c r="K50" s="87">
        <v>11873</v>
      </c>
      <c r="L50" s="87">
        <v>11964</v>
      </c>
      <c r="M50" s="88">
        <v>11018</v>
      </c>
    </row>
    <row r="51" spans="2:13" ht="27.75" customHeight="1">
      <c r="B51" s="1203"/>
      <c r="C51" s="1204"/>
      <c r="D51" s="85"/>
      <c r="E51" s="1207" t="s">
        <v>35</v>
      </c>
      <c r="F51" s="1207"/>
      <c r="G51" s="1207"/>
      <c r="H51" s="1208"/>
      <c r="I51" s="86">
        <v>33557</v>
      </c>
      <c r="J51" s="87">
        <v>34345</v>
      </c>
      <c r="K51" s="87">
        <v>35915</v>
      </c>
      <c r="L51" s="87">
        <v>36387</v>
      </c>
      <c r="M51" s="88">
        <v>36700</v>
      </c>
    </row>
    <row r="52" spans="2:13" ht="27.75" customHeight="1" thickBot="1">
      <c r="B52" s="1211" t="s">
        <v>36</v>
      </c>
      <c r="C52" s="1212"/>
      <c r="D52" s="90"/>
      <c r="E52" s="1213" t="s">
        <v>37</v>
      </c>
      <c r="F52" s="1213"/>
      <c r="G52" s="1213"/>
      <c r="H52" s="1214"/>
      <c r="I52" s="91">
        <v>17504</v>
      </c>
      <c r="J52" s="92">
        <v>15577</v>
      </c>
      <c r="K52" s="92">
        <v>13038</v>
      </c>
      <c r="L52" s="92">
        <v>12693</v>
      </c>
      <c r="M52" s="93">
        <v>14632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 zoomScaleNormal="100" zoomScaleSheetLayoutView="55" workbookViewId="0">
      <selection activeCell="I27" sqref="I2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36"/>
      <c r="H50" s="1237"/>
      <c r="I50" s="1237"/>
      <c r="J50" s="1238"/>
      <c r="K50" s="354" t="s">
        <v>514</v>
      </c>
      <c r="L50" s="354" t="s">
        <v>515</v>
      </c>
      <c r="M50" s="354" t="s">
        <v>516</v>
      </c>
      <c r="N50" s="354" t="s">
        <v>517</v>
      </c>
      <c r="O50" s="354" t="s">
        <v>518</v>
      </c>
    </row>
    <row r="51" spans="1:17">
      <c r="B51" s="248"/>
      <c r="C51" s="244"/>
      <c r="D51" s="244"/>
      <c r="E51" s="244"/>
      <c r="F51" s="244"/>
      <c r="G51" s="1239" t="s">
        <v>548</v>
      </c>
      <c r="H51" s="1240"/>
      <c r="I51" s="1245" t="s">
        <v>549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551</v>
      </c>
      <c r="H55" s="1220"/>
      <c r="I55" s="1225" t="s">
        <v>549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27" t="s">
        <v>555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36"/>
      <c r="H72" s="1237"/>
      <c r="I72" s="1237"/>
      <c r="J72" s="1238"/>
      <c r="K72" s="354" t="s">
        <v>514</v>
      </c>
      <c r="L72" s="354" t="s">
        <v>515</v>
      </c>
      <c r="M72" s="354" t="s">
        <v>516</v>
      </c>
      <c r="N72" s="354" t="s">
        <v>517</v>
      </c>
      <c r="O72" s="354" t="s">
        <v>518</v>
      </c>
    </row>
    <row r="73" spans="2:30">
      <c r="B73" s="248"/>
      <c r="C73" s="244"/>
      <c r="D73" s="244"/>
      <c r="E73" s="244"/>
      <c r="F73" s="244"/>
      <c r="G73" s="1239" t="s">
        <v>548</v>
      </c>
      <c r="H73" s="1240"/>
      <c r="I73" s="1245" t="s">
        <v>549</v>
      </c>
      <c r="J73" s="1245"/>
      <c r="K73" s="1226">
        <v>83.8</v>
      </c>
      <c r="L73" s="1226">
        <v>74.099999999999994</v>
      </c>
      <c r="M73" s="1215">
        <v>60.7</v>
      </c>
      <c r="N73" s="1215">
        <v>59.5</v>
      </c>
      <c r="O73" s="1215">
        <v>66.900000000000006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554</v>
      </c>
      <c r="J75" s="1225"/>
      <c r="K75" s="1247">
        <v>10.1</v>
      </c>
      <c r="L75" s="1247">
        <v>9.3000000000000007</v>
      </c>
      <c r="M75" s="1247">
        <v>8.6</v>
      </c>
      <c r="N75" s="1247">
        <v>7.7</v>
      </c>
      <c r="O75" s="1247">
        <v>7.1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551</v>
      </c>
      <c r="H77" s="1220"/>
      <c r="I77" s="1225" t="s">
        <v>549</v>
      </c>
      <c r="J77" s="1225"/>
      <c r="K77" s="1226">
        <v>55.5</v>
      </c>
      <c r="L77" s="1226">
        <v>46.1</v>
      </c>
      <c r="M77" s="1215">
        <v>37.6</v>
      </c>
      <c r="N77" s="1215">
        <v>33.799999999999997</v>
      </c>
      <c r="O77" s="1215">
        <v>17.8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554</v>
      </c>
      <c r="J79" s="1217"/>
      <c r="K79" s="1218">
        <v>9.3000000000000007</v>
      </c>
      <c r="L79" s="1218">
        <v>8.5</v>
      </c>
      <c r="M79" s="1218">
        <v>7.9</v>
      </c>
      <c r="N79" s="1218">
        <v>7.1</v>
      </c>
      <c r="O79" s="1218">
        <v>5.3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23881</v>
      </c>
      <c r="E3" s="116"/>
      <c r="F3" s="117">
        <v>41433</v>
      </c>
      <c r="G3" s="118"/>
      <c r="H3" s="119"/>
    </row>
    <row r="4" spans="1:8">
      <c r="A4" s="120"/>
      <c r="B4" s="121"/>
      <c r="C4" s="122"/>
      <c r="D4" s="123">
        <v>11724</v>
      </c>
      <c r="E4" s="124"/>
      <c r="F4" s="125">
        <v>22351</v>
      </c>
      <c r="G4" s="126"/>
      <c r="H4" s="127"/>
    </row>
    <row r="5" spans="1:8">
      <c r="A5" s="108" t="s">
        <v>508</v>
      </c>
      <c r="B5" s="113"/>
      <c r="C5" s="114"/>
      <c r="D5" s="115">
        <v>34092</v>
      </c>
      <c r="E5" s="116"/>
      <c r="F5" s="117">
        <v>43493</v>
      </c>
      <c r="G5" s="118"/>
      <c r="H5" s="119"/>
    </row>
    <row r="6" spans="1:8">
      <c r="A6" s="120"/>
      <c r="B6" s="121"/>
      <c r="C6" s="122"/>
      <c r="D6" s="123">
        <v>11934</v>
      </c>
      <c r="E6" s="124"/>
      <c r="F6" s="125">
        <v>23254</v>
      </c>
      <c r="G6" s="126"/>
      <c r="H6" s="127"/>
    </row>
    <row r="7" spans="1:8">
      <c r="A7" s="108" t="s">
        <v>509</v>
      </c>
      <c r="B7" s="113"/>
      <c r="C7" s="114"/>
      <c r="D7" s="115">
        <v>46915</v>
      </c>
      <c r="E7" s="116"/>
      <c r="F7" s="117">
        <v>50840</v>
      </c>
      <c r="G7" s="118"/>
      <c r="H7" s="119"/>
    </row>
    <row r="8" spans="1:8">
      <c r="A8" s="120"/>
      <c r="B8" s="121"/>
      <c r="C8" s="122"/>
      <c r="D8" s="123">
        <v>14899</v>
      </c>
      <c r="E8" s="124"/>
      <c r="F8" s="125">
        <v>25367</v>
      </c>
      <c r="G8" s="126"/>
      <c r="H8" s="127"/>
    </row>
    <row r="9" spans="1:8">
      <c r="A9" s="108" t="s">
        <v>510</v>
      </c>
      <c r="B9" s="113"/>
      <c r="C9" s="114"/>
      <c r="D9" s="115">
        <v>42142</v>
      </c>
      <c r="E9" s="116"/>
      <c r="F9" s="117">
        <v>53605</v>
      </c>
      <c r="G9" s="118"/>
      <c r="H9" s="119"/>
    </row>
    <row r="10" spans="1:8">
      <c r="A10" s="120"/>
      <c r="B10" s="121"/>
      <c r="C10" s="122"/>
      <c r="D10" s="123">
        <v>24345</v>
      </c>
      <c r="E10" s="124"/>
      <c r="F10" s="125">
        <v>28343</v>
      </c>
      <c r="G10" s="126"/>
      <c r="H10" s="127"/>
    </row>
    <row r="11" spans="1:8">
      <c r="A11" s="108" t="s">
        <v>511</v>
      </c>
      <c r="B11" s="113"/>
      <c r="C11" s="114"/>
      <c r="D11" s="115">
        <v>49368</v>
      </c>
      <c r="E11" s="116"/>
      <c r="F11" s="117">
        <v>44267</v>
      </c>
      <c r="G11" s="118"/>
      <c r="H11" s="119"/>
    </row>
    <row r="12" spans="1:8">
      <c r="A12" s="120"/>
      <c r="B12" s="121"/>
      <c r="C12" s="128"/>
      <c r="D12" s="123">
        <v>35238</v>
      </c>
      <c r="E12" s="124"/>
      <c r="F12" s="125">
        <v>26161</v>
      </c>
      <c r="G12" s="126"/>
      <c r="H12" s="127"/>
    </row>
    <row r="13" spans="1:8">
      <c r="A13" s="108"/>
      <c r="B13" s="113"/>
      <c r="C13" s="129"/>
      <c r="D13" s="130">
        <v>39280</v>
      </c>
      <c r="E13" s="131"/>
      <c r="F13" s="132">
        <v>46728</v>
      </c>
      <c r="G13" s="133"/>
      <c r="H13" s="119"/>
    </row>
    <row r="14" spans="1:8">
      <c r="A14" s="120"/>
      <c r="B14" s="121"/>
      <c r="C14" s="122"/>
      <c r="D14" s="123">
        <v>19628</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9.2200000000000006</v>
      </c>
      <c r="C19" s="134">
        <f>ROUND(VALUE(SUBSTITUTE(実質収支比率等に係る経年分析!G$48,"▲","-")),2)</f>
        <v>9.74</v>
      </c>
      <c r="D19" s="134">
        <f>ROUND(VALUE(SUBSTITUTE(実質収支比率等に係る経年分析!H$48,"▲","-")),2)</f>
        <v>10.87</v>
      </c>
      <c r="E19" s="134">
        <f>ROUND(VALUE(SUBSTITUTE(実質収支比率等に係る経年分析!I$48,"▲","-")),2)</f>
        <v>13.28</v>
      </c>
      <c r="F19" s="134">
        <f>ROUND(VALUE(SUBSTITUTE(実質収支比率等に係る経年分析!J$48,"▲","-")),2)</f>
        <v>11.56</v>
      </c>
    </row>
    <row r="20" spans="1:11">
      <c r="A20" s="134" t="s">
        <v>42</v>
      </c>
      <c r="B20" s="134">
        <f>ROUND(VALUE(SUBSTITUTE(実質収支比率等に係る経年分析!F$47,"▲","-")),2)</f>
        <v>4.1399999999999997</v>
      </c>
      <c r="C20" s="134">
        <f>ROUND(VALUE(SUBSTITUTE(実質収支比率等に係る経年分析!G$47,"▲","-")),2)</f>
        <v>7.56</v>
      </c>
      <c r="D20" s="134">
        <f>ROUND(VALUE(SUBSTITUTE(実質収支比率等に係る経年分析!H$47,"▲","-")),2)</f>
        <v>8.34</v>
      </c>
      <c r="E20" s="134">
        <f>ROUND(VALUE(SUBSTITUTE(実質収支比率等に係る経年分析!I$47,"▲","-")),2)</f>
        <v>8.98</v>
      </c>
      <c r="F20" s="134">
        <f>ROUND(VALUE(SUBSTITUTE(実質収支比率等に係る経年分析!J$47,"▲","-")),2)</f>
        <v>7.58</v>
      </c>
    </row>
    <row r="21" spans="1:11">
      <c r="A21" s="134" t="s">
        <v>43</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4.05</v>
      </c>
      <c r="D21" s="134">
        <f>IF(ISNUMBER(VALUE(SUBSTITUTE(実質収支比率等に係る経年分析!H$49,"▲","-"))),ROUND(VALUE(SUBSTITUTE(実質収支比率等に係る経年分析!H$49,"▲","-")),2),NA())</f>
        <v>2.2999999999999998</v>
      </c>
      <c r="E21" s="134">
        <f>IF(ISNUMBER(VALUE(SUBSTITUTE(実質収支比率等に係る経年分析!I$49,"▲","-"))),ROUND(VALUE(SUBSTITUTE(実質収支比率等に係る経年分析!I$49,"▲","-")),2),NA())</f>
        <v>3.02</v>
      </c>
      <c r="F21" s="134">
        <f>IF(ISNUMBER(VALUE(SUBSTITUTE(実質収支比率等に係る経年分析!J$49,"▲","-"))),ROUND(VALUE(SUBSTITUTE(実質収支比率等に係る経年分析!J$49,"▲","-")),2),NA())</f>
        <v>-2.78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2.0499999999999998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c r="A35" s="135" t="str">
        <f>IF(連結実質赤字比率に係る赤字・黒字の構成分析!C$35="",NA(),連結実質赤字比率に係る赤字・黒字の構成分析!C$35)</f>
        <v>上水道事業特別会計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9.2200000000000006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3403</v>
      </c>
      <c r="E42" s="136"/>
      <c r="F42" s="136"/>
      <c r="G42" s="136">
        <f>'実質公債費比率（分子）の構造'!L$52</f>
        <v>3491</v>
      </c>
      <c r="H42" s="136"/>
      <c r="I42" s="136"/>
      <c r="J42" s="136">
        <f>'実質公債費比率（分子）の構造'!M$52</f>
        <v>3717</v>
      </c>
      <c r="K42" s="136"/>
      <c r="L42" s="136"/>
      <c r="M42" s="136">
        <f>'実質公債費比率（分子）の構造'!N$52</f>
        <v>3913</v>
      </c>
      <c r="N42" s="136"/>
      <c r="O42" s="136"/>
      <c r="P42" s="136">
        <f>'実質公債費比率（分子）の構造'!O$52</f>
        <v>3636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24</v>
      </c>
      <c r="C44" s="136"/>
      <c r="D44" s="136"/>
      <c r="E44" s="136">
        <f>'実質公債費比率（分子）の構造'!L$50</f>
        <v>24</v>
      </c>
      <c r="F44" s="136"/>
      <c r="G44" s="136"/>
      <c r="H44" s="136">
        <f>'実質公債費比率（分子）の構造'!M$50</f>
        <v>15</v>
      </c>
      <c r="I44" s="136"/>
      <c r="J44" s="136"/>
      <c r="K44" s="136">
        <f>'実質公債費比率（分子）の構造'!N$50</f>
        <v>8</v>
      </c>
      <c r="L44" s="136"/>
      <c r="M44" s="136"/>
      <c r="N44" s="136">
        <f>'実質公債費比率（分子）の構造'!O$50</f>
        <v>13</v>
      </c>
      <c r="O44" s="136"/>
      <c r="P44" s="136"/>
    </row>
    <row r="45" spans="1:16">
      <c r="A45" s="136" t="s">
        <v>53</v>
      </c>
      <c r="B45" s="136">
        <f>'実質公債費比率（分子）の構造'!K$49</f>
        <v>76</v>
      </c>
      <c r="C45" s="136"/>
      <c r="D45" s="136"/>
      <c r="E45" s="136">
        <f>'実質公債費比率（分子）の構造'!L$49</f>
        <v>91</v>
      </c>
      <c r="F45" s="136"/>
      <c r="G45" s="136"/>
      <c r="H45" s="136">
        <f>'実質公債費比率（分子）の構造'!M$49</f>
        <v>85</v>
      </c>
      <c r="I45" s="136"/>
      <c r="J45" s="136"/>
      <c r="K45" s="136">
        <f>'実質公債費比率（分子）の構造'!N$49</f>
        <v>64</v>
      </c>
      <c r="L45" s="136"/>
      <c r="M45" s="136"/>
      <c r="N45" s="136">
        <f>'実質公債費比率（分子）の構造'!O$49</f>
        <v>105</v>
      </c>
      <c r="O45" s="136"/>
      <c r="P45" s="136"/>
    </row>
    <row r="46" spans="1:16">
      <c r="A46" s="136" t="s">
        <v>54</v>
      </c>
      <c r="B46" s="136">
        <f>'実質公債費比率（分子）の構造'!K$48</f>
        <v>1015</v>
      </c>
      <c r="C46" s="136"/>
      <c r="D46" s="136"/>
      <c r="E46" s="136">
        <f>'実質公債費比率（分子）の構造'!L$48</f>
        <v>972</v>
      </c>
      <c r="F46" s="136"/>
      <c r="G46" s="136"/>
      <c r="H46" s="136">
        <f>'実質公債費比率（分子）の構造'!M$48</f>
        <v>892</v>
      </c>
      <c r="I46" s="136"/>
      <c r="J46" s="136"/>
      <c r="K46" s="136">
        <f>'実質公債費比率（分子）の構造'!N$48</f>
        <v>933</v>
      </c>
      <c r="L46" s="136"/>
      <c r="M46" s="136"/>
      <c r="N46" s="136">
        <f>'実質公債費比率（分子）の構造'!O$48</f>
        <v>956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4214</v>
      </c>
      <c r="C49" s="136"/>
      <c r="D49" s="136"/>
      <c r="E49" s="136">
        <f>'実質公債費比率（分子）の構造'!L$45</f>
        <v>4315</v>
      </c>
      <c r="F49" s="136"/>
      <c r="G49" s="136"/>
      <c r="H49" s="136">
        <f>'実質公債費比率（分子）の構造'!M$45</f>
        <v>4348</v>
      </c>
      <c r="I49" s="136"/>
      <c r="J49" s="136"/>
      <c r="K49" s="136">
        <f>'実質公債費比率（分子）の構造'!N$45</f>
        <v>4314</v>
      </c>
      <c r="L49" s="136"/>
      <c r="M49" s="136"/>
      <c r="N49" s="136">
        <f>'実質公債費比率（分子）の構造'!O$45</f>
        <v>4161</v>
      </c>
      <c r="O49" s="136"/>
      <c r="P49" s="136"/>
    </row>
    <row r="50" spans="1:16">
      <c r="A50" s="136" t="s">
        <v>58</v>
      </c>
      <c r="B50" s="136" t="e">
        <f>NA()</f>
        <v>#N/A</v>
      </c>
      <c r="C50" s="136">
        <f>IF(ISNUMBER('実質公債費比率（分子）の構造'!K$53),'実質公債費比率（分子）の構造'!K$53,NA())</f>
        <v>1926</v>
      </c>
      <c r="D50" s="136" t="e">
        <f>NA()</f>
        <v>#N/A</v>
      </c>
      <c r="E50" s="136" t="e">
        <f>NA()</f>
        <v>#N/A</v>
      </c>
      <c r="F50" s="136">
        <f>IF(ISNUMBER('実質公債費比率（分子）の構造'!L$53),'実質公債費比率（分子）の構造'!L$53,NA())</f>
        <v>1911</v>
      </c>
      <c r="G50" s="136" t="e">
        <f>NA()</f>
        <v>#N/A</v>
      </c>
      <c r="H50" s="136" t="e">
        <f>NA()</f>
        <v>#N/A</v>
      </c>
      <c r="I50" s="136">
        <f>IF(ISNUMBER('実質公債費比率（分子）の構造'!M$53),'実質公債費比率（分子）の構造'!M$53,NA())</f>
        <v>1623</v>
      </c>
      <c r="J50" s="136" t="e">
        <f>NA()</f>
        <v>#N/A</v>
      </c>
      <c r="K50" s="136" t="e">
        <f>NA()</f>
        <v>#N/A</v>
      </c>
      <c r="L50" s="136">
        <f>IF(ISNUMBER('実質公債費比率（分子）の構造'!N$53),'実質公債費比率（分子）の構造'!N$53,NA())</f>
        <v>1406</v>
      </c>
      <c r="M50" s="136" t="e">
        <f>NA()</f>
        <v>#N/A</v>
      </c>
      <c r="N50" s="136" t="e">
        <f>NA()</f>
        <v>#N/A</v>
      </c>
      <c r="O50" s="136">
        <f>IF(ISNUMBER('実質公債費比率（分子）の構造'!O$53),'実質公債費比率（分子）の構造'!O$53,NA())</f>
        <v>1599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33557</v>
      </c>
      <c r="E56" s="135"/>
      <c r="F56" s="135"/>
      <c r="G56" s="135">
        <f>'将来負担比率（分子）の構造'!J$51</f>
        <v>34345</v>
      </c>
      <c r="H56" s="135"/>
      <c r="I56" s="135"/>
      <c r="J56" s="135">
        <f>'将来負担比率（分子）の構造'!K$51</f>
        <v>35915</v>
      </c>
      <c r="K56" s="135"/>
      <c r="L56" s="135"/>
      <c r="M56" s="135">
        <f>'将来負担比率（分子）の構造'!L$51</f>
        <v>36387</v>
      </c>
      <c r="N56" s="135"/>
      <c r="O56" s="135"/>
      <c r="P56" s="135">
        <f>'将来負担比率（分子）の構造'!M$51</f>
        <v>36700</v>
      </c>
    </row>
    <row r="57" spans="1:16">
      <c r="A57" s="135" t="s">
        <v>34</v>
      </c>
      <c r="B57" s="135"/>
      <c r="C57" s="135"/>
      <c r="D57" s="135">
        <f>'将来負担比率（分子）の構造'!I$50</f>
        <v>12541</v>
      </c>
      <c r="E57" s="135"/>
      <c r="F57" s="135"/>
      <c r="G57" s="135">
        <f>'将来負担比率（分子）の構造'!J$50</f>
        <v>11980</v>
      </c>
      <c r="H57" s="135"/>
      <c r="I57" s="135"/>
      <c r="J57" s="135">
        <f>'将来負担比率（分子）の構造'!K$50</f>
        <v>11873</v>
      </c>
      <c r="K57" s="135"/>
      <c r="L57" s="135"/>
      <c r="M57" s="135">
        <f>'将来負担比率（分子）の構造'!L$50</f>
        <v>11964</v>
      </c>
      <c r="N57" s="135"/>
      <c r="O57" s="135"/>
      <c r="P57" s="135">
        <f>'将来負担比率（分子）の構造'!M$50</f>
        <v>11018</v>
      </c>
    </row>
    <row r="58" spans="1:16">
      <c r="A58" s="135" t="s">
        <v>33</v>
      </c>
      <c r="B58" s="135"/>
      <c r="C58" s="135"/>
      <c r="D58" s="135">
        <f>'将来負担比率（分子）の構造'!I$49</f>
        <v>1559</v>
      </c>
      <c r="E58" s="135"/>
      <c r="F58" s="135"/>
      <c r="G58" s="135">
        <f>'将来負担比率（分子）の構造'!J$49</f>
        <v>2376</v>
      </c>
      <c r="H58" s="135"/>
      <c r="I58" s="135"/>
      <c r="J58" s="135">
        <f>'将来負担比率（分子）の構造'!K$49</f>
        <v>2610</v>
      </c>
      <c r="K58" s="135"/>
      <c r="L58" s="135"/>
      <c r="M58" s="135">
        <f>'将来負担比率（分子）の構造'!L$49</f>
        <v>2782</v>
      </c>
      <c r="N58" s="135"/>
      <c r="O58" s="135"/>
      <c r="P58" s="135">
        <f>'将来負担比率（分子）の構造'!M$49</f>
        <v>2475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116</v>
      </c>
      <c r="C61" s="135"/>
      <c r="D61" s="135"/>
      <c r="E61" s="135">
        <f>'将来負担比率（分子）の構造'!J$46</f>
        <v>213</v>
      </c>
      <c r="F61" s="135"/>
      <c r="G61" s="135"/>
      <c r="H61" s="135">
        <f>'将来負担比率（分子）の構造'!K$46</f>
        <v>304</v>
      </c>
      <c r="I61" s="135"/>
      <c r="J61" s="135"/>
      <c r="K61" s="135">
        <f>'将来負担比率（分子）の構造'!L$46</f>
        <v>441</v>
      </c>
      <c r="L61" s="135"/>
      <c r="M61" s="135"/>
      <c r="N61" s="135">
        <f>'将来負担比率（分子）の構造'!M$46</f>
        <v>456</v>
      </c>
      <c r="O61" s="135"/>
      <c r="P61" s="135"/>
    </row>
    <row r="62" spans="1:16">
      <c r="A62" s="135" t="s">
        <v>28</v>
      </c>
      <c r="B62" s="135">
        <f>'将来負担比率（分子）の構造'!I$45</f>
        <v>4586</v>
      </c>
      <c r="C62" s="135"/>
      <c r="D62" s="135"/>
      <c r="E62" s="135">
        <f>'将来負担比率（分子）の構造'!J$45</f>
        <v>4256</v>
      </c>
      <c r="F62" s="135"/>
      <c r="G62" s="135"/>
      <c r="H62" s="135">
        <f>'将来負担比率（分子）の構造'!K$45</f>
        <v>3379</v>
      </c>
      <c r="I62" s="135"/>
      <c r="J62" s="135"/>
      <c r="K62" s="135">
        <f>'将来負担比率（分子）の構造'!L$45</f>
        <v>3392</v>
      </c>
      <c r="L62" s="135"/>
      <c r="M62" s="135"/>
      <c r="N62" s="135">
        <f>'将来負担比率（分子）の構造'!M$45</f>
        <v>2761</v>
      </c>
      <c r="O62" s="135"/>
      <c r="P62" s="135"/>
    </row>
    <row r="63" spans="1:16">
      <c r="A63" s="135" t="s">
        <v>27</v>
      </c>
      <c r="B63" s="135">
        <f>'将来負担比率（分子）の構造'!I$44</f>
        <v>518</v>
      </c>
      <c r="C63" s="135"/>
      <c r="D63" s="135"/>
      <c r="E63" s="135">
        <f>'将来負担比率（分子）の構造'!J$44</f>
        <v>453</v>
      </c>
      <c r="F63" s="135"/>
      <c r="G63" s="135"/>
      <c r="H63" s="135">
        <f>'将来負担比率（分子）の構造'!K$44</f>
        <v>478</v>
      </c>
      <c r="I63" s="135"/>
      <c r="J63" s="135"/>
      <c r="K63" s="135">
        <f>'将来負担比率（分子）の構造'!L$44</f>
        <v>829</v>
      </c>
      <c r="L63" s="135"/>
      <c r="M63" s="135"/>
      <c r="N63" s="135">
        <f>'将来負担比率（分子）の構造'!M$44</f>
        <v>1506</v>
      </c>
      <c r="O63" s="135"/>
      <c r="P63" s="135"/>
    </row>
    <row r="64" spans="1:16">
      <c r="A64" s="135" t="s">
        <v>26</v>
      </c>
      <c r="B64" s="135">
        <f>'将来負担比率（分子）の構造'!I$43</f>
        <v>19102</v>
      </c>
      <c r="C64" s="135"/>
      <c r="D64" s="135"/>
      <c r="E64" s="135">
        <f>'将来負担比率（分子）の構造'!J$43</f>
        <v>18419</v>
      </c>
      <c r="F64" s="135"/>
      <c r="G64" s="135"/>
      <c r="H64" s="135">
        <f>'将来負担比率（分子）の構造'!K$43</f>
        <v>17306</v>
      </c>
      <c r="I64" s="135"/>
      <c r="J64" s="135"/>
      <c r="K64" s="135">
        <f>'将来負担比率（分子）の構造'!L$43</f>
        <v>16572</v>
      </c>
      <c r="L64" s="135"/>
      <c r="M64" s="135"/>
      <c r="N64" s="135">
        <f>'将来負担比率（分子）の構造'!M$43</f>
        <v>16070</v>
      </c>
      <c r="O64" s="135"/>
      <c r="P64" s="135"/>
    </row>
    <row r="65" spans="1:16">
      <c r="A65" s="135" t="s">
        <v>25</v>
      </c>
      <c r="B65" s="135">
        <f>'将来負担比率（分子）の構造'!I$42</f>
        <v>2627</v>
      </c>
      <c r="C65" s="135"/>
      <c r="D65" s="135"/>
      <c r="E65" s="135">
        <f>'将来負担比率（分子）の構造'!J$42</f>
        <v>2776</v>
      </c>
      <c r="F65" s="135"/>
      <c r="G65" s="135"/>
      <c r="H65" s="135">
        <f>'将来負担比率（分子）の構造'!K$42</f>
        <v>2592</v>
      </c>
      <c r="I65" s="135"/>
      <c r="J65" s="135"/>
      <c r="K65" s="135">
        <f>'将来負担比率（分子）の構造'!L$42</f>
        <v>2142</v>
      </c>
      <c r="L65" s="135"/>
      <c r="M65" s="135"/>
      <c r="N65" s="135">
        <f>'将来負担比率（分子）の構造'!M$42</f>
        <v>2073</v>
      </c>
      <c r="O65" s="135"/>
      <c r="P65" s="135"/>
    </row>
    <row r="66" spans="1:16">
      <c r="A66" s="135" t="s">
        <v>24</v>
      </c>
      <c r="B66" s="135">
        <f>'将来負担比率（分子）の構造'!I$41</f>
        <v>38212</v>
      </c>
      <c r="C66" s="135"/>
      <c r="D66" s="135"/>
      <c r="E66" s="135">
        <f>'将来負担比率（分子）の構造'!J$41</f>
        <v>38162</v>
      </c>
      <c r="F66" s="135"/>
      <c r="G66" s="135"/>
      <c r="H66" s="135">
        <f>'将来負担比率（分子）の構造'!K$41</f>
        <v>39376</v>
      </c>
      <c r="I66" s="135"/>
      <c r="J66" s="135"/>
      <c r="K66" s="135">
        <f>'将来負担比率（分子）の構造'!L$41</f>
        <v>40450</v>
      </c>
      <c r="L66" s="135"/>
      <c r="M66" s="135"/>
      <c r="N66" s="135">
        <f>'将来負担比率（分子）の構造'!M$41</f>
        <v>41958</v>
      </c>
      <c r="O66" s="135"/>
      <c r="P66" s="135"/>
    </row>
    <row r="67" spans="1:16">
      <c r="A67" s="135" t="s">
        <v>62</v>
      </c>
      <c r="B67" s="135" t="e">
        <f>NA()</f>
        <v>#N/A</v>
      </c>
      <c r="C67" s="135">
        <f>IF(ISNUMBER('将来負担比率（分子）の構造'!I$52), IF('将来負担比率（分子）の構造'!I$52 &lt; 0, 0, '将来負担比率（分子）の構造'!I$52), NA())</f>
        <v>17504</v>
      </c>
      <c r="D67" s="135" t="e">
        <f>NA()</f>
        <v>#N/A</v>
      </c>
      <c r="E67" s="135" t="e">
        <f>NA()</f>
        <v>#N/A</v>
      </c>
      <c r="F67" s="135">
        <f>IF(ISNUMBER('将来負担比率（分子）の構造'!J$52), IF('将来負担比率（分子）の構造'!J$52 &lt; 0, 0, '将来負担比率（分子）の構造'!J$52), NA())</f>
        <v>15577</v>
      </c>
      <c r="G67" s="135" t="e">
        <f>NA()</f>
        <v>#N/A</v>
      </c>
      <c r="H67" s="135" t="e">
        <f>NA()</f>
        <v>#N/A</v>
      </c>
      <c r="I67" s="135">
        <f>IF(ISNUMBER('将来負担比率（分子）の構造'!K$52), IF('将来負担比率（分子）の構造'!K$52 &lt; 0, 0, '将来負担比率（分子）の構造'!K$52), NA())</f>
        <v>13038</v>
      </c>
      <c r="J67" s="135" t="e">
        <f>NA()</f>
        <v>#N/A</v>
      </c>
      <c r="K67" s="135" t="e">
        <f>NA()</f>
        <v>#N/A</v>
      </c>
      <c r="L67" s="135">
        <f>IF(ISNUMBER('将来負担比率（分子）の構造'!L$52), IF('将来負担比率（分子）の構造'!L$52 &lt; 0, 0, '将来負担比率（分子）の構造'!L$52), NA())</f>
        <v>12693</v>
      </c>
      <c r="M67" s="135" t="e">
        <f>NA()</f>
        <v>#N/A</v>
      </c>
      <c r="N67" s="135" t="e">
        <f>NA()</f>
        <v>#N/A</v>
      </c>
      <c r="O67" s="135">
        <f>IF(ISNUMBER('将来負担比率（分子）の構造'!M$52), IF('将来負担比率（分子）の構造'!M$52 &lt; 0, 0, '将来負担比率（分子）の構造'!M$52), NA())</f>
        <v>14632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2017-04-16T23:38:24Z</cp:lastPrinted>
  <dcterms:created xsi:type="dcterms:W3CDTF">2017-01-25T02:17:54Z</dcterms:created>
  <dcterms:modified xsi:type="dcterms:W3CDTF">2017-05-16T07:58:29Z</dcterms:modified>
  <cp:category/>
</cp:coreProperties>
</file>