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35" i="9"/>
  <c r="BW34" i="9"/>
  <c r="BW35" i="9" s="1"/>
  <c r="BW36" i="9" s="1"/>
  <c r="BW37" i="9" s="1"/>
  <c r="BW38" i="9" s="1"/>
  <c r="BW39" i="9" s="1"/>
  <c r="BW40" i="9" s="1"/>
  <c r="BW41" i="9" s="1"/>
  <c r="C34" i="9"/>
  <c r="CO34" i="9" l="1"/>
  <c r="CO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alcChain>
</file>

<file path=xl/sharedStrings.xml><?xml version="1.0" encoding="utf-8"?>
<sst xmlns="http://schemas.openxmlformats.org/spreadsheetml/2006/main" count="1062" uniqueCount="570">
  <si>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</si>
  <si>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</si>
  <si>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</si>
  <si>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</si>
  <si>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</si>
  <si>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</si>
  <si>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</si>
  <si>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</si>
  <si>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</si>
  <si>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</si>
  <si>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</si>
  <si>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</si>
  <si>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</si>
  <si>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</si>
  <si>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</si>
  <si>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</si>
  <si>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</si>
  <si>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</si>
  <si>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</si>
  <si>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</si>
  <si>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</si>
  <si>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</si>
  <si>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</si>
  <si>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</si>
  <si>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</si>
  <si>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</si>
  <si>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</si>
  <si>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</si>
  <si>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</si>
  <si>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</si>
  <si>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</si>
  <si>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</si>
  <si>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</si>
  <si>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</si>
  <si>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</si>
  <si>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</si>
  <si>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</si>
  <si>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</si>
  <si>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</si>
  <si>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</si>
  <si>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</si>
  <si>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</si>
  <si>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</si>
  <si>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</si>
  <si>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</si>
  <si>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</si>
  <si>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</si>
  <si>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</si>
  <si>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</si>
  <si>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</si>
  <si>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</si>
  <si>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</si>
  <si>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</si>
  <si>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</si>
  <si>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</si>
  <si>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</si>
  <si>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</si>
  <si>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</si>
  <si>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</si>
  <si>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</si>
  <si>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</si>
  <si>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</si>
  <si>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</si>
  <si>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</si>
  <si>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</si>
  <si>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</si>
  <si>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</si>
  <si>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</si>
  <si>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</si>
  <si>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</si>
  <si>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</si>
  <si>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</si>
  <si>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</si>
  <si>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</si>
  <si>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</si>
  <si>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</si>
  <si>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</si>
  <si>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</si>
  <si>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</si>
  <si>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</si>
  <si>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</si>
  <si>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東松山市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</si>
  <si>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</si>
  <si>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</si>
  <si>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</si>
  <si>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</si>
  <si>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</si>
  <si>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</si>
  <si>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</si>
  <si>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</si>
  <si>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</si>
  <si>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</si>
  <si>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</si>
  <si>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</si>
  <si>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</si>
  <si>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</si>
  <si>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</si>
  <si>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</si>
  <si>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</si>
  <si>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</si>
  <si>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</si>
  <si>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</si>
  <si>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</si>
  <si>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</si>
  <si>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</si>
  <si>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</si>
  <si>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</si>
  <si>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</si>
  <si>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</si>
  <si>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</si>
  <si>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</si>
  <si>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</si>
  <si>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</si>
  <si>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</si>
  <si>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</si>
  <si>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</si>
  <si>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</si>
  <si>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</si>
  <si>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</si>
  <si>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</si>
  <si>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</si>
  <si>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</si>
  <si>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</si>
  <si>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</si>
  <si>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</si>
  <si>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</si>
  <si>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</si>
  <si>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</si>
  <si>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</si>
  <si>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</si>
  <si>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</si>
  <si>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</si>
  <si>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</si>
  <si>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</si>
  <si>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</si>
  <si>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</si>
  <si>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</si>
  <si>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</si>
  <si>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</si>
  <si>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</si>
  <si>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</si>
  <si>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</si>
  <si>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</si>
  <si>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</si>
  <si>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</si>
  <si>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</si>
  <si>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</si>
  <si>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</si>
  <si>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</si>
  <si>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</si>
  <si>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</si>
  <si>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</si>
  <si>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</si>
  <si>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</si>
  <si>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</si>
  <si>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</si>
  <si>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</si>
  <si>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</si>
  <si>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</si>
  <si>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</si>
  <si>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</si>
  <si>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</si>
  <si>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</si>
  <si>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</si>
  <si>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</si>
  <si>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</si>
  <si>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</si>
  <si>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</si>
  <si>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</si>
  <si>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</si>
  <si>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</si>
  <si>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</si>
  <si>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</si>
  <si>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</si>
  <si>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</si>
  <si>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</si>
  <si>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</si>
  <si>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</si>
  <si>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</si>
  <si>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</si>
  <si>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</si>
  <si>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</si>
  <si>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</si>
  <si>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</si>
  <si>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</si>
  <si>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</si>
  <si>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</si>
  <si>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</si>
  <si>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</si>
  <si>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</si>
  <si>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</si>
  <si>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</si>
  <si>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</si>
  <si>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埼玉県東松山市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</si>
  <si>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</si>
  <si>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</si>
  <si>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</si>
  <si>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</si>
  <si>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</si>
  <si>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</si>
  <si>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</si>
  <si>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</si>
  <si>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</si>
  <si>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</si>
  <si>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</si>
  <si>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</si>
  <si>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</si>
  <si>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</si>
  <si>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</si>
  <si>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</si>
  <si>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</si>
  <si>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</si>
  <si>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</si>
  <si>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</si>
  <si>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</si>
  <si>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</si>
  <si>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</si>
  <si>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</si>
  <si>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</si>
  <si>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</si>
  <si>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</si>
  <si>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</si>
  <si>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</si>
  <si>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</si>
  <si>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</si>
  <si>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</si>
  <si>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</si>
  <si>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</si>
  <si>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</si>
  <si>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</si>
  <si>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</si>
  <si>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</si>
  <si>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</si>
  <si>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</si>
  <si>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</si>
  <si>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</si>
  <si>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</si>
  <si>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</si>
  <si>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</si>
  <si>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</si>
  <si>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</si>
  <si>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</si>
  <si>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</si>
  <si>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</si>
  <si>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</si>
  <si>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</si>
  <si>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</si>
  <si>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</si>
  <si>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</si>
  <si>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</si>
  <si>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</si>
  <si>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</si>
  <si>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</si>
  <si>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</si>
  <si>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</si>
  <si>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</si>
  <si>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</si>
  <si>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</si>
  <si>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</si>
  <si>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</si>
  <si>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</si>
  <si>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</si>
  <si>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</si>
  <si>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</si>
  <si>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</si>
  <si>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</si>
  <si>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</si>
  <si>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</si>
  <si>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</si>
  <si>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</si>
  <si>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</si>
  <si>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</si>
  <si>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</si>
  <si>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</si>
  <si>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</si>
  <si>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</si>
  <si>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</si>
  <si>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</si>
  <si>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</si>
  <si>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</si>
  <si>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</si>
  <si>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</si>
  <si>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</si>
  <si>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</si>
  <si>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</si>
  <si>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</si>
  <si>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</si>
  <si>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</si>
  <si>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</si>
  <si>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</si>
  <si>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</si>
  <si>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</si>
  <si>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</si>
  <si>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</si>
  <si>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</si>
  <si>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</si>
  <si>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</si>
  <si>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</si>
  <si>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</si>
  <si>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</si>
  <si>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</si>
  <si>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</si>
  <si>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</si>
  <si>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</si>
  <si>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</si>
  <si>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</si>
  <si>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</si>
  <si>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</si>
  <si>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</si>
  <si>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</si>
  <si>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</si>
  <si>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</si>
  <si>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</si>
  <si>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</si>
  <si>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</si>
  <si>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</si>
  <si>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</si>
  <si>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</si>
  <si>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</si>
  <si>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</si>
  <si>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</si>
  <si>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</si>
  <si>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</si>
  <si>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</si>
  <si>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</si>
  <si>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</si>
  <si>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</si>
  <si>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</si>
  <si>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</si>
  <si>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</si>
  <si>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</si>
  <si>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</si>
  <si>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</si>
  <si>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</si>
  <si>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</si>
  <si>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</si>
  <si>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</si>
  <si>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</si>
  <si>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</si>
  <si>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</si>
  <si>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</si>
  <si>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埼玉県東松山市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</si>
  <si>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</si>
  <si>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</si>
  <si>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</si>
  <si>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</si>
  <si>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</si>
  <si>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</si>
  <si>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</si>
  <si>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</si>
  <si>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</si>
  <si>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</si>
  <si>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</si>
  <si>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</si>
  <si>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</si>
  <si>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</si>
  <si>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</si>
  <si>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</si>
  <si>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</si>
  <si>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</si>
  <si>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</si>
  <si>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</si>
  <si>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</si>
  <si>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</si>
  <si>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</si>
  <si>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</si>
  <si>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</si>
  <si>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</si>
  <si>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</si>
  <si>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</si>
  <si>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</si>
  <si>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</si>
  <si>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</si>
  <si>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</si>
  <si>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</si>
  <si>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</si>
  <si>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</si>
  <si>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</si>
  <si>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</si>
  <si>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</si>
  <si>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</si>
  <si>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</si>
  <si>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下水道事業特別会計</t>
    <phoneticPr fontId="5"/>
  </si>
  <si>
    <t>法非適用企業</t>
    <phoneticPr fontId="5"/>
  </si>
  <si>
    <t>高坂駅東口第一土地区画整理事業特別会計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</si>
  <si>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</si>
  <si>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</si>
  <si>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</si>
  <si>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</si>
  <si>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</si>
  <si>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</si>
  <si>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</si>
  <si>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</si>
  <si>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</si>
  <si>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</si>
  <si>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</si>
  <si>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</si>
  <si>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</si>
  <si>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</si>
  <si>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</si>
  <si>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</si>
  <si>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</si>
  <si>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</si>
  <si>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</si>
  <si>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</si>
  <si>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</si>
  <si>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</si>
  <si>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</si>
  <si>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</si>
  <si>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</si>
  <si>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</si>
  <si>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</si>
  <si>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</si>
  <si>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</si>
  <si>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</si>
  <si>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</si>
  <si>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</si>
  <si>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</si>
  <si>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</si>
  <si>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</si>
  <si>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</si>
  <si>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</si>
  <si>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</si>
  <si>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</si>
  <si>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</si>
  <si>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</si>
  <si>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</si>
  <si>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</si>
  <si>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</si>
  <si>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</si>
  <si>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</si>
  <si>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</si>
  <si>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</si>
  <si>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</si>
  <si>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</si>
  <si>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</si>
  <si>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</si>
  <si>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</si>
  <si>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</si>
  <si>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</si>
  <si>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</si>
  <si>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</si>
  <si>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</si>
  <si>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</si>
  <si>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</si>
  <si>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</si>
  <si>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</si>
  <si>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</si>
  <si>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高坂駅東口第一土地区画整理事業特別会計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</si>
  <si>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</si>
  <si>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</si>
  <si>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</si>
  <si>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</si>
  <si>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</si>
  <si>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</si>
  <si>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</si>
  <si>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</si>
  <si>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</si>
  <si>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</si>
  <si>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</si>
  <si>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</si>
  <si>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</si>
  <si>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</si>
  <si>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</si>
  <si>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</si>
  <si>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</si>
  <si>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</si>
  <si>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</si>
  <si>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</si>
  <si>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</si>
  <si>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</si>
  <si>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</si>
  <si>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</si>
  <si>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</si>
  <si>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</si>
  <si>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</si>
  <si>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</si>
  <si>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</si>
  <si>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</si>
  <si>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</si>
  <si>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</si>
  <si>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</si>
  <si>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</si>
  <si>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</si>
  <si>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</si>
  <si>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</si>
  <si>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</si>
  <si>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</si>
  <si>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</si>
  <si>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</si>
  <si>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</si>
  <si>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</si>
  <si>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</si>
  <si>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</si>
  <si>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</si>
  <si>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</si>
  <si>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</si>
  <si>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</si>
  <si>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</si>
  <si>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</si>
  <si>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</si>
  <si>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</si>
  <si>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</si>
  <si>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</si>
  <si>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</si>
  <si>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</si>
  <si>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</si>
  <si>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</si>
  <si>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</si>
  <si>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</si>
  <si>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</si>
  <si>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</si>
  <si>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</si>
  <si>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</si>
  <si>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</si>
  <si>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</si>
  <si>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</si>
  <si>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</si>
  <si>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</si>
  <si>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</si>
  <si>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</si>
  <si>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</si>
  <si>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</si>
  <si>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</si>
  <si>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</si>
  <si>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</si>
  <si>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</si>
  <si>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</si>
  <si>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</si>
  <si>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</si>
  <si>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</si>
  <si>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0.49</t>
  </si>
  <si>
    <t>▲ 0.86</t>
  </si>
  <si>
    <t>水道事業会計</t>
  </si>
  <si>
    <t>病院事業会計</t>
  </si>
  <si>
    <t>一般会計</t>
  </si>
  <si>
    <t>国民健康保険特別会計</t>
  </si>
  <si>
    <t>介護保険特別会計</t>
  </si>
  <si>
    <t>高坂駅東口第一土地区画整理事業特別会計</t>
  </si>
  <si>
    <t>下水道事業特別会計</t>
  </si>
  <si>
    <t>後期高齢者医療特別会計</t>
  </si>
  <si>
    <t>その他会計（赤字）</t>
  </si>
  <si>
    <t>その他会計（黒字）</t>
  </si>
  <si>
    <t>東松山文化まちづくり公社</t>
    <rPh sb="0" eb="3">
      <t>ヒガシマツヤマ</t>
    </rPh>
    <rPh sb="3" eb="5">
      <t>ブンカ</t>
    </rPh>
    <rPh sb="10" eb="12">
      <t>コウシャ</t>
    </rPh>
    <phoneticPr fontId="2"/>
  </si>
  <si>
    <t>東松山市農業公社</t>
    <rPh sb="0" eb="1">
      <t>ヒガシ</t>
    </rPh>
    <rPh sb="1" eb="4">
      <t>マツヤマシ</t>
    </rPh>
    <rPh sb="4" eb="6">
      <t>ノウギョウ</t>
    </rPh>
    <rPh sb="6" eb="8">
      <t>コウシャ</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</si>
  <si>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5"/>
  </si>
  <si>
    <t>-</t>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</si>
  <si>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</si>
  <si>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</si>
  <si>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5"/>
  </si>
  <si>
    <t>-</t>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</si>
  <si>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</si>
  <si>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5">
      <t>コウイキレンゴウ</t>
    </rPh>
    <phoneticPr fontId="5"/>
  </si>
  <si>
    <t>埼玉県都市競艇組合</t>
    <rPh sb="0" eb="3">
      <t>サイタマケン</t>
    </rPh>
    <rPh sb="3" eb="5">
      <t>トシ</t>
    </rPh>
    <rPh sb="5" eb="7">
      <t>キョウテイ</t>
    </rPh>
    <rPh sb="7" eb="9">
      <t>クミアイ</t>
    </rPh>
    <phoneticPr fontId="5"/>
  </si>
  <si>
    <t>比企広域市町村圏組合</t>
    <rPh sb="0" eb="2">
      <t>ヒキ</t>
    </rPh>
    <rPh sb="2" eb="4">
      <t>コウイキ</t>
    </rPh>
    <rPh sb="4" eb="7">
      <t>シチョウソン</t>
    </rPh>
    <rPh sb="7" eb="8">
      <t>ケン</t>
    </rPh>
    <rPh sb="8" eb="10">
      <t>クミアイ</t>
    </rPh>
    <phoneticPr fontId="5"/>
  </si>
  <si>
    <t>埼玉中部資源循環組合</t>
    <rPh sb="0" eb="2">
      <t>サイタマ</t>
    </rPh>
    <rPh sb="2" eb="4">
      <t>チュウブ</t>
    </rPh>
    <rPh sb="4" eb="6">
      <t>シゲン</t>
    </rPh>
    <rPh sb="6" eb="8">
      <t>ジュンカン</t>
    </rPh>
    <rPh sb="8" eb="10">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</si>
  <si>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</si>
  <si>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</si>
  <si>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</si>
  <si>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</si>
  <si>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</si>
  <si>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</si>
  <si>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</si>
  <si>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</si>
  <si>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</si>
  <si>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</si>
  <si>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</si>
  <si>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</si>
  <si>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</si>
  <si>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実質公債費比率は、類似団体と比較して低い水準にあり、近年減少傾向にあるが、将来負担比率については上昇傾向にある。将来負担比率が上昇しているのは、地方債現在高が増加する一方で、
充当可能基金が減少したためである。地方債現在高の増加に伴い、将来負担比率と同様に今後実質公債費比率についても上昇していくことが考えられるため、これまで以上に公債費の適正化に取
り組み、実質公債費比率及び将来負担比率の減少に努める。</t>
    <rPh sb="0" eb="2">
      <t>ジッシツ</t>
    </rPh>
    <rPh sb="2" eb="5">
      <t>コウサイヒ</t>
    </rPh>
    <rPh sb="5" eb="7">
      <t>ヒリツ</t>
    </rPh>
    <rPh sb="9" eb="11">
      <t>ルイジ</t>
    </rPh>
    <rPh sb="11" eb="13">
      <t>ダンタイ</t>
    </rPh>
    <rPh sb="14" eb="16">
      <t>ヒカク</t>
    </rPh>
    <rPh sb="18" eb="19">
      <t>ヒク</t>
    </rPh>
    <rPh sb="20" eb="22">
      <t>スイジュン</t>
    </rPh>
    <rPh sb="26" eb="28">
      <t>キンネン</t>
    </rPh>
    <rPh sb="28" eb="30">
      <t>ゲンショウ</t>
    </rPh>
    <rPh sb="30" eb="32">
      <t>ケイコウ</t>
    </rPh>
    <rPh sb="37" eb="39">
      <t>ショウライ</t>
    </rPh>
    <rPh sb="39" eb="41">
      <t>フタン</t>
    </rPh>
    <rPh sb="41" eb="43">
      <t>ヒリツ</t>
    </rPh>
    <rPh sb="48" eb="50">
      <t>ジョウショウ</t>
    </rPh>
    <rPh sb="50" eb="52">
      <t>ケイコウ</t>
    </rPh>
    <rPh sb="56" eb="58">
      <t>ショウライ</t>
    </rPh>
    <rPh sb="58" eb="60">
      <t>フタン</t>
    </rPh>
    <rPh sb="60" eb="62">
      <t>ヒリツ</t>
    </rPh>
    <rPh sb="63" eb="65">
      <t>ジョウショウ</t>
    </rPh>
    <rPh sb="72" eb="74">
      <t>チホウ</t>
    </rPh>
    <rPh sb="74" eb="75">
      <t>サイ</t>
    </rPh>
    <rPh sb="75" eb="77">
      <t>ゲンザイ</t>
    </rPh>
    <rPh sb="77" eb="78">
      <t>ダカ</t>
    </rPh>
    <rPh sb="79" eb="81">
      <t>ゾウカ</t>
    </rPh>
    <rPh sb="83" eb="85">
      <t>イッポウ</t>
    </rPh>
    <rPh sb="88" eb="90">
      <t>ジュウトウ</t>
    </rPh>
    <rPh sb="90" eb="92">
      <t>カノウ</t>
    </rPh>
    <rPh sb="92" eb="94">
      <t>キキン</t>
    </rPh>
    <rPh sb="95" eb="97">
      <t>ゲンショウ</t>
    </rPh>
    <rPh sb="105" eb="107">
      <t>チホウ</t>
    </rPh>
    <rPh sb="107" eb="108">
      <t>サイ</t>
    </rPh>
    <rPh sb="108" eb="110">
      <t>ゲンザイ</t>
    </rPh>
    <rPh sb="110" eb="111">
      <t>ダカ</t>
    </rPh>
    <rPh sb="112" eb="114">
      <t>ゾウカ</t>
    </rPh>
    <rPh sb="115" eb="116">
      <t>トモナ</t>
    </rPh>
    <rPh sb="118" eb="120">
      <t>ショウライ</t>
    </rPh>
    <rPh sb="120" eb="122">
      <t>フタン</t>
    </rPh>
    <rPh sb="122" eb="124">
      <t>ヒリツ</t>
    </rPh>
    <rPh sb="125" eb="127">
      <t>ドウヨウ</t>
    </rPh>
    <rPh sb="128" eb="130">
      <t>コンゴ</t>
    </rPh>
    <rPh sb="130" eb="132">
      <t>ジッシツ</t>
    </rPh>
    <rPh sb="132" eb="135">
      <t>コウサイヒ</t>
    </rPh>
    <rPh sb="135" eb="137">
      <t>ヒリツ</t>
    </rPh>
    <rPh sb="142" eb="144">
      <t>ジョウショウ</t>
    </rPh>
    <rPh sb="151" eb="152">
      <t>カンガ</t>
    </rPh>
    <rPh sb="180" eb="182">
      <t>ジッシツ</t>
    </rPh>
    <rPh sb="182" eb="185">
      <t>コウサイヒ</t>
    </rPh>
    <rPh sb="185" eb="187">
      <t>ヒリツ</t>
    </rPh>
    <rPh sb="187" eb="188">
      <t>オヨ</t>
    </rPh>
    <rPh sb="189" eb="191">
      <t>ショウライ</t>
    </rPh>
    <rPh sb="191" eb="193">
      <t>フタン</t>
    </rPh>
    <rPh sb="193" eb="195">
      <t>ヒリツ</t>
    </rPh>
    <rPh sb="199" eb="20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</si>
</sst>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6" fillId="0" borderId="112" xfId="38" applyFont="1" applyBorder="1" applyAlignment="1" applyProtection="1">
      <alignment horizontal="left" vertical="center" wrapText="1"/>
      <protection locked="0"/>
    </xf>
    <xf numFmtId="0" fontId="6" fillId="0" borderId="113" xfId="38" applyFont="1" applyBorder="1" applyAlignment="1" applyProtection="1">
      <alignment horizontal="left" vertical="center" wrapText="1"/>
      <protection locked="0"/>
    </xf>
    <xf numFmtId="0" fontId="6" fillId="0" borderId="112" xfId="38" applyFont="1" applyFill="1" applyBorder="1" applyAlignment="1" applyProtection="1">
      <alignment horizontal="left" vertical="center" wrapText="1"/>
      <protection locked="0"/>
    </xf>
    <xf numFmtId="0" fontId="6" fillId="0" borderId="113" xfId="38" applyFont="1" applyFill="1" applyBorder="1" applyAlignment="1" applyProtection="1">
      <alignment horizontal="left" vertical="center" wrapText="1"/>
      <protection locked="0"/>
    </xf>
    <xf numFmtId="0" fontId="6" fillId="0" borderId="114" xfId="38" applyFont="1" applyFill="1" applyBorder="1" applyAlignment="1" applyProtection="1">
      <alignment horizontal="left" vertical="center" wrapTex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6" fillId="0" borderId="98" xfId="38" applyFont="1" applyFill="1" applyBorder="1" applyAlignment="1" applyProtection="1">
      <alignment horizontal="left" vertical="center" wrapText="1"/>
      <protection locked="0"/>
    </xf>
    <xf numFmtId="0" fontId="6" fillId="0" borderId="99" xfId="38" applyFont="1" applyFill="1" applyBorder="1" applyAlignment="1" applyProtection="1">
      <alignment horizontal="left" vertical="center" wrapText="1"/>
      <protection locked="0"/>
    </xf>
    <xf numFmtId="0" fontId="6" fillId="0" borderId="100" xfId="38" applyFont="1" applyFill="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35412</c:v>
                </c:pt>
                <c:pt idx="1">
                  <c:v>38281</c:v>
                </c:pt>
                <c:pt idx="2">
                  <c:v>46218</c:v>
                </c:pt>
                <c:pt idx="3">
                  <c:v>36851</c:v>
                </c:pt>
                <c:pt idx="4">
                  <c:v>43574</c:v>
                </c:pt>
              </c:numCache>
            </c:numRef>
          </c:val>
          <c:smooth val="0"/>
        </c:ser>
        <c:dLbls>
          <c:showLegendKey val="0"/>
          <c:showVal val="0"/>
          <c:showCatName val="0"/>
          <c:showSerName val="0"/>
          <c:showPercent val="0"/>
          <c:showBubbleSize val="0"/>
        </c:dLbls>
        <c:marker val="1"/>
        <c:smooth val="0"/>
        <c:axId val="35031296"/>
        <c:axId val="83923328"/>
      </c:lineChart>
      <c:catAx>
        <c:axId val="35031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923328"/>
        <c:crosses val="autoZero"/>
        <c:auto val="1"/>
        <c:lblAlgn val="ctr"/>
        <c:lblOffset val="100"/>
        <c:tickLblSkip val="1"/>
        <c:tickMarkSkip val="1"/>
        <c:noMultiLvlLbl val="0"/>
      </c:catAx>
      <c:valAx>
        <c:axId val="839233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31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6.26</c:v>
                </c:pt>
                <c:pt idx="1">
                  <c:v>7.02</c:v>
                </c:pt>
                <c:pt idx="2">
                  <c:v>7.48</c:v>
                </c:pt>
                <c:pt idx="3">
                  <c:v>7.39</c:v>
                </c:pt>
                <c:pt idx="4">
                  <c:v>7.11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12.92</c:v>
                </c:pt>
                <c:pt idx="1">
                  <c:v>13.54</c:v>
                </c:pt>
                <c:pt idx="2">
                  <c:v>13.11</c:v>
                </c:pt>
                <c:pt idx="3">
                  <c:v>12.41</c:v>
                </c:pt>
                <c:pt idx="4">
                  <c:v>12.27</c:v>
                </c:pt>
              </c:numCache>
            </c:numRef>
          </c:val>
        </c:ser>
        <c:dLbls>
          <c:showLegendKey val="0"/>
          <c:showVal val="0"/>
          <c:showCatName val="0"/>
          <c:showSerName val="0"/>
          <c:showPercent val="0"/>
          <c:showBubbleSize val="0"/>
        </c:dLbls>
        <c:gapWidth val="250"/>
        <c:overlap val="100"/>
        <c:axId val="102685696"/>
        <c:axId val="107418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-0.49</c:v>
                </c:pt>
                <c:pt idx="1">
                  <c:v>1.1100000000000001</c:v>
                </c:pt>
                <c:pt idx="2">
                  <c:v>0.23</c:v>
                </c:pt>
                <c:pt idx="3">
                  <c:v>-0.86</c:v>
                </c:pt>
                <c:pt idx="4">
                  <c:v>0.08</c:v>
                </c:pt>
              </c:numCache>
            </c:numRef>
          </c:val>
          <c:smooth val="0"/>
        </c:ser>
        <c:dLbls>
          <c:showLegendKey val="0"/>
          <c:showVal val="0"/>
          <c:showCatName val="0"/>
          <c:showSerName val="0"/>
          <c:showPercent val="0"/>
          <c:showBubbleSize val="0"/>
        </c:dLbls>
        <c:marker val="1"/>
        <c:smooth val="0"/>
        <c:axId val="102685696"/>
        <c:axId val="107418752"/>
      </c:lineChart>
      <c:catAx>
        <c:axId val="10268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418752"/>
        <c:crosses val="autoZero"/>
        <c:auto val="1"/>
        <c:lblAlgn val="ctr"/>
        <c:lblOffset val="100"/>
        <c:tickLblSkip val="1"/>
        <c:tickMarkSkip val="1"/>
        <c:noMultiLvlLbl val="0"/>
      </c:catAx>
      <c:valAx>
        <c:axId val="10741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8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0.03</c:v>
                </c:pt>
                <c:pt idx="4">
                  <c:v>#N/A</c:v>
                </c:pt>
                <c:pt idx="5">
                  <c:v>0.01</c:v>
                </c:pt>
                <c:pt idx="6">
                  <c:v>#N/A</c:v>
                </c:pt>
                <c:pt idx="7">
                  <c:v>0.02</c:v>
                </c:pt>
                <c:pt idx="8">
                  <c:v>#N/A</c:v>
                </c:pt>
                <c:pt idx="9">
                  <c:v>0.02</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0.83</c:v>
                </c:pt>
                <c:pt idx="2">
                  <c:v>#N/A</c:v>
                </c:pt>
                <c:pt idx="3">
                  <c:v>0.78</c:v>
                </c:pt>
                <c:pt idx="4">
                  <c:v>#N/A</c:v>
                </c:pt>
                <c:pt idx="5">
                  <c:v>0.76</c:v>
                </c:pt>
                <c:pt idx="6">
                  <c:v>#N/A</c:v>
                </c:pt>
                <c:pt idx="7">
                  <c:v>0.5</c:v>
                </c:pt>
                <c:pt idx="8">
                  <c:v>#N/A</c:v>
                </c:pt>
                <c:pt idx="9">
                  <c:v>0.61</c:v>
                </c:pt>
              </c:numCache>
            </c:numRef>
          </c:val>
        </c:ser>
        <c:ser>
          <c:idx val="4"/>
          <c:order val="4"/>
          <c:tx>
            <c:strRef>
              <c:f>データシート!$A$31</c:f>
              <c:strCache>
                <c:ptCount val="1"/>
                <c:pt idx="0">
                  <c:v>高坂駅東口第一土地区画整理事業特別会計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0.65</c:v>
                </c:pt>
                <c:pt idx="2">
                  <c:v>#N/A</c:v>
                </c:pt>
                <c:pt idx="3">
                  <c:v>0.56999999999999995</c:v>
                </c:pt>
                <c:pt idx="4">
                  <c:v>#N/A</c:v>
                </c:pt>
                <c:pt idx="5">
                  <c:v>0.56000000000000005</c:v>
                </c:pt>
                <c:pt idx="6">
                  <c:v>#N/A</c:v>
                </c:pt>
                <c:pt idx="7">
                  <c:v>0.25</c:v>
                </c:pt>
                <c:pt idx="8">
                  <c:v>#N/A</c:v>
                </c:pt>
                <c:pt idx="9">
                  <c:v>0.81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1.04</c:v>
                </c:pt>
                <c:pt idx="2">
                  <c:v>#N/A</c:v>
                </c:pt>
                <c:pt idx="3">
                  <c:v>1.1299999999999999</c:v>
                </c:pt>
                <c:pt idx="4">
                  <c:v>#N/A</c:v>
                </c:pt>
                <c:pt idx="5">
                  <c:v>1.44</c:v>
                </c:pt>
                <c:pt idx="6">
                  <c:v>#N/A</c:v>
                </c:pt>
                <c:pt idx="7">
                  <c:v>2.2999999999999998</c:v>
                </c:pt>
                <c:pt idx="8">
                  <c:v>#N/A</c:v>
                </c:pt>
                <c:pt idx="9">
                  <c:v>1.1000000000000001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3.19</c:v>
                </c:pt>
                <c:pt idx="2">
                  <c:v>#N/A</c:v>
                </c:pt>
                <c:pt idx="3">
                  <c:v>5.01</c:v>
                </c:pt>
                <c:pt idx="4">
                  <c:v>#N/A</c:v>
                </c:pt>
                <c:pt idx="5">
                  <c:v>2.98</c:v>
                </c:pt>
                <c:pt idx="6">
                  <c:v>#N/A</c:v>
                </c:pt>
                <c:pt idx="7">
                  <c:v>3.92</c:v>
                </c:pt>
                <c:pt idx="8">
                  <c:v>#N/A</c:v>
                </c:pt>
                <c:pt idx="9">
                  <c:v>4.2300000000000004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6.62</c:v>
                </c:pt>
                <c:pt idx="2">
                  <c:v>#N/A</c:v>
                </c:pt>
                <c:pt idx="3">
                  <c:v>7.02</c:v>
                </c:pt>
                <c:pt idx="4">
                  <c:v>#N/A</c:v>
                </c:pt>
                <c:pt idx="5">
                  <c:v>7.48</c:v>
                </c:pt>
                <c:pt idx="6">
                  <c:v>#N/A</c:v>
                </c:pt>
                <c:pt idx="7">
                  <c:v>7.38</c:v>
                </c:pt>
                <c:pt idx="8">
                  <c:v>#N/A</c:v>
                </c:pt>
                <c:pt idx="9">
                  <c:v>7.11</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9.1999999999999993</c:v>
                </c:pt>
                <c:pt idx="2">
                  <c:v>#N/A</c:v>
                </c:pt>
                <c:pt idx="3">
                  <c:v>8.1300000000000008</c:v>
                </c:pt>
                <c:pt idx="4">
                  <c:v>#N/A</c:v>
                </c:pt>
                <c:pt idx="5">
                  <c:v>8.27</c:v>
                </c:pt>
                <c:pt idx="6">
                  <c:v>#N/A</c:v>
                </c:pt>
                <c:pt idx="7">
                  <c:v>8.48</c:v>
                </c:pt>
                <c:pt idx="8">
                  <c:v>#N/A</c:v>
                </c:pt>
                <c:pt idx="9">
                  <c:v>7.89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16.5</c:v>
                </c:pt>
                <c:pt idx="2">
                  <c:v>#N/A</c:v>
                </c:pt>
                <c:pt idx="3">
                  <c:v>18.54</c:v>
                </c:pt>
                <c:pt idx="4">
                  <c:v>#N/A</c:v>
                </c:pt>
                <c:pt idx="5">
                  <c:v>19.420000000000002</c:v>
                </c:pt>
                <c:pt idx="6">
                  <c:v>#N/A</c:v>
                </c:pt>
                <c:pt idx="7">
                  <c:v>18.79</c:v>
                </c:pt>
                <c:pt idx="8">
                  <c:v>#N/A</c:v>
                </c:pt>
                <c:pt idx="9">
                  <c:v>17.8</c:v>
                </c:pt>
              </c:numCache>
            </c:numRef>
          </c:val>
        </c:ser>
        <c:dLbls>
          <c:showLegendKey val="0"/>
          <c:showVal val="0"/>
          <c:showCatName val="0"/>
          <c:showSerName val="0"/>
          <c:showPercent val="0"/>
          <c:showBubbleSize val="0"/>
        </c:dLbls>
        <c:gapWidth val="150"/>
        <c:overlap val="100"/>
        <c:axId val="107512576"/>
        <c:axId val="107514112"/>
      </c:barChart>
      <c:catAx>
        <c:axId val="10751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514112"/>
        <c:crosses val="autoZero"/>
        <c:auto val="1"/>
        <c:lblAlgn val="ctr"/>
        <c:lblOffset val="100"/>
        <c:tickLblSkip val="1"/>
        <c:tickMarkSkip val="1"/>
        <c:noMultiLvlLbl val="0"/>
      </c:catAx>
      <c:valAx>
        <c:axId val="10751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12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2055</c:v>
                </c:pt>
                <c:pt idx="5">
                  <c:v>2067</c:v>
                </c:pt>
                <c:pt idx="8">
                  <c:v>2176</c:v>
                </c:pt>
                <c:pt idx="11">
                  <c:v>2232</c:v>
                </c:pt>
                <c:pt idx="14">
                  <c:v>2078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70</c:v>
                </c:pt>
                <c:pt idx="3">
                  <c:v>67</c:v>
                </c:pt>
                <c:pt idx="6">
                  <c:v>81</c:v>
                </c:pt>
                <c:pt idx="9">
                  <c:v>82</c:v>
                </c:pt>
                <c:pt idx="12">
                  <c:v>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454</c:v>
                </c:pt>
                <c:pt idx="3">
                  <c:v>337</c:v>
                </c:pt>
                <c:pt idx="6">
                  <c:v>388</c:v>
                </c:pt>
                <c:pt idx="9">
                  <c:v>367</c:v>
                </c:pt>
                <c:pt idx="12">
                  <c:v>404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2256</c:v>
                </c:pt>
                <c:pt idx="3">
                  <c:v>2190</c:v>
                </c:pt>
                <c:pt idx="6">
                  <c:v>2181</c:v>
                </c:pt>
                <c:pt idx="9">
                  <c:v>2308</c:v>
                </c:pt>
                <c:pt idx="12">
                  <c:v>2147</c:v>
                </c:pt>
              </c:numCache>
            </c:numRef>
          </c:val>
        </c:ser>
        <c:dLbls>
          <c:showLegendKey val="0"/>
          <c:showVal val="0"/>
          <c:showCatName val="0"/>
          <c:showSerName val="0"/>
          <c:showPercent val="0"/>
          <c:showBubbleSize val="0"/>
        </c:dLbls>
        <c:gapWidth val="100"/>
        <c:overlap val="100"/>
        <c:axId val="34861440"/>
        <c:axId val="3486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725</c:v>
                </c:pt>
                <c:pt idx="2">
                  <c:v>#N/A</c:v>
                </c:pt>
                <c:pt idx="3">
                  <c:v>#N/A</c:v>
                </c:pt>
                <c:pt idx="4">
                  <c:v>527</c:v>
                </c:pt>
                <c:pt idx="5">
                  <c:v>#N/A</c:v>
                </c:pt>
                <c:pt idx="6">
                  <c:v>#N/A</c:v>
                </c:pt>
                <c:pt idx="7">
                  <c:v>474</c:v>
                </c:pt>
                <c:pt idx="8">
                  <c:v>#N/A</c:v>
                </c:pt>
                <c:pt idx="9">
                  <c:v>#N/A</c:v>
                </c:pt>
                <c:pt idx="10">
                  <c:v>525</c:v>
                </c:pt>
                <c:pt idx="11">
                  <c:v>#N/A</c:v>
                </c:pt>
                <c:pt idx="12">
                  <c:v>#N/A</c:v>
                </c:pt>
                <c:pt idx="13">
                  <c:v>548</c:v>
                </c:pt>
                <c:pt idx="14">
                  <c:v>#N/A</c:v>
                </c:pt>
              </c:numCache>
            </c:numRef>
          </c:val>
          <c:smooth val="0"/>
        </c:ser>
        <c:dLbls>
          <c:showLegendKey val="0"/>
          <c:showVal val="0"/>
          <c:showCatName val="0"/>
          <c:showSerName val="0"/>
          <c:showPercent val="0"/>
          <c:showBubbleSize val="0"/>
        </c:dLbls>
        <c:marker val="1"/>
        <c:smooth val="0"/>
        <c:axId val="34861440"/>
        <c:axId val="34863360"/>
      </c:lineChart>
      <c:catAx>
        <c:axId val="3486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63360"/>
        <c:crosses val="autoZero"/>
        <c:auto val="1"/>
        <c:lblAlgn val="ctr"/>
        <c:lblOffset val="100"/>
        <c:tickLblSkip val="1"/>
        <c:tickMarkSkip val="1"/>
        <c:noMultiLvlLbl val="0"/>
      </c:catAx>
      <c:valAx>
        <c:axId val="3486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6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19234</c:v>
                </c:pt>
                <c:pt idx="5">
                  <c:v>20247</c:v>
                </c:pt>
                <c:pt idx="8">
                  <c:v>20621</c:v>
                </c:pt>
                <c:pt idx="11">
                  <c:v>20795</c:v>
                </c:pt>
                <c:pt idx="14">
                  <c:v>21143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3026</c:v>
                </c:pt>
                <c:pt idx="5">
                  <c:v>2821</c:v>
                </c:pt>
                <c:pt idx="8">
                  <c:v>2853</c:v>
                </c:pt>
                <c:pt idx="11">
                  <c:v>2582</c:v>
                </c:pt>
                <c:pt idx="14">
                  <c:v>2608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6984</c:v>
                </c:pt>
                <c:pt idx="5">
                  <c:v>7404</c:v>
                </c:pt>
                <c:pt idx="8">
                  <c:v>7106</c:v>
                </c:pt>
                <c:pt idx="11">
                  <c:v>6411</c:v>
                </c:pt>
                <c:pt idx="14">
                  <c:v>6241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4295</c:v>
                </c:pt>
                <c:pt idx="3">
                  <c:v>4119</c:v>
                </c:pt>
                <c:pt idx="6">
                  <c:v>3898</c:v>
                </c:pt>
                <c:pt idx="9">
                  <c:v>3492</c:v>
                </c:pt>
                <c:pt idx="12">
                  <c:v>3232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397</c:v>
                </c:pt>
                <c:pt idx="3">
                  <c:v>474</c:v>
                </c:pt>
                <c:pt idx="6">
                  <c:v>522</c:v>
                </c:pt>
                <c:pt idx="9">
                  <c:v>590</c:v>
                </c:pt>
                <c:pt idx="12">
                  <c:v>599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3607</c:v>
                </c:pt>
                <c:pt idx="3">
                  <c:v>3692</c:v>
                </c:pt>
                <c:pt idx="6">
                  <c:v>3691</c:v>
                </c:pt>
                <c:pt idx="9">
                  <c:v>3212</c:v>
                </c:pt>
                <c:pt idx="12">
                  <c:v>3460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23289</c:v>
                </c:pt>
                <c:pt idx="3">
                  <c:v>23978</c:v>
                </c:pt>
                <c:pt idx="6">
                  <c:v>24761</c:v>
                </c:pt>
                <c:pt idx="9">
                  <c:v>25148</c:v>
                </c:pt>
                <c:pt idx="12">
                  <c:v>26065</c:v>
                </c:pt>
              </c:numCache>
            </c:numRef>
          </c:val>
        </c:ser>
        <c:dLbls>
          <c:showLegendKey val="0"/>
          <c:showVal val="0"/>
          <c:showCatName val="0"/>
          <c:showSerName val="0"/>
          <c:showPercent val="0"/>
          <c:showBubbleSize val="0"/>
        </c:dLbls>
        <c:gapWidth val="100"/>
        <c:overlap val="100"/>
        <c:axId val="34955648"/>
        <c:axId val="34957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2344</c:v>
                </c:pt>
                <c:pt idx="2">
                  <c:v>#N/A</c:v>
                </c:pt>
                <c:pt idx="3">
                  <c:v>#N/A</c:v>
                </c:pt>
                <c:pt idx="4">
                  <c:v>1791</c:v>
                </c:pt>
                <c:pt idx="5">
                  <c:v>#N/A</c:v>
                </c:pt>
                <c:pt idx="6">
                  <c:v>#N/A</c:v>
                </c:pt>
                <c:pt idx="7">
                  <c:v>2291</c:v>
                </c:pt>
                <c:pt idx="8">
                  <c:v>#N/A</c:v>
                </c:pt>
                <c:pt idx="9">
                  <c:v>#N/A</c:v>
                </c:pt>
                <c:pt idx="10">
                  <c:v>2653</c:v>
                </c:pt>
                <c:pt idx="11">
                  <c:v>#N/A</c:v>
                </c:pt>
                <c:pt idx="12">
                  <c:v>#N/A</c:v>
                </c:pt>
                <c:pt idx="13">
                  <c:v>3363</c:v>
                </c:pt>
                <c:pt idx="14">
                  <c:v>#N/A</c:v>
                </c:pt>
              </c:numCache>
            </c:numRef>
          </c:val>
          <c:smooth val="0"/>
        </c:ser>
        <c:dLbls>
          <c:showLegendKey val="0"/>
          <c:showVal val="0"/>
          <c:showCatName val="0"/>
          <c:showSerName val="0"/>
          <c:showPercent val="0"/>
          <c:showBubbleSize val="0"/>
        </c:dLbls>
        <c:marker val="1"/>
        <c:smooth val="0"/>
        <c:axId val="34955648"/>
        <c:axId val="34957568"/>
      </c:lineChart>
      <c:catAx>
        <c:axId val="349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57568"/>
        <c:crosses val="autoZero"/>
        <c:auto val="1"/>
        <c:lblAlgn val="ctr"/>
        <c:lblOffset val="100"/>
        <c:tickLblSkip val="1"/>
        <c:tickMarkSkip val="1"/>
        <c:noMultiLvlLbl val="0"/>
      </c:catAx>
      <c:valAx>
        <c:axId val="3495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{76244C43-4275-4ED1-85A3-6A027C6BDF69}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{71509227-525C-42F7-A17D-F9EF31E3F8E3}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{A44F856A-23C4-49AF-9FBA-6AF58C59FE4A}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{391C9AF6-2F26-4771-93D4-65416E256B92}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{AF230A3F-34B5-4459-9B69-F2A760E28B6B}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{589CE3A5-A166-49A7-B8DD-895B9DAE2EC8}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{72ED9EA3-E6D1-4EA9-B568-56A74295787C}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{7B4DEBCC-17E6-407F-B8A7-5B2A568E1D65}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{93F9DEE4-DE0B-4EBE-8665-7C6E668C4B54}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{ACB32698-D5B6-47D9-974F-A5BC31EFE484}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8579072"/>
        <c:axId val="3101824"/>
      </c:scatterChart>
      <c:valAx>
        <c:axId val="885790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1824"/>
        <c:crosses val="autoZero"/>
        <c:crossBetween val="midCat"/>
      </c:valAx>
      <c:valAx>
        <c:axId val="31018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579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{44BFC250-681B-42DD-A365-8479B3C68535}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{FC456CDB-4D1A-40A2-8FFB-C51DCCA2B9C8}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{1022FE02-1722-4ADE-A164-EAE128976B1E}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{A06033F8-AC8B-478F-B512-F6F56099CE73}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{AF2936EC-DF42-4284-959D-1A2AB769CBB1}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5.0999999999999996</c:v>
                </c:pt>
                <c:pt idx="1">
                  <c:v>4.7</c:v>
                </c:pt>
                <c:pt idx="2">
                  <c:v>3.9</c:v>
                </c:pt>
                <c:pt idx="3">
                  <c:v>3.4</c:v>
                </c:pt>
                <c:pt idx="4">
                  <c:v>3.5</c:v>
                </c:pt>
              </c:numCache>
            </c:numRef>
          </c:xVal>
          <c:yVal>
            <c:numRef>
              <c:f>公会計指標分析・財政指標組合せ分析表!$K$73:$O$73</c:f>
              <c:numCache>
                <c:formatCode>#,##0.0;"▲ "#,##0.0</c:formatCode>
                <c:ptCount val="5"/>
                <c:pt idx="0">
                  <c:v>16.2</c:v>
                </c:pt>
                <c:pt idx="1">
                  <c:v>12.3</c:v>
                </c:pt>
                <c:pt idx="2">
                  <c:v>15.6</c:v>
                </c:pt>
                <c:pt idx="3">
                  <c:v>18.3</c:v>
                </c:pt>
                <c:pt idx="4">
                  <c:v>22.3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{B23C0E4A-FD5E-4C9F-A52A-80BAB13969AB}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{D655586F-1058-4377-9788-15D17A67F034}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{D9890186-00E1-44F9-ADBE-3183E38D2686}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{E500FE33-5301-4258-995E-A6C42A9DFF46}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{C3285649-80A7-40E3-A7B7-C2518638B88D}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99739904"/>
        <c:axId val="113709440"/>
      </c:scatterChart>
      <c:valAx>
        <c:axId val="99739904"/>
        <c:scaling>
          <c:orientation val="minMax"/>
          <c:max val="11.799999999999999"/>
          <c:min val="2.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709440"/>
        <c:crosses val="autoZero"/>
        <c:crossBetween val="midCat"/>
      </c:valAx>
      <c:valAx>
        <c:axId val="113709440"/>
        <c:scaling>
          <c:orientation val="minMax"/>
          <c:max val="7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739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89,574
87,950
65.35
31,868,673
30,341,229
1,190,698
16,738,524
25,333,014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地方消費税交付金の増加等により基準財政収入額が増加したものの、社会福祉費等の増加により基準財政需要額も増加したため財政力指数は、前年と同率となった。積極的な企業誘致の推進を図るとともに、税の収納率向上の取り組みを継続するなど、持続可能な財政運営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83820</xdr:rowOff>
    </xdr:from>
    <xdr:to>
      <xdr:col>7</xdr:col>
      <xdr:colOff>152400</xdr:colOff>
      <xdr:row>38</xdr:row>
      <xdr:rowOff>83820</xdr:rowOff>
    </xdr:to>
    <xdr:cxnSp macro="">
      <xdr:nvCxnSpPr>
        <xdr:cNvPr id="66" name="直線コネクタ 65"/>
        <xdr:cNvCxnSpPr/>
      </xdr:nvCxnSpPr>
      <xdr:spPr>
        <a:xfrm>
          <a:off x="41148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83820</xdr:rowOff>
    </xdr:from>
    <xdr:to>
      <xdr:col>6</xdr:col>
      <xdr:colOff>0</xdr:colOff>
      <xdr:row>38</xdr:row>
      <xdr:rowOff>107950</xdr:rowOff>
    </xdr:to>
    <xdr:cxnSp macro="">
      <xdr:nvCxnSpPr>
        <xdr:cNvPr id="69" name="直線コネクタ 68"/>
        <xdr:cNvCxnSpPr/>
      </xdr:nvCxnSpPr>
      <xdr:spPr>
        <a:xfrm flipV="1">
          <a:off x="3225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107950</xdr:rowOff>
    </xdr:from>
    <xdr:to>
      <xdr:col>4</xdr:col>
      <xdr:colOff>482600</xdr:colOff>
      <xdr:row>38</xdr:row>
      <xdr:rowOff>132080</xdr:rowOff>
    </xdr:to>
    <xdr:cxnSp macro="">
      <xdr:nvCxnSpPr>
        <xdr:cNvPr id="72" name="直線コネクタ 71"/>
        <xdr:cNvCxnSpPr/>
      </xdr:nvCxnSpPr>
      <xdr:spPr>
        <a:xfrm flipV="1">
          <a:off x="2336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83820</xdr:rowOff>
    </xdr:from>
    <xdr:to>
      <xdr:col>3</xdr:col>
      <xdr:colOff>279400</xdr:colOff>
      <xdr:row>38</xdr:row>
      <xdr:rowOff>132080</xdr:rowOff>
    </xdr:to>
    <xdr:cxnSp macro="">
      <xdr:nvCxnSpPr>
        <xdr:cNvPr id="75" name="直線コネクタ 74"/>
        <xdr:cNvCxnSpPr/>
      </xdr:nvCxnSpPr>
      <xdr:spPr>
        <a:xfrm>
          <a:off x="1447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33020</xdr:rowOff>
    </xdr:from>
    <xdr:to>
      <xdr:col>7</xdr:col>
      <xdr:colOff>203200</xdr:colOff>
      <xdr:row>38</xdr:row>
      <xdr:rowOff>134620</xdr:rowOff>
    </xdr:to>
    <xdr:sp macro="" textlink="">
      <xdr:nvSpPr>
        <xdr:cNvPr id="85" name="円/楕円 84"/>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49547</xdr:rowOff>
    </xdr:from>
    <xdr:ext cx="762000" cy="259045"/>
    <xdr:sp macro="" textlink="">
      <xdr:nvSpPr>
        <xdr:cNvPr id="86" name="財政力該当値テキスト"/>
        <xdr:cNvSpPr txBox="1"/>
      </xdr:nvSpPr>
      <xdr:spPr>
        <a:xfrm>
          <a:off x="5041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33020</xdr:rowOff>
    </xdr:from>
    <xdr:to>
      <xdr:col>6</xdr:col>
      <xdr:colOff>50800</xdr:colOff>
      <xdr:row>38</xdr:row>
      <xdr:rowOff>134620</xdr:rowOff>
    </xdr:to>
    <xdr:sp macro="" textlink="">
      <xdr:nvSpPr>
        <xdr:cNvPr id="87" name="円/楕円 86"/>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144797</xdr:rowOff>
    </xdr:from>
    <xdr:ext cx="736600" cy="259045"/>
    <xdr:sp macro="" textlink="">
      <xdr:nvSpPr>
        <xdr:cNvPr id="88" name="テキスト ボックス 87"/>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57150</xdr:rowOff>
    </xdr:from>
    <xdr:to>
      <xdr:col>4</xdr:col>
      <xdr:colOff>533400</xdr:colOff>
      <xdr:row>38</xdr:row>
      <xdr:rowOff>158750</xdr:rowOff>
    </xdr:to>
    <xdr:sp macro="" textlink="">
      <xdr:nvSpPr>
        <xdr:cNvPr id="89" name="円/楕円 88"/>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168927</xdr:rowOff>
    </xdr:from>
    <xdr:ext cx="762000" cy="259045"/>
    <xdr:sp macro="" textlink="">
      <xdr:nvSpPr>
        <xdr:cNvPr id="90" name="テキスト ボックス 89"/>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81280</xdr:rowOff>
    </xdr:from>
    <xdr:to>
      <xdr:col>3</xdr:col>
      <xdr:colOff>330200</xdr:colOff>
      <xdr:row>39</xdr:row>
      <xdr:rowOff>11430</xdr:rowOff>
    </xdr:to>
    <xdr:sp macro="" textlink="">
      <xdr:nvSpPr>
        <xdr:cNvPr id="91" name="円/楕円 90"/>
        <xdr:cNvSpPr/>
      </xdr:nvSpPr>
      <xdr:spPr>
        <a:xfrm>
          <a:off x="2286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21607</xdr:rowOff>
    </xdr:from>
    <xdr:ext cx="762000" cy="259045"/>
    <xdr:sp macro="" textlink="">
      <xdr:nvSpPr>
        <xdr:cNvPr id="92" name="テキスト ボックス 91"/>
        <xdr:cNvSpPr txBox="1"/>
      </xdr:nvSpPr>
      <xdr:spPr>
        <a:xfrm>
          <a:off x="1955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33020</xdr:rowOff>
    </xdr:from>
    <xdr:to>
      <xdr:col>2</xdr:col>
      <xdr:colOff>127000</xdr:colOff>
      <xdr:row>38</xdr:row>
      <xdr:rowOff>134620</xdr:rowOff>
    </xdr:to>
    <xdr:sp macro="" textlink="">
      <xdr:nvSpPr>
        <xdr:cNvPr id="93" name="円/楕円 92"/>
        <xdr:cNvSpPr/>
      </xdr:nvSpPr>
      <xdr:spPr>
        <a:xfrm>
          <a:off x="1397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144797</xdr:rowOff>
    </xdr:from>
    <xdr:ext cx="762000" cy="259045"/>
    <xdr:sp macro="" textlink="">
      <xdr:nvSpPr>
        <xdr:cNvPr id="94" name="テキスト ボックス 93"/>
        <xdr:cNvSpPr txBox="1"/>
      </xdr:nvSpPr>
      <xdr:spPr>
        <a:xfrm>
          <a:off x="1066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少子高齢化や景気の低迷・雇用情勢の悪化等の影響により、扶助費の金額が増加しているものの、公債費の</a:t>
          </a:r>
          <a:r>
            <a:rPr kumimoji="1" lang="ja-JP" altLang="en-US" sz="1300">
              <a:solidFill>
                <a:schemeClr val="dk1"/>
              </a:solidFill>
              <a:effectLst/>
              <a:latin typeface="+mn-lt"/>
              <a:ea typeface="+mn-ea"/>
              <a:cs typeface="+mn-cs"/>
            </a:rPr>
            <a:t>減額</a:t>
          </a:r>
          <a:r>
            <a:rPr kumimoji="1" lang="ja-JP" altLang="ja-JP" sz="1300">
              <a:solidFill>
                <a:schemeClr val="dk1"/>
              </a:solidFill>
              <a:effectLst/>
              <a:latin typeface="+mn-lt"/>
              <a:ea typeface="+mn-ea"/>
              <a:cs typeface="+mn-cs"/>
            </a:rPr>
            <a:t>によって経常収支比率は対前年度比１．０ポイント減少し、類似団体内平均値とほぼ同様の数値となっている。</a:t>
          </a:r>
          <a:r>
            <a:rPr kumimoji="1" lang="ja-JP" altLang="en-US" sz="1300">
              <a:solidFill>
                <a:schemeClr val="dk1"/>
              </a:solidFill>
              <a:effectLst/>
              <a:latin typeface="+mn-lt"/>
              <a:ea typeface="+mn-ea"/>
              <a:cs typeface="+mn-cs"/>
            </a:rPr>
            <a:t>今後も自主財源の確保と歳出の経常経費削減に努め、より効率的な財政運営を図る。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34109</xdr:rowOff>
    </xdr:from>
    <xdr:to>
      <xdr:col>7</xdr:col>
      <xdr:colOff>152400</xdr:colOff>
      <xdr:row>62</xdr:row>
      <xdr:rowOff>103051</xdr:rowOff>
    </xdr:to>
    <xdr:cxnSp macro="">
      <xdr:nvCxnSpPr>
        <xdr:cNvPr id="131" name="直線コネクタ 130"/>
        <xdr:cNvCxnSpPr/>
      </xdr:nvCxnSpPr>
      <xdr:spPr>
        <a:xfrm flipV="1">
          <a:off x="4114800" y="1066400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150404</xdr:rowOff>
    </xdr:from>
    <xdr:to>
      <xdr:col>6</xdr:col>
      <xdr:colOff>0</xdr:colOff>
      <xdr:row>62</xdr:row>
      <xdr:rowOff>103051</xdr:rowOff>
    </xdr:to>
    <xdr:cxnSp macro="">
      <xdr:nvCxnSpPr>
        <xdr:cNvPr id="134" name="直線コネクタ 133"/>
        <xdr:cNvCxnSpPr/>
      </xdr:nvCxnSpPr>
      <xdr:spPr>
        <a:xfrm>
          <a:off x="3225800" y="106088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19413</xdr:rowOff>
    </xdr:from>
    <xdr:to>
      <xdr:col>4</xdr:col>
      <xdr:colOff>482600</xdr:colOff>
      <xdr:row>61</xdr:row>
      <xdr:rowOff>150404</xdr:rowOff>
    </xdr:to>
    <xdr:cxnSp macro="">
      <xdr:nvCxnSpPr>
        <xdr:cNvPr id="137" name="直線コネクタ 136"/>
        <xdr:cNvCxnSpPr/>
      </xdr:nvCxnSpPr>
      <xdr:spPr>
        <a:xfrm>
          <a:off x="2336800" y="1047786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19413</xdr:rowOff>
    </xdr:from>
    <xdr:to>
      <xdr:col>3</xdr:col>
      <xdr:colOff>279400</xdr:colOff>
      <xdr:row>62</xdr:row>
      <xdr:rowOff>6531</xdr:rowOff>
    </xdr:to>
    <xdr:cxnSp macro="">
      <xdr:nvCxnSpPr>
        <xdr:cNvPr id="140" name="直線コネクタ 139"/>
        <xdr:cNvCxnSpPr/>
      </xdr:nvCxnSpPr>
      <xdr:spPr>
        <a:xfrm flipV="1">
          <a:off x="1447800" y="10477863"/>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154759</xdr:rowOff>
    </xdr:from>
    <xdr:to>
      <xdr:col>7</xdr:col>
      <xdr:colOff>203200</xdr:colOff>
      <xdr:row>62</xdr:row>
      <xdr:rowOff>84909</xdr:rowOff>
    </xdr:to>
    <xdr:sp macro="" textlink="">
      <xdr:nvSpPr>
        <xdr:cNvPr id="150" name="円/楕円 149"/>
        <xdr:cNvSpPr/>
      </xdr:nvSpPr>
      <xdr:spPr>
        <a:xfrm>
          <a:off x="4902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171286</xdr:rowOff>
    </xdr:from>
    <xdr:ext cx="762000" cy="259045"/>
    <xdr:sp macro="" textlink="">
      <xdr:nvSpPr>
        <xdr:cNvPr id="151" name="財政構造の弾力性該当値テキスト"/>
        <xdr:cNvSpPr txBox="1"/>
      </xdr:nvSpPr>
      <xdr:spPr>
        <a:xfrm>
          <a:off x="50419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52251</xdr:rowOff>
    </xdr:from>
    <xdr:to>
      <xdr:col>6</xdr:col>
      <xdr:colOff>50800</xdr:colOff>
      <xdr:row>62</xdr:row>
      <xdr:rowOff>153851</xdr:rowOff>
    </xdr:to>
    <xdr:sp macro="" textlink="">
      <xdr:nvSpPr>
        <xdr:cNvPr id="152" name="円/楕円 151"/>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138628</xdr:rowOff>
    </xdr:from>
    <xdr:ext cx="736600" cy="259045"/>
    <xdr:sp macro="" textlink="">
      <xdr:nvSpPr>
        <xdr:cNvPr id="153" name="テキスト ボックス 152"/>
        <xdr:cNvSpPr txBox="1"/>
      </xdr:nvSpPr>
      <xdr:spPr>
        <a:xfrm>
          <a:off x="3733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99604</xdr:rowOff>
    </xdr:from>
    <xdr:to>
      <xdr:col>4</xdr:col>
      <xdr:colOff>533400</xdr:colOff>
      <xdr:row>62</xdr:row>
      <xdr:rowOff>29754</xdr:rowOff>
    </xdr:to>
    <xdr:sp macro="" textlink="">
      <xdr:nvSpPr>
        <xdr:cNvPr id="154" name="円/楕円 153"/>
        <xdr:cNvSpPr/>
      </xdr:nvSpPr>
      <xdr:spPr>
        <a:xfrm>
          <a:off x="3175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14531</xdr:rowOff>
    </xdr:from>
    <xdr:ext cx="762000" cy="259045"/>
    <xdr:sp macro="" textlink="">
      <xdr:nvSpPr>
        <xdr:cNvPr id="155" name="テキスト ボックス 154"/>
        <xdr:cNvSpPr txBox="1"/>
      </xdr:nvSpPr>
      <xdr:spPr>
        <a:xfrm>
          <a:off x="2844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140063</xdr:rowOff>
    </xdr:from>
    <xdr:to>
      <xdr:col>3</xdr:col>
      <xdr:colOff>330200</xdr:colOff>
      <xdr:row>61</xdr:row>
      <xdr:rowOff>70213</xdr:rowOff>
    </xdr:to>
    <xdr:sp macro="" textlink="">
      <xdr:nvSpPr>
        <xdr:cNvPr id="156" name="円/楕円 155"/>
        <xdr:cNvSpPr/>
      </xdr:nvSpPr>
      <xdr:spPr>
        <a:xfrm>
          <a:off x="2286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80390</xdr:rowOff>
    </xdr:from>
    <xdr:ext cx="762000" cy="259045"/>
    <xdr:sp macro="" textlink="">
      <xdr:nvSpPr>
        <xdr:cNvPr id="157" name="テキスト ボックス 156"/>
        <xdr:cNvSpPr txBox="1"/>
      </xdr:nvSpPr>
      <xdr:spPr>
        <a:xfrm>
          <a:off x="1955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127181</xdr:rowOff>
    </xdr:from>
    <xdr:to>
      <xdr:col>2</xdr:col>
      <xdr:colOff>127000</xdr:colOff>
      <xdr:row>62</xdr:row>
      <xdr:rowOff>57331</xdr:rowOff>
    </xdr:to>
    <xdr:sp macro="" textlink="">
      <xdr:nvSpPr>
        <xdr:cNvPr id="158" name="円/楕円 157"/>
        <xdr:cNvSpPr/>
      </xdr:nvSpPr>
      <xdr:spPr>
        <a:xfrm>
          <a:off x="1397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42108</xdr:rowOff>
    </xdr:from>
    <xdr:ext cx="762000" cy="259045"/>
    <xdr:sp macro="" textlink="">
      <xdr:nvSpPr>
        <xdr:cNvPr id="159" name="テキスト ボックス 158"/>
        <xdr:cNvSpPr txBox="1"/>
      </xdr:nvSpPr>
      <xdr:spPr>
        <a:xfrm>
          <a:off x="1066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集中改革プランをはじめとする行政改革が着実に実行されているため、類似団体内平均値を下回る結果となっている。今後も引き続き、行政改革を推進</a:t>
          </a:r>
          <a:r>
            <a:rPr kumimoji="1" lang="ja-JP" altLang="en-US" sz="1300">
              <a:solidFill>
                <a:schemeClr val="dk1"/>
              </a:solidFill>
              <a:effectLst/>
              <a:latin typeface="+mn-lt"/>
              <a:ea typeface="+mn-ea"/>
              <a:cs typeface="+mn-cs"/>
            </a:rPr>
            <a:t>し、人件費・物件費等の抑制に努める。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24230</xdr:rowOff>
    </xdr:from>
    <xdr:to>
      <xdr:col>7</xdr:col>
      <xdr:colOff>152400</xdr:colOff>
      <xdr:row>83</xdr:row>
      <xdr:rowOff>114743</xdr:rowOff>
    </xdr:to>
    <xdr:cxnSp macro="">
      <xdr:nvCxnSpPr>
        <xdr:cNvPr id="194" name="直線コネクタ 193"/>
        <xdr:cNvCxnSpPr/>
      </xdr:nvCxnSpPr>
      <xdr:spPr>
        <a:xfrm>
          <a:off x="4114800" y="14254580"/>
          <a:ext cx="838200" cy="9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146869</xdr:rowOff>
    </xdr:from>
    <xdr:to>
      <xdr:col>6</xdr:col>
      <xdr:colOff>0</xdr:colOff>
      <xdr:row>83</xdr:row>
      <xdr:rowOff>24230</xdr:rowOff>
    </xdr:to>
    <xdr:cxnSp macro="">
      <xdr:nvCxnSpPr>
        <xdr:cNvPr id="197" name="直線コネクタ 196"/>
        <xdr:cNvCxnSpPr/>
      </xdr:nvCxnSpPr>
      <xdr:spPr>
        <a:xfrm>
          <a:off x="3225800" y="14205769"/>
          <a:ext cx="8890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146869</xdr:rowOff>
    </xdr:from>
    <xdr:to>
      <xdr:col>4</xdr:col>
      <xdr:colOff>482600</xdr:colOff>
      <xdr:row>83</xdr:row>
      <xdr:rowOff>7338</xdr:rowOff>
    </xdr:to>
    <xdr:cxnSp macro="">
      <xdr:nvCxnSpPr>
        <xdr:cNvPr id="200" name="直線コネクタ 199"/>
        <xdr:cNvCxnSpPr/>
      </xdr:nvCxnSpPr>
      <xdr:spPr>
        <a:xfrm flipV="1">
          <a:off x="2336800" y="14205769"/>
          <a:ext cx="889000" cy="3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7338</xdr:rowOff>
    </xdr:from>
    <xdr:to>
      <xdr:col>3</xdr:col>
      <xdr:colOff>279400</xdr:colOff>
      <xdr:row>83</xdr:row>
      <xdr:rowOff>82998</xdr:rowOff>
    </xdr:to>
    <xdr:cxnSp macro="">
      <xdr:nvCxnSpPr>
        <xdr:cNvPr id="203" name="直線コネクタ 202"/>
        <xdr:cNvCxnSpPr/>
      </xdr:nvCxnSpPr>
      <xdr:spPr>
        <a:xfrm flipV="1">
          <a:off x="1447800" y="14237688"/>
          <a:ext cx="889000" cy="7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63943</xdr:rowOff>
    </xdr:from>
    <xdr:to>
      <xdr:col>7</xdr:col>
      <xdr:colOff>203200</xdr:colOff>
      <xdr:row>83</xdr:row>
      <xdr:rowOff>165543</xdr:rowOff>
    </xdr:to>
    <xdr:sp macro="" textlink="">
      <xdr:nvSpPr>
        <xdr:cNvPr id="213" name="円/楕円 212"/>
        <xdr:cNvSpPr/>
      </xdr:nvSpPr>
      <xdr:spPr>
        <a:xfrm>
          <a:off x="4902200" y="142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80470</xdr:rowOff>
    </xdr:from>
    <xdr:ext cx="762000" cy="259045"/>
    <xdr:sp macro="" textlink="">
      <xdr:nvSpPr>
        <xdr:cNvPr id="214" name="人件費・物件費等の状況該当値テキスト"/>
        <xdr:cNvSpPr txBox="1"/>
      </xdr:nvSpPr>
      <xdr:spPr>
        <a:xfrm>
          <a:off x="5041900" y="1413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100,612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144880</xdr:rowOff>
    </xdr:from>
    <xdr:to>
      <xdr:col>6</xdr:col>
      <xdr:colOff>50800</xdr:colOff>
      <xdr:row>83</xdr:row>
      <xdr:rowOff>75030</xdr:rowOff>
    </xdr:to>
    <xdr:sp macro="" textlink="">
      <xdr:nvSpPr>
        <xdr:cNvPr id="215" name="円/楕円 214"/>
        <xdr:cNvSpPr/>
      </xdr:nvSpPr>
      <xdr:spPr>
        <a:xfrm>
          <a:off x="4064000" y="142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85207</xdr:rowOff>
    </xdr:from>
    <xdr:ext cx="736600" cy="259045"/>
    <xdr:sp macro="" textlink="">
      <xdr:nvSpPr>
        <xdr:cNvPr id="216" name="テキスト ボックス 215"/>
        <xdr:cNvSpPr txBox="1"/>
      </xdr:nvSpPr>
      <xdr:spPr>
        <a:xfrm>
          <a:off x="3733800" y="1397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93,860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96069</xdr:rowOff>
    </xdr:from>
    <xdr:to>
      <xdr:col>4</xdr:col>
      <xdr:colOff>533400</xdr:colOff>
      <xdr:row>83</xdr:row>
      <xdr:rowOff>26219</xdr:rowOff>
    </xdr:to>
    <xdr:sp macro="" textlink="">
      <xdr:nvSpPr>
        <xdr:cNvPr id="217" name="円/楕円 216"/>
        <xdr:cNvSpPr/>
      </xdr:nvSpPr>
      <xdr:spPr>
        <a:xfrm>
          <a:off x="3175000" y="141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36396</xdr:rowOff>
    </xdr:from>
    <xdr:ext cx="762000" cy="259045"/>
    <xdr:sp macro="" textlink="">
      <xdr:nvSpPr>
        <xdr:cNvPr id="218" name="テキスト ボックス 217"/>
        <xdr:cNvSpPr txBox="1"/>
      </xdr:nvSpPr>
      <xdr:spPr>
        <a:xfrm>
          <a:off x="2844800" y="1392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127988</xdr:rowOff>
    </xdr:from>
    <xdr:to>
      <xdr:col>3</xdr:col>
      <xdr:colOff>330200</xdr:colOff>
      <xdr:row>83</xdr:row>
      <xdr:rowOff>58138</xdr:rowOff>
    </xdr:to>
    <xdr:sp macro="" textlink="">
      <xdr:nvSpPr>
        <xdr:cNvPr id="219" name="円/楕円 218"/>
        <xdr:cNvSpPr/>
      </xdr:nvSpPr>
      <xdr:spPr>
        <a:xfrm>
          <a:off x="2286000" y="141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68315</xdr:rowOff>
    </xdr:from>
    <xdr:ext cx="762000" cy="259045"/>
    <xdr:sp macro="" textlink="">
      <xdr:nvSpPr>
        <xdr:cNvPr id="220" name="テキスト ボックス 219"/>
        <xdr:cNvSpPr txBox="1"/>
      </xdr:nvSpPr>
      <xdr:spPr>
        <a:xfrm>
          <a:off x="1955800" y="1395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92,600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32198</xdr:rowOff>
    </xdr:from>
    <xdr:to>
      <xdr:col>2</xdr:col>
      <xdr:colOff>127000</xdr:colOff>
      <xdr:row>83</xdr:row>
      <xdr:rowOff>133798</xdr:rowOff>
    </xdr:to>
    <xdr:sp macro="" textlink="">
      <xdr:nvSpPr>
        <xdr:cNvPr id="221" name="円/楕円 220"/>
        <xdr:cNvSpPr/>
      </xdr:nvSpPr>
      <xdr:spPr>
        <a:xfrm>
          <a:off x="1397000" y="142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143975</xdr:rowOff>
    </xdr:from>
    <xdr:ext cx="762000" cy="259045"/>
    <xdr:sp macro="" textlink="">
      <xdr:nvSpPr>
        <xdr:cNvPr id="222" name="テキスト ボックス 221"/>
        <xdr:cNvSpPr txBox="1"/>
      </xdr:nvSpPr>
      <xdr:spPr>
        <a:xfrm>
          <a:off x="1066800" y="140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給与水準については、人事院勧告などに基づき適正化に努めている。引き続き、人事院勧告に基づき、適正な給与水準を保っていく。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84</xdr:row>
      <xdr:rowOff>145748</xdr:rowOff>
    </xdr:to>
    <xdr:cxnSp macro="">
      <xdr:nvCxnSpPr>
        <xdr:cNvPr id="258" name="直線コネクタ 257"/>
        <xdr:cNvCxnSpPr/>
      </xdr:nvCxnSpPr>
      <xdr:spPr>
        <a:xfrm>
          <a:off x="16179800" y="14455623"/>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84</xdr:row>
      <xdr:rowOff>99786</xdr:rowOff>
    </xdr:to>
    <xdr:cxnSp macro="">
      <xdr:nvCxnSpPr>
        <xdr:cNvPr id="261" name="直線コネクタ 260"/>
        <xdr:cNvCxnSpPr/>
      </xdr:nvCxnSpPr>
      <xdr:spPr>
        <a:xfrm flipV="1">
          <a:off x="15290800" y="144556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89</xdr:row>
      <xdr:rowOff>23888</xdr:rowOff>
    </xdr:to>
    <xdr:cxnSp macro="">
      <xdr:nvCxnSpPr>
        <xdr:cNvPr id="264" name="直線コネクタ 263"/>
        <xdr:cNvCxnSpPr/>
      </xdr:nvCxnSpPr>
      <xdr:spPr>
        <a:xfrm flipV="1">
          <a:off x="14401800" y="14501586"/>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23888</xdr:rowOff>
    </xdr:from>
    <xdr:to>
      <xdr:col>21</xdr:col>
      <xdr:colOff>0</xdr:colOff>
      <xdr:row>89</xdr:row>
      <xdr:rowOff>69850</xdr:rowOff>
    </xdr:to>
    <xdr:cxnSp macro="">
      <xdr:nvCxnSpPr>
        <xdr:cNvPr id="267" name="直線コネクタ 266"/>
        <xdr:cNvCxnSpPr/>
      </xdr:nvCxnSpPr>
      <xdr:spPr>
        <a:xfrm flipV="1">
          <a:off x="13512800" y="152829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7" name="円/楕円 276"/>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8"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79" name="円/楕円 278"/>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80" name="テキスト ボックス 279"/>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48986</xdr:rowOff>
    </xdr:from>
    <xdr:to>
      <xdr:col>22</xdr:col>
      <xdr:colOff>254000</xdr:colOff>
      <xdr:row>84</xdr:row>
      <xdr:rowOff>150586</xdr:rowOff>
    </xdr:to>
    <xdr:sp macro="" textlink="">
      <xdr:nvSpPr>
        <xdr:cNvPr id="281" name="円/楕円 280"/>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135363</xdr:rowOff>
    </xdr:from>
    <xdr:ext cx="762000" cy="259045"/>
    <xdr:sp macro="" textlink="">
      <xdr:nvSpPr>
        <xdr:cNvPr id="282" name="テキスト ボックス 281"/>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4" name="テキスト ボックス 283"/>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5" name="円/楕円 28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6" name="テキスト ボックス 28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指定管理者への移行をはじめとした民間委託の推進など、行政改革を推し進めた結果、これまでと同様に類似団体内平均値を下回っている。</a:t>
          </a:r>
          <a:r>
            <a:rPr kumimoji="1" lang="ja-JP" altLang="en-US" sz="1300">
              <a:solidFill>
                <a:schemeClr val="dk1"/>
              </a:solidFill>
              <a:effectLst/>
              <a:latin typeface="+mn-lt"/>
              <a:ea typeface="+mn-ea"/>
              <a:cs typeface="+mn-cs"/>
            </a:rPr>
            <a:t>今後も引き続き、適正な定員管理に努めていく。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152612</xdr:rowOff>
    </xdr:from>
    <xdr:to>
      <xdr:col>24</xdr:col>
      <xdr:colOff>558800</xdr:colOff>
      <xdr:row>60</xdr:row>
      <xdr:rowOff>3281</xdr:rowOff>
    </xdr:to>
    <xdr:cxnSp macro="">
      <xdr:nvCxnSpPr>
        <xdr:cNvPr id="321" name="直線コネクタ 320"/>
        <xdr:cNvCxnSpPr/>
      </xdr:nvCxnSpPr>
      <xdr:spPr>
        <a:xfrm>
          <a:off x="16179800" y="10268162"/>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144569</xdr:rowOff>
    </xdr:from>
    <xdr:to>
      <xdr:col>23</xdr:col>
      <xdr:colOff>406400</xdr:colOff>
      <xdr:row>59</xdr:row>
      <xdr:rowOff>152612</xdr:rowOff>
    </xdr:to>
    <xdr:cxnSp macro="">
      <xdr:nvCxnSpPr>
        <xdr:cNvPr id="324" name="直線コネクタ 323"/>
        <xdr:cNvCxnSpPr/>
      </xdr:nvCxnSpPr>
      <xdr:spPr>
        <a:xfrm>
          <a:off x="15290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126471</xdr:rowOff>
    </xdr:from>
    <xdr:to>
      <xdr:col>22</xdr:col>
      <xdr:colOff>203200</xdr:colOff>
      <xdr:row>59</xdr:row>
      <xdr:rowOff>144569</xdr:rowOff>
    </xdr:to>
    <xdr:cxnSp macro="">
      <xdr:nvCxnSpPr>
        <xdr:cNvPr id="327" name="直線コネクタ 326"/>
        <xdr:cNvCxnSpPr/>
      </xdr:nvCxnSpPr>
      <xdr:spPr>
        <a:xfrm>
          <a:off x="14401800" y="1024202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126471</xdr:rowOff>
    </xdr:from>
    <xdr:to>
      <xdr:col>21</xdr:col>
      <xdr:colOff>0</xdr:colOff>
      <xdr:row>59</xdr:row>
      <xdr:rowOff>156633</xdr:rowOff>
    </xdr:to>
    <xdr:cxnSp macro="">
      <xdr:nvCxnSpPr>
        <xdr:cNvPr id="330" name="直線コネクタ 329"/>
        <xdr:cNvCxnSpPr/>
      </xdr:nvCxnSpPr>
      <xdr:spPr>
        <a:xfrm flipV="1">
          <a:off x="13512800" y="1024202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123931</xdr:rowOff>
    </xdr:from>
    <xdr:to>
      <xdr:col>24</xdr:col>
      <xdr:colOff>609600</xdr:colOff>
      <xdr:row>60</xdr:row>
      <xdr:rowOff>54081</xdr:rowOff>
    </xdr:to>
    <xdr:sp macro="" textlink="">
      <xdr:nvSpPr>
        <xdr:cNvPr id="340" name="円/楕円 339"/>
        <xdr:cNvSpPr/>
      </xdr:nvSpPr>
      <xdr:spPr>
        <a:xfrm>
          <a:off x="169672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140458</xdr:rowOff>
    </xdr:from>
    <xdr:ext cx="762000" cy="259045"/>
    <xdr:sp macro="" textlink="">
      <xdr:nvSpPr>
        <xdr:cNvPr id="341" name="定員管理の状況該当値テキスト"/>
        <xdr:cNvSpPr txBox="1"/>
      </xdr:nvSpPr>
      <xdr:spPr>
        <a:xfrm>
          <a:off x="17106900" y="1008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101812</xdr:rowOff>
    </xdr:from>
    <xdr:to>
      <xdr:col>23</xdr:col>
      <xdr:colOff>457200</xdr:colOff>
      <xdr:row>60</xdr:row>
      <xdr:rowOff>31962</xdr:rowOff>
    </xdr:to>
    <xdr:sp macro="" textlink="">
      <xdr:nvSpPr>
        <xdr:cNvPr id="342" name="円/楕円 341"/>
        <xdr:cNvSpPr/>
      </xdr:nvSpPr>
      <xdr:spPr>
        <a:xfrm>
          <a:off x="16129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42139</xdr:rowOff>
    </xdr:from>
    <xdr:ext cx="736600" cy="259045"/>
    <xdr:sp macro="" textlink="">
      <xdr:nvSpPr>
        <xdr:cNvPr id="343" name="テキスト ボックス 342"/>
        <xdr:cNvSpPr txBox="1"/>
      </xdr:nvSpPr>
      <xdr:spPr>
        <a:xfrm>
          <a:off x="15798800" y="998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93769</xdr:rowOff>
    </xdr:from>
    <xdr:to>
      <xdr:col>22</xdr:col>
      <xdr:colOff>254000</xdr:colOff>
      <xdr:row>60</xdr:row>
      <xdr:rowOff>23919</xdr:rowOff>
    </xdr:to>
    <xdr:sp macro="" textlink="">
      <xdr:nvSpPr>
        <xdr:cNvPr id="344" name="円/楕円 343"/>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34096</xdr:rowOff>
    </xdr:from>
    <xdr:ext cx="762000" cy="259045"/>
    <xdr:sp macro="" textlink="">
      <xdr:nvSpPr>
        <xdr:cNvPr id="345" name="テキスト ボックス 344"/>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75671</xdr:rowOff>
    </xdr:from>
    <xdr:to>
      <xdr:col>21</xdr:col>
      <xdr:colOff>50800</xdr:colOff>
      <xdr:row>60</xdr:row>
      <xdr:rowOff>5821</xdr:rowOff>
    </xdr:to>
    <xdr:sp macro="" textlink="">
      <xdr:nvSpPr>
        <xdr:cNvPr id="346" name="円/楕円 345"/>
        <xdr:cNvSpPr/>
      </xdr:nvSpPr>
      <xdr:spPr>
        <a:xfrm>
          <a:off x="14351000" y="101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15998</xdr:rowOff>
    </xdr:from>
    <xdr:ext cx="762000" cy="259045"/>
    <xdr:sp macro="" textlink="">
      <xdr:nvSpPr>
        <xdr:cNvPr id="347" name="テキスト ボックス 346"/>
        <xdr:cNvSpPr txBox="1"/>
      </xdr:nvSpPr>
      <xdr:spPr>
        <a:xfrm>
          <a:off x="14020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105833</xdr:rowOff>
    </xdr:from>
    <xdr:to>
      <xdr:col>19</xdr:col>
      <xdr:colOff>533400</xdr:colOff>
      <xdr:row>60</xdr:row>
      <xdr:rowOff>35983</xdr:rowOff>
    </xdr:to>
    <xdr:sp macro="" textlink="">
      <xdr:nvSpPr>
        <xdr:cNvPr id="348" name="円/楕円 347"/>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46160</xdr:rowOff>
    </xdr:from>
    <xdr:ext cx="762000" cy="259045"/>
    <xdr:sp macro="" textlink="">
      <xdr:nvSpPr>
        <xdr:cNvPr id="349" name="テキスト ボックス 348"/>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実質公債費比率については、前年度に比して０．１ポイント上昇しているものの、起債対象事業の精査により元利償還金の額が多額とならないよう努めていることから、類似団体内平均値を大きく下回っている。</a:t>
          </a:r>
          <a:r>
            <a:rPr kumimoji="1" lang="ja-JP" altLang="en-US" sz="1300">
              <a:solidFill>
                <a:schemeClr val="dk1"/>
              </a:solidFill>
              <a:effectLst/>
              <a:latin typeface="+mn-lt"/>
              <a:ea typeface="+mn-ea"/>
              <a:cs typeface="+mn-cs"/>
            </a:rPr>
            <a:t>今後も起債対象事業費の精査を行い、現行水準の維持に努めていく。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71755</xdr:rowOff>
    </xdr:from>
    <xdr:to>
      <xdr:col>24</xdr:col>
      <xdr:colOff>558800</xdr:colOff>
      <xdr:row>38</xdr:row>
      <xdr:rowOff>77788</xdr:rowOff>
    </xdr:to>
    <xdr:cxnSp macro="">
      <xdr:nvCxnSpPr>
        <xdr:cNvPr id="379" name="直線コネクタ 378"/>
        <xdr:cNvCxnSpPr/>
      </xdr:nvCxnSpPr>
      <xdr:spPr>
        <a:xfrm>
          <a:off x="16179800" y="658685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71755</xdr:rowOff>
    </xdr:from>
    <xdr:to>
      <xdr:col>23</xdr:col>
      <xdr:colOff>406400</xdr:colOff>
      <xdr:row>38</xdr:row>
      <xdr:rowOff>101918</xdr:rowOff>
    </xdr:to>
    <xdr:cxnSp macro="">
      <xdr:nvCxnSpPr>
        <xdr:cNvPr id="382" name="直線コネクタ 381"/>
        <xdr:cNvCxnSpPr/>
      </xdr:nvCxnSpPr>
      <xdr:spPr>
        <a:xfrm flipV="1">
          <a:off x="15290800" y="65868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101918</xdr:rowOff>
    </xdr:from>
    <xdr:to>
      <xdr:col>22</xdr:col>
      <xdr:colOff>203200</xdr:colOff>
      <xdr:row>38</xdr:row>
      <xdr:rowOff>150178</xdr:rowOff>
    </xdr:to>
    <xdr:cxnSp macro="">
      <xdr:nvCxnSpPr>
        <xdr:cNvPr id="385" name="直線コネクタ 384"/>
        <xdr:cNvCxnSpPr/>
      </xdr:nvCxnSpPr>
      <xdr:spPr>
        <a:xfrm flipV="1">
          <a:off x="14401800" y="66170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150178</xdr:rowOff>
    </xdr:from>
    <xdr:to>
      <xdr:col>21</xdr:col>
      <xdr:colOff>0</xdr:colOff>
      <xdr:row>39</xdr:row>
      <xdr:rowOff>2857</xdr:rowOff>
    </xdr:to>
    <xdr:cxnSp macro="">
      <xdr:nvCxnSpPr>
        <xdr:cNvPr id="388" name="直線コネクタ 387"/>
        <xdr:cNvCxnSpPr/>
      </xdr:nvCxnSpPr>
      <xdr:spPr>
        <a:xfrm flipV="1">
          <a:off x="13512800" y="666527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26988</xdr:rowOff>
    </xdr:from>
    <xdr:to>
      <xdr:col>24</xdr:col>
      <xdr:colOff>609600</xdr:colOff>
      <xdr:row>38</xdr:row>
      <xdr:rowOff>128588</xdr:rowOff>
    </xdr:to>
    <xdr:sp macro="" textlink="">
      <xdr:nvSpPr>
        <xdr:cNvPr id="398" name="円/楕円 397"/>
        <xdr:cNvSpPr/>
      </xdr:nvSpPr>
      <xdr:spPr>
        <a:xfrm>
          <a:off x="169672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43515</xdr:rowOff>
    </xdr:from>
    <xdr:ext cx="762000" cy="259045"/>
    <xdr:sp macro="" textlink="">
      <xdr:nvSpPr>
        <xdr:cNvPr id="399" name="公債費負担の状況該当値テキスト"/>
        <xdr:cNvSpPr txBox="1"/>
      </xdr:nvSpPr>
      <xdr:spPr>
        <a:xfrm>
          <a:off x="171069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20955</xdr:rowOff>
    </xdr:from>
    <xdr:to>
      <xdr:col>23</xdr:col>
      <xdr:colOff>457200</xdr:colOff>
      <xdr:row>38</xdr:row>
      <xdr:rowOff>122555</xdr:rowOff>
    </xdr:to>
    <xdr:sp macro="" textlink="">
      <xdr:nvSpPr>
        <xdr:cNvPr id="400" name="円/楕円 399"/>
        <xdr:cNvSpPr/>
      </xdr:nvSpPr>
      <xdr:spPr>
        <a:xfrm>
          <a:off x="16129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132732</xdr:rowOff>
    </xdr:from>
    <xdr:ext cx="736600" cy="259045"/>
    <xdr:sp macro="" textlink="">
      <xdr:nvSpPr>
        <xdr:cNvPr id="401" name="テキスト ボックス 400"/>
        <xdr:cNvSpPr txBox="1"/>
      </xdr:nvSpPr>
      <xdr:spPr>
        <a:xfrm>
          <a:off x="15798800" y="630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51118</xdr:rowOff>
    </xdr:from>
    <xdr:to>
      <xdr:col>22</xdr:col>
      <xdr:colOff>254000</xdr:colOff>
      <xdr:row>38</xdr:row>
      <xdr:rowOff>152718</xdr:rowOff>
    </xdr:to>
    <xdr:sp macro="" textlink="">
      <xdr:nvSpPr>
        <xdr:cNvPr id="402" name="円/楕円 401"/>
        <xdr:cNvSpPr/>
      </xdr:nvSpPr>
      <xdr:spPr>
        <a:xfrm>
          <a:off x="15240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162894</xdr:rowOff>
    </xdr:from>
    <xdr:ext cx="762000" cy="259045"/>
    <xdr:sp macro="" textlink="">
      <xdr:nvSpPr>
        <xdr:cNvPr id="403" name="テキスト ボックス 402"/>
        <xdr:cNvSpPr txBox="1"/>
      </xdr:nvSpPr>
      <xdr:spPr>
        <a:xfrm>
          <a:off x="14909800" y="63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99378</xdr:rowOff>
    </xdr:from>
    <xdr:to>
      <xdr:col>21</xdr:col>
      <xdr:colOff>50800</xdr:colOff>
      <xdr:row>39</xdr:row>
      <xdr:rowOff>29528</xdr:rowOff>
    </xdr:to>
    <xdr:sp macro="" textlink="">
      <xdr:nvSpPr>
        <xdr:cNvPr id="404" name="円/楕円 403"/>
        <xdr:cNvSpPr/>
      </xdr:nvSpPr>
      <xdr:spPr>
        <a:xfrm>
          <a:off x="14351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39705</xdr:rowOff>
    </xdr:from>
    <xdr:ext cx="762000" cy="259045"/>
    <xdr:sp macro="" textlink="">
      <xdr:nvSpPr>
        <xdr:cNvPr id="405" name="テキスト ボックス 404"/>
        <xdr:cNvSpPr txBox="1"/>
      </xdr:nvSpPr>
      <xdr:spPr>
        <a:xfrm>
          <a:off x="14020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123507</xdr:rowOff>
    </xdr:from>
    <xdr:to>
      <xdr:col>19</xdr:col>
      <xdr:colOff>533400</xdr:colOff>
      <xdr:row>39</xdr:row>
      <xdr:rowOff>53657</xdr:rowOff>
    </xdr:to>
    <xdr:sp macro="" textlink="">
      <xdr:nvSpPr>
        <xdr:cNvPr id="406" name="円/楕円 405"/>
        <xdr:cNvSpPr/>
      </xdr:nvSpPr>
      <xdr:spPr>
        <a:xfrm>
          <a:off x="13462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63835</xdr:rowOff>
    </xdr:from>
    <xdr:ext cx="762000" cy="259045"/>
    <xdr:sp macro="" textlink="">
      <xdr:nvSpPr>
        <xdr:cNvPr id="407" name="テキスト ボックス 406"/>
        <xdr:cNvSpPr txBox="1"/>
      </xdr:nvSpPr>
      <xdr:spPr>
        <a:xfrm>
          <a:off x="13131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将来負担比率については、地方債現在高が増加する一方で、充当可能基金が減少したことにより前年度に比して４．０ポイント上昇している。しかしながら、</a:t>
          </a:r>
          <a:r>
            <a:rPr kumimoji="1" lang="ja-JP" altLang="ja-JP" sz="1300">
              <a:solidFill>
                <a:schemeClr val="dk1"/>
              </a:solidFill>
              <a:effectLst/>
              <a:latin typeface="+mn-lt"/>
              <a:ea typeface="+mn-ea"/>
              <a:cs typeface="+mn-cs"/>
            </a:rPr>
            <a:t>類似団体内平均値を下回って</a:t>
          </a:r>
          <a:r>
            <a:rPr kumimoji="1" lang="ja-JP" altLang="en-US" sz="1300">
              <a:solidFill>
                <a:schemeClr val="dk1"/>
              </a:solidFill>
              <a:effectLst/>
              <a:latin typeface="+mn-lt"/>
              <a:ea typeface="+mn-ea"/>
              <a:cs typeface="+mn-cs"/>
            </a:rPr>
            <a:t>おり、今後も</a:t>
          </a:r>
          <a:r>
            <a:rPr kumimoji="1" lang="ja-JP" altLang="ja-JP" sz="1300">
              <a:solidFill>
                <a:schemeClr val="dk1"/>
              </a:solidFill>
              <a:effectLst/>
              <a:latin typeface="+mn-lt"/>
              <a:ea typeface="+mn-ea"/>
              <a:cs typeface="+mn-cs"/>
            </a:rPr>
            <a:t>財政調整基金をはじめとして、継続的に基金を積み立て、交付税措置のある地方債の借り入れを原則とするなど、常に後年度を見据えた財政運営に努めて</a:t>
          </a:r>
          <a:r>
            <a:rPr kumimoji="1" lang="ja-JP" altLang="en-US" sz="1300">
              <a:solidFill>
                <a:schemeClr val="dk1"/>
              </a:solidFill>
              <a:effectLst/>
              <a:latin typeface="+mn-lt"/>
              <a:ea typeface="+mn-ea"/>
              <a:cs typeface="+mn-cs"/>
            </a:rPr>
            <a:t>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117560</xdr:rowOff>
    </xdr:from>
    <xdr:to>
      <xdr:col>24</xdr:col>
      <xdr:colOff>558800</xdr:colOff>
      <xdr:row>14</xdr:row>
      <xdr:rowOff>149733</xdr:rowOff>
    </xdr:to>
    <xdr:cxnSp macro="">
      <xdr:nvCxnSpPr>
        <xdr:cNvPr id="441" name="直線コネクタ 440"/>
        <xdr:cNvCxnSpPr/>
      </xdr:nvCxnSpPr>
      <xdr:spPr>
        <a:xfrm>
          <a:off x="16179800" y="25178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95843</xdr:rowOff>
    </xdr:from>
    <xdr:to>
      <xdr:col>23</xdr:col>
      <xdr:colOff>406400</xdr:colOff>
      <xdr:row>14</xdr:row>
      <xdr:rowOff>117560</xdr:rowOff>
    </xdr:to>
    <xdr:cxnSp macro="">
      <xdr:nvCxnSpPr>
        <xdr:cNvPr id="444" name="直線コネクタ 443"/>
        <xdr:cNvCxnSpPr/>
      </xdr:nvCxnSpPr>
      <xdr:spPr>
        <a:xfrm>
          <a:off x="15290800" y="249614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69300</xdr:rowOff>
    </xdr:from>
    <xdr:to>
      <xdr:col>22</xdr:col>
      <xdr:colOff>203200</xdr:colOff>
      <xdr:row>14</xdr:row>
      <xdr:rowOff>95843</xdr:rowOff>
    </xdr:to>
    <xdr:cxnSp macro="">
      <xdr:nvCxnSpPr>
        <xdr:cNvPr id="447" name="直線コネクタ 446"/>
        <xdr:cNvCxnSpPr/>
      </xdr:nvCxnSpPr>
      <xdr:spPr>
        <a:xfrm>
          <a:off x="14401800" y="246960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69300</xdr:rowOff>
    </xdr:from>
    <xdr:to>
      <xdr:col>21</xdr:col>
      <xdr:colOff>0</xdr:colOff>
      <xdr:row>14</xdr:row>
      <xdr:rowOff>100669</xdr:rowOff>
    </xdr:to>
    <xdr:cxnSp macro="">
      <xdr:nvCxnSpPr>
        <xdr:cNvPr id="450" name="直線コネクタ 449"/>
        <xdr:cNvCxnSpPr/>
      </xdr:nvCxnSpPr>
      <xdr:spPr>
        <a:xfrm flipV="1">
          <a:off x="13512800" y="246960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60" name="円/楕円 459"/>
        <xdr:cNvSpPr/>
      </xdr:nvSpPr>
      <xdr:spPr>
        <a:xfrm>
          <a:off x="169672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115460</xdr:rowOff>
    </xdr:from>
    <xdr:ext cx="762000" cy="259045"/>
    <xdr:sp macro="" textlink="">
      <xdr:nvSpPr>
        <xdr:cNvPr id="461" name="将来負担の状況該当値テキスト"/>
        <xdr:cNvSpPr txBox="1"/>
      </xdr:nvSpPr>
      <xdr:spPr>
        <a:xfrm>
          <a:off x="17106900" y="234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66760</xdr:rowOff>
    </xdr:from>
    <xdr:to>
      <xdr:col>23</xdr:col>
      <xdr:colOff>457200</xdr:colOff>
      <xdr:row>14</xdr:row>
      <xdr:rowOff>168360</xdr:rowOff>
    </xdr:to>
    <xdr:sp macro="" textlink="">
      <xdr:nvSpPr>
        <xdr:cNvPr id="462" name="円/楕円 461"/>
        <xdr:cNvSpPr/>
      </xdr:nvSpPr>
      <xdr:spPr>
        <a:xfrm>
          <a:off x="16129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7087</xdr:rowOff>
    </xdr:from>
    <xdr:ext cx="736600" cy="259045"/>
    <xdr:sp macro="" textlink="">
      <xdr:nvSpPr>
        <xdr:cNvPr id="463" name="テキスト ボックス 462"/>
        <xdr:cNvSpPr txBox="1"/>
      </xdr:nvSpPr>
      <xdr:spPr>
        <a:xfrm>
          <a:off x="15798800" y="223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45043</xdr:rowOff>
    </xdr:from>
    <xdr:to>
      <xdr:col>22</xdr:col>
      <xdr:colOff>254000</xdr:colOff>
      <xdr:row>14</xdr:row>
      <xdr:rowOff>146643</xdr:rowOff>
    </xdr:to>
    <xdr:sp macro="" textlink="">
      <xdr:nvSpPr>
        <xdr:cNvPr id="464" name="円/楕円 463"/>
        <xdr:cNvSpPr/>
      </xdr:nvSpPr>
      <xdr:spPr>
        <a:xfrm>
          <a:off x="15240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156820</xdr:rowOff>
    </xdr:from>
    <xdr:ext cx="762000" cy="259045"/>
    <xdr:sp macro="" textlink="">
      <xdr:nvSpPr>
        <xdr:cNvPr id="465" name="テキスト ボックス 464"/>
        <xdr:cNvSpPr txBox="1"/>
      </xdr:nvSpPr>
      <xdr:spPr>
        <a:xfrm>
          <a:off x="14909800" y="22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18500</xdr:rowOff>
    </xdr:from>
    <xdr:to>
      <xdr:col>21</xdr:col>
      <xdr:colOff>50800</xdr:colOff>
      <xdr:row>14</xdr:row>
      <xdr:rowOff>120100</xdr:rowOff>
    </xdr:to>
    <xdr:sp macro="" textlink="">
      <xdr:nvSpPr>
        <xdr:cNvPr id="466" name="円/楕円 465"/>
        <xdr:cNvSpPr/>
      </xdr:nvSpPr>
      <xdr:spPr>
        <a:xfrm>
          <a:off x="14351000" y="24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130277</xdr:rowOff>
    </xdr:from>
    <xdr:ext cx="762000" cy="259045"/>
    <xdr:sp macro="" textlink="">
      <xdr:nvSpPr>
        <xdr:cNvPr id="467" name="テキスト ボックス 466"/>
        <xdr:cNvSpPr txBox="1"/>
      </xdr:nvSpPr>
      <xdr:spPr>
        <a:xfrm>
          <a:off x="14020800" y="21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49869</xdr:rowOff>
    </xdr:from>
    <xdr:to>
      <xdr:col>19</xdr:col>
      <xdr:colOff>533400</xdr:colOff>
      <xdr:row>14</xdr:row>
      <xdr:rowOff>151469</xdr:rowOff>
    </xdr:to>
    <xdr:sp macro="" textlink="">
      <xdr:nvSpPr>
        <xdr:cNvPr id="468" name="円/楕円 467"/>
        <xdr:cNvSpPr/>
      </xdr:nvSpPr>
      <xdr:spPr>
        <a:xfrm>
          <a:off x="13462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161646</xdr:rowOff>
    </xdr:from>
    <xdr:ext cx="762000" cy="259045"/>
    <xdr:sp macro="" textlink="">
      <xdr:nvSpPr>
        <xdr:cNvPr id="469" name="テキスト ボックス 468"/>
        <xdr:cNvSpPr txBox="1"/>
      </xdr:nvSpPr>
      <xdr:spPr>
        <a:xfrm>
          <a:off x="13131800" y="221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89,574
87,950
65.35
31,868,673
30,341,229
1,190,698
16,738,524
25,333,014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集中改革プラン等に基づき、指定管理者への移行をはじめとした民間委託の推進など、徹底した行政改革を推し進めた結果、財政比較分析表における定数管理の状況において、他団体に比して人口千人当たりの職員数が少なくなっているため、類似団体内平均値を下回っている。</a:t>
          </a:r>
          <a:r>
            <a:rPr kumimoji="1" lang="ja-JP" altLang="en-US" sz="1300">
              <a:solidFill>
                <a:schemeClr val="dk1"/>
              </a:solidFill>
              <a:effectLst/>
              <a:latin typeface="+mn-lt"/>
              <a:ea typeface="+mn-ea"/>
              <a:cs typeface="+mn-cs"/>
            </a:rPr>
            <a:t>今後も適正な定員管理や給与水準の維持に努めていく。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99242</xdr:rowOff>
    </xdr:from>
    <xdr:to>
      <xdr:col>7</xdr:col>
      <xdr:colOff>15875</xdr:colOff>
      <xdr:row>35</xdr:row>
      <xdr:rowOff>112304</xdr:rowOff>
    </xdr:to>
    <xdr:cxnSp macro="">
      <xdr:nvCxnSpPr>
        <xdr:cNvPr id="68" name="直線コネクタ 67"/>
        <xdr:cNvCxnSpPr/>
      </xdr:nvCxnSpPr>
      <xdr:spPr>
        <a:xfrm flipV="1">
          <a:off x="3987800" y="609999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79647</xdr:rowOff>
    </xdr:from>
    <xdr:to>
      <xdr:col>5</xdr:col>
      <xdr:colOff>549275</xdr:colOff>
      <xdr:row>35</xdr:row>
      <xdr:rowOff>112304</xdr:rowOff>
    </xdr:to>
    <xdr:cxnSp macro="">
      <xdr:nvCxnSpPr>
        <xdr:cNvPr id="71" name="直線コネクタ 70"/>
        <xdr:cNvCxnSpPr/>
      </xdr:nvCxnSpPr>
      <xdr:spPr>
        <a:xfrm>
          <a:off x="3098800" y="60803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79647</xdr:rowOff>
    </xdr:from>
    <xdr:to>
      <xdr:col>4</xdr:col>
      <xdr:colOff>346075</xdr:colOff>
      <xdr:row>35</xdr:row>
      <xdr:rowOff>112304</xdr:rowOff>
    </xdr:to>
    <xdr:cxnSp macro="">
      <xdr:nvCxnSpPr>
        <xdr:cNvPr id="74" name="直線コネクタ 73"/>
        <xdr:cNvCxnSpPr/>
      </xdr:nvCxnSpPr>
      <xdr:spPr>
        <a:xfrm flipV="1">
          <a:off x="2209800" y="60803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112304</xdr:rowOff>
    </xdr:from>
    <xdr:to>
      <xdr:col>3</xdr:col>
      <xdr:colOff>142875</xdr:colOff>
      <xdr:row>36</xdr:row>
      <xdr:rowOff>6169</xdr:rowOff>
    </xdr:to>
    <xdr:cxnSp macro="">
      <xdr:nvCxnSpPr>
        <xdr:cNvPr id="77" name="直線コネクタ 76"/>
        <xdr:cNvCxnSpPr/>
      </xdr:nvCxnSpPr>
      <xdr:spPr>
        <a:xfrm flipV="1">
          <a:off x="1320800" y="61130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48442</xdr:rowOff>
    </xdr:from>
    <xdr:to>
      <xdr:col>7</xdr:col>
      <xdr:colOff>66675</xdr:colOff>
      <xdr:row>35</xdr:row>
      <xdr:rowOff>150042</xdr:rowOff>
    </xdr:to>
    <xdr:sp macro="" textlink="">
      <xdr:nvSpPr>
        <xdr:cNvPr id="87" name="円/楕円 86"/>
        <xdr:cNvSpPr/>
      </xdr:nvSpPr>
      <xdr:spPr>
        <a:xfrm>
          <a:off x="47752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64969</xdr:rowOff>
    </xdr:from>
    <xdr:ext cx="762000" cy="259045"/>
    <xdr:sp macro="" textlink="">
      <xdr:nvSpPr>
        <xdr:cNvPr id="88" name="人件費該当値テキスト"/>
        <xdr:cNvSpPr txBox="1"/>
      </xdr:nvSpPr>
      <xdr:spPr>
        <a:xfrm>
          <a:off x="4914900" y="589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61504</xdr:rowOff>
    </xdr:from>
    <xdr:to>
      <xdr:col>5</xdr:col>
      <xdr:colOff>600075</xdr:colOff>
      <xdr:row>35</xdr:row>
      <xdr:rowOff>163104</xdr:rowOff>
    </xdr:to>
    <xdr:sp macro="" textlink="">
      <xdr:nvSpPr>
        <xdr:cNvPr id="89" name="円/楕円 88"/>
        <xdr:cNvSpPr/>
      </xdr:nvSpPr>
      <xdr:spPr>
        <a:xfrm>
          <a:off x="3937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1831</xdr:rowOff>
    </xdr:from>
    <xdr:ext cx="736600" cy="259045"/>
    <xdr:sp macro="" textlink="">
      <xdr:nvSpPr>
        <xdr:cNvPr id="90" name="テキスト ボックス 89"/>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28847</xdr:rowOff>
    </xdr:from>
    <xdr:to>
      <xdr:col>4</xdr:col>
      <xdr:colOff>396875</xdr:colOff>
      <xdr:row>35</xdr:row>
      <xdr:rowOff>130447</xdr:rowOff>
    </xdr:to>
    <xdr:sp macro="" textlink="">
      <xdr:nvSpPr>
        <xdr:cNvPr id="91" name="円/楕円 90"/>
        <xdr:cNvSpPr/>
      </xdr:nvSpPr>
      <xdr:spPr>
        <a:xfrm>
          <a:off x="3048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140624</xdr:rowOff>
    </xdr:from>
    <xdr:ext cx="762000" cy="259045"/>
    <xdr:sp macro="" textlink="">
      <xdr:nvSpPr>
        <xdr:cNvPr id="92" name="テキスト ボックス 91"/>
        <xdr:cNvSpPr txBox="1"/>
      </xdr:nvSpPr>
      <xdr:spPr>
        <a:xfrm>
          <a:off x="2717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61504</xdr:rowOff>
    </xdr:from>
    <xdr:to>
      <xdr:col>3</xdr:col>
      <xdr:colOff>193675</xdr:colOff>
      <xdr:row>35</xdr:row>
      <xdr:rowOff>163104</xdr:rowOff>
    </xdr:to>
    <xdr:sp macro="" textlink="">
      <xdr:nvSpPr>
        <xdr:cNvPr id="93" name="円/楕円 92"/>
        <xdr:cNvSpPr/>
      </xdr:nvSpPr>
      <xdr:spPr>
        <a:xfrm>
          <a:off x="2159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1831</xdr:rowOff>
    </xdr:from>
    <xdr:ext cx="762000" cy="259045"/>
    <xdr:sp macro="" textlink="">
      <xdr:nvSpPr>
        <xdr:cNvPr id="94" name="テキスト ボックス 93"/>
        <xdr:cNvSpPr txBox="1"/>
      </xdr:nvSpPr>
      <xdr:spPr>
        <a:xfrm>
          <a:off x="1828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126819</xdr:rowOff>
    </xdr:from>
    <xdr:to>
      <xdr:col>1</xdr:col>
      <xdr:colOff>676275</xdr:colOff>
      <xdr:row>36</xdr:row>
      <xdr:rowOff>56969</xdr:rowOff>
    </xdr:to>
    <xdr:sp macro="" textlink="">
      <xdr:nvSpPr>
        <xdr:cNvPr id="95" name="円/楕円 94"/>
        <xdr:cNvSpPr/>
      </xdr:nvSpPr>
      <xdr:spPr>
        <a:xfrm>
          <a:off x="1270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67146</xdr:rowOff>
    </xdr:from>
    <xdr:ext cx="762000" cy="259045"/>
    <xdr:sp macro="" textlink="">
      <xdr:nvSpPr>
        <xdr:cNvPr id="96" name="テキスト ボックス 95"/>
        <xdr:cNvSpPr txBox="1"/>
      </xdr:nvSpPr>
      <xdr:spPr>
        <a:xfrm>
          <a:off x="939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ここ数年、類似団体内平均値を上回る結果となっている。これは、指定管理者への移行など民間委託を積極的に推し進めた結果</a:t>
          </a:r>
          <a:r>
            <a:rPr kumimoji="1" lang="ja-JP" altLang="en-US" sz="1300">
              <a:solidFill>
                <a:schemeClr val="dk1"/>
              </a:solidFill>
              <a:effectLst/>
              <a:latin typeface="+mn-lt"/>
              <a:ea typeface="+mn-ea"/>
              <a:cs typeface="+mn-cs"/>
            </a:rPr>
            <a:t>、職員人件費等から委託料（物件費）へのシフトが起きているためであり、今後も適正な水準となるよう努めていく。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62230</xdr:rowOff>
    </xdr:from>
    <xdr:to>
      <xdr:col>24</xdr:col>
      <xdr:colOff>31750</xdr:colOff>
      <xdr:row>19</xdr:row>
      <xdr:rowOff>62230</xdr:rowOff>
    </xdr:to>
    <xdr:cxnSp macro="">
      <xdr:nvCxnSpPr>
        <xdr:cNvPr id="129" name="直線コネクタ 128"/>
        <xdr:cNvCxnSpPr/>
      </xdr:nvCxnSpPr>
      <xdr:spPr>
        <a:xfrm>
          <a:off x="15671800" y="331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165100</xdr:rowOff>
    </xdr:from>
    <xdr:to>
      <xdr:col>22</xdr:col>
      <xdr:colOff>565150</xdr:colOff>
      <xdr:row>19</xdr:row>
      <xdr:rowOff>62230</xdr:rowOff>
    </xdr:to>
    <xdr:cxnSp macro="">
      <xdr:nvCxnSpPr>
        <xdr:cNvPr id="132" name="直線コネクタ 131"/>
        <xdr:cNvCxnSpPr/>
      </xdr:nvCxnSpPr>
      <xdr:spPr>
        <a:xfrm>
          <a:off x="14782800" y="3251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73660</xdr:rowOff>
    </xdr:from>
    <xdr:to>
      <xdr:col>21</xdr:col>
      <xdr:colOff>361950</xdr:colOff>
      <xdr:row>18</xdr:row>
      <xdr:rowOff>165100</xdr:rowOff>
    </xdr:to>
    <xdr:cxnSp macro="">
      <xdr:nvCxnSpPr>
        <xdr:cNvPr id="135" name="直線コネクタ 134"/>
        <xdr:cNvCxnSpPr/>
      </xdr:nvCxnSpPr>
      <xdr:spPr>
        <a:xfrm>
          <a:off x="13893800" y="3159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73660</xdr:rowOff>
    </xdr:from>
    <xdr:to>
      <xdr:col>20</xdr:col>
      <xdr:colOff>158750</xdr:colOff>
      <xdr:row>18</xdr:row>
      <xdr:rowOff>104140</xdr:rowOff>
    </xdr:to>
    <xdr:cxnSp macro="">
      <xdr:nvCxnSpPr>
        <xdr:cNvPr id="138" name="直線コネクタ 137"/>
        <xdr:cNvCxnSpPr/>
      </xdr:nvCxnSpPr>
      <xdr:spPr>
        <a:xfrm flipV="1">
          <a:off x="13004800" y="3159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11430</xdr:rowOff>
    </xdr:from>
    <xdr:to>
      <xdr:col>24</xdr:col>
      <xdr:colOff>82550</xdr:colOff>
      <xdr:row>19</xdr:row>
      <xdr:rowOff>113030</xdr:rowOff>
    </xdr:to>
    <xdr:sp macro="" textlink="">
      <xdr:nvSpPr>
        <xdr:cNvPr id="148" name="円/楕円 147"/>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154957</xdr:rowOff>
    </xdr:from>
    <xdr:ext cx="762000" cy="259045"/>
    <xdr:sp macro="" textlink="">
      <xdr:nvSpPr>
        <xdr:cNvPr id="149"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11430</xdr:rowOff>
    </xdr:from>
    <xdr:to>
      <xdr:col>22</xdr:col>
      <xdr:colOff>615950</xdr:colOff>
      <xdr:row>19</xdr:row>
      <xdr:rowOff>113030</xdr:rowOff>
    </xdr:to>
    <xdr:sp macro="" textlink="">
      <xdr:nvSpPr>
        <xdr:cNvPr id="150" name="円/楕円 149"/>
        <xdr:cNvSpPr/>
      </xdr:nvSpPr>
      <xdr:spPr>
        <a:xfrm>
          <a:off x="1562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97807</xdr:rowOff>
    </xdr:from>
    <xdr:ext cx="736600" cy="259045"/>
    <xdr:sp macro="" textlink="">
      <xdr:nvSpPr>
        <xdr:cNvPr id="151" name="テキスト ボックス 150"/>
        <xdr:cNvSpPr txBox="1"/>
      </xdr:nvSpPr>
      <xdr:spPr>
        <a:xfrm>
          <a:off x="15290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52" name="円/楕円 151"/>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53" name="テキスト ボックス 152"/>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22860</xdr:rowOff>
    </xdr:from>
    <xdr:to>
      <xdr:col>20</xdr:col>
      <xdr:colOff>209550</xdr:colOff>
      <xdr:row>18</xdr:row>
      <xdr:rowOff>124460</xdr:rowOff>
    </xdr:to>
    <xdr:sp macro="" textlink="">
      <xdr:nvSpPr>
        <xdr:cNvPr id="154" name="円/楕円 153"/>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109237</xdr:rowOff>
    </xdr:from>
    <xdr:ext cx="762000" cy="259045"/>
    <xdr:sp macro="" textlink="">
      <xdr:nvSpPr>
        <xdr:cNvPr id="155" name="テキスト ボックス 154"/>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53340</xdr:rowOff>
    </xdr:from>
    <xdr:to>
      <xdr:col>19</xdr:col>
      <xdr:colOff>6350</xdr:colOff>
      <xdr:row>18</xdr:row>
      <xdr:rowOff>154940</xdr:rowOff>
    </xdr:to>
    <xdr:sp macro="" textlink="">
      <xdr:nvSpPr>
        <xdr:cNvPr id="156" name="円/楕円 155"/>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139717</xdr:rowOff>
    </xdr:from>
    <xdr:ext cx="762000" cy="259045"/>
    <xdr:sp macro="" textlink="">
      <xdr:nvSpPr>
        <xdr:cNvPr id="157" name="テキスト ボックス 156"/>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景気の低迷や雇用情勢の悪化の影響を受け、生活保護受給者が増加して</a:t>
          </a:r>
          <a:r>
            <a:rPr kumimoji="1" lang="ja-JP" altLang="en-US" sz="1300">
              <a:solidFill>
                <a:schemeClr val="dk1"/>
              </a:solidFill>
              <a:effectLst/>
              <a:latin typeface="+mn-lt"/>
              <a:ea typeface="+mn-ea"/>
              <a:cs typeface="+mn-cs"/>
            </a:rPr>
            <a:t>いるとともに、障害福祉サービス費も増加していることから、</a:t>
          </a:r>
          <a:r>
            <a:rPr kumimoji="1" lang="ja-JP" altLang="ja-JP" sz="1300">
              <a:solidFill>
                <a:schemeClr val="dk1"/>
              </a:solidFill>
              <a:effectLst/>
              <a:latin typeface="+mn-lt"/>
              <a:ea typeface="+mn-ea"/>
              <a:cs typeface="+mn-cs"/>
            </a:rPr>
            <a:t>扶助費は年々増加傾向にあ</a:t>
          </a:r>
          <a:r>
            <a:rPr kumimoji="1" lang="ja-JP" altLang="en-US" sz="1300">
              <a:solidFill>
                <a:schemeClr val="dk1"/>
              </a:solidFill>
              <a:effectLst/>
              <a:latin typeface="+mn-lt"/>
              <a:ea typeface="+mn-ea"/>
              <a:cs typeface="+mn-cs"/>
            </a:rPr>
            <a:t>り、類似団体内平均値と同水準で推移している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就労支援や適正な資格審査等を実施することで、扶助費の</a:t>
          </a:r>
          <a:r>
            <a:rPr kumimoji="1" lang="ja-JP" altLang="en-US" sz="1300">
              <a:solidFill>
                <a:schemeClr val="dk1"/>
              </a:solidFill>
              <a:effectLst/>
              <a:latin typeface="+mn-lt"/>
              <a:ea typeface="+mn-ea"/>
              <a:cs typeface="+mn-cs"/>
            </a:rPr>
            <a:t>適正な水準の確保を図るよう努めていく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98425</xdr:rowOff>
    </xdr:to>
    <xdr:cxnSp macro="">
      <xdr:nvCxnSpPr>
        <xdr:cNvPr id="194" name="直線コネクタ 193"/>
        <xdr:cNvCxnSpPr/>
      </xdr:nvCxnSpPr>
      <xdr:spPr>
        <a:xfrm flipV="1">
          <a:off x="3987800" y="9518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60325</xdr:rowOff>
    </xdr:from>
    <xdr:to>
      <xdr:col>5</xdr:col>
      <xdr:colOff>549275</xdr:colOff>
      <xdr:row>55</xdr:row>
      <xdr:rowOff>98425</xdr:rowOff>
    </xdr:to>
    <xdr:cxnSp macro="">
      <xdr:nvCxnSpPr>
        <xdr:cNvPr id="197" name="直線コネクタ 196"/>
        <xdr:cNvCxnSpPr/>
      </xdr:nvCxnSpPr>
      <xdr:spPr>
        <a:xfrm>
          <a:off x="3098800" y="9490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60325</xdr:rowOff>
    </xdr:to>
    <xdr:cxnSp macro="">
      <xdr:nvCxnSpPr>
        <xdr:cNvPr id="200" name="直線コネクタ 199"/>
        <xdr:cNvCxnSpPr/>
      </xdr:nvCxnSpPr>
      <xdr:spPr>
        <a:xfrm>
          <a:off x="2209800" y="94043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146050</xdr:rowOff>
    </xdr:to>
    <xdr:cxnSp macro="">
      <xdr:nvCxnSpPr>
        <xdr:cNvPr id="203" name="直線コネクタ 202"/>
        <xdr:cNvCxnSpPr/>
      </xdr:nvCxnSpPr>
      <xdr:spPr>
        <a:xfrm>
          <a:off x="1320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13" name="円/楕円 212"/>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14"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47625</xdr:rowOff>
    </xdr:from>
    <xdr:to>
      <xdr:col>5</xdr:col>
      <xdr:colOff>600075</xdr:colOff>
      <xdr:row>55</xdr:row>
      <xdr:rowOff>149225</xdr:rowOff>
    </xdr:to>
    <xdr:sp macro="" textlink="">
      <xdr:nvSpPr>
        <xdr:cNvPr id="215" name="円/楕円 214"/>
        <xdr:cNvSpPr/>
      </xdr:nvSpPr>
      <xdr:spPr>
        <a:xfrm>
          <a:off x="3937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134002</xdr:rowOff>
    </xdr:from>
    <xdr:ext cx="736600" cy="259045"/>
    <xdr:sp macro="" textlink="">
      <xdr:nvSpPr>
        <xdr:cNvPr id="216" name="テキスト ボックス 215"/>
        <xdr:cNvSpPr txBox="1"/>
      </xdr:nvSpPr>
      <xdr:spPr>
        <a:xfrm>
          <a:off x="3606800" y="956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xdr:rowOff>
    </xdr:from>
    <xdr:to>
      <xdr:col>4</xdr:col>
      <xdr:colOff>396875</xdr:colOff>
      <xdr:row>55</xdr:row>
      <xdr:rowOff>111125</xdr:rowOff>
    </xdr:to>
    <xdr:sp macro="" textlink="">
      <xdr:nvSpPr>
        <xdr:cNvPr id="217" name="円/楕円 216"/>
        <xdr:cNvSpPr/>
      </xdr:nvSpPr>
      <xdr:spPr>
        <a:xfrm>
          <a:off x="3048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95902</xdr:rowOff>
    </xdr:from>
    <xdr:ext cx="762000" cy="259045"/>
    <xdr:sp macro="" textlink="">
      <xdr:nvSpPr>
        <xdr:cNvPr id="218" name="テキスト ボックス 217"/>
        <xdr:cNvSpPr txBox="1"/>
      </xdr:nvSpPr>
      <xdr:spPr>
        <a:xfrm>
          <a:off x="2717800" y="952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9" name="円/楕円 218"/>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220" name="テキスト ボックス 219"/>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21" name="円/楕円 220"/>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143527</xdr:rowOff>
    </xdr:from>
    <xdr:ext cx="762000" cy="259045"/>
    <xdr:sp macro="" textlink="">
      <xdr:nvSpPr>
        <xdr:cNvPr id="222" name="テキスト ボックス 221"/>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維持補修費及び繰出金が上昇しているため、前年度に比して０．５ポイント上昇しているものの、</a:t>
          </a:r>
          <a:r>
            <a:rPr kumimoji="1" lang="ja-JP" altLang="ja-JP" sz="1300">
              <a:solidFill>
                <a:schemeClr val="dk1"/>
              </a:solidFill>
              <a:effectLst/>
              <a:latin typeface="+mn-lt"/>
              <a:ea typeface="+mn-ea"/>
              <a:cs typeface="+mn-cs"/>
            </a:rPr>
            <a:t>類似団体内平均値を下回る結果となっている。今後も経常経費の削減に努め、より効率的な財政運営を図れるよう努めていく。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81280</xdr:rowOff>
    </xdr:to>
    <xdr:cxnSp macro="">
      <xdr:nvCxnSpPr>
        <xdr:cNvPr id="255" name="直線コネクタ 254"/>
        <xdr:cNvCxnSpPr/>
      </xdr:nvCxnSpPr>
      <xdr:spPr>
        <a:xfrm>
          <a:off x="15671800" y="9644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43180</xdr:rowOff>
    </xdr:to>
    <xdr:cxnSp macro="">
      <xdr:nvCxnSpPr>
        <xdr:cNvPr id="258" name="直線コネクタ 257"/>
        <xdr:cNvCxnSpPr/>
      </xdr:nvCxnSpPr>
      <xdr:spPr>
        <a:xfrm>
          <a:off x="14782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104140</xdr:rowOff>
    </xdr:to>
    <xdr:cxnSp macro="">
      <xdr:nvCxnSpPr>
        <xdr:cNvPr id="261" name="直線コネクタ 260"/>
        <xdr:cNvCxnSpPr/>
      </xdr:nvCxnSpPr>
      <xdr:spPr>
        <a:xfrm flipV="1">
          <a:off x="13893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104140</xdr:rowOff>
    </xdr:to>
    <xdr:cxnSp macro="">
      <xdr:nvCxnSpPr>
        <xdr:cNvPr id="264" name="直線コネクタ 263"/>
        <xdr:cNvCxnSpPr/>
      </xdr:nvCxnSpPr>
      <xdr:spPr>
        <a:xfrm>
          <a:off x="13004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74" name="円/楕円 273"/>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75"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6" name="円/楕円 275"/>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77" name="テキスト ボックス 276"/>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8" name="円/楕円 277"/>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9" name="テキスト ボックス 278"/>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80" name="円/楕円 279"/>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81" name="テキスト ボックス 280"/>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82" name="円/楕円 281"/>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83" name="テキスト ボックス 282"/>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こ数年、類似団体内平均値を上回る結果となっている。これは、一部事務組合への負担金や病院事業に対する補助金が類似他団体に比して多額になっているためである。今後も補助金等の見直し作業を進め、更なる適正化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113284</xdr:rowOff>
    </xdr:to>
    <xdr:cxnSp macro="">
      <xdr:nvCxnSpPr>
        <xdr:cNvPr id="313" name="直線コネクタ 312"/>
        <xdr:cNvCxnSpPr/>
      </xdr:nvCxnSpPr>
      <xdr:spPr>
        <a:xfrm>
          <a:off x="15671800" y="6280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136144</xdr:rowOff>
    </xdr:to>
    <xdr:cxnSp macro="">
      <xdr:nvCxnSpPr>
        <xdr:cNvPr id="316" name="直線コネクタ 315"/>
        <xdr:cNvCxnSpPr/>
      </xdr:nvCxnSpPr>
      <xdr:spPr>
        <a:xfrm flipV="1">
          <a:off x="14782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136144</xdr:rowOff>
    </xdr:to>
    <xdr:cxnSp macro="">
      <xdr:nvCxnSpPr>
        <xdr:cNvPr id="319" name="直線コネクタ 318"/>
        <xdr:cNvCxnSpPr/>
      </xdr:nvCxnSpPr>
      <xdr:spPr>
        <a:xfrm>
          <a:off x="13893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149860</xdr:rowOff>
    </xdr:to>
    <xdr:cxnSp macro="">
      <xdr:nvCxnSpPr>
        <xdr:cNvPr id="322" name="直線コネクタ 321"/>
        <xdr:cNvCxnSpPr/>
      </xdr:nvCxnSpPr>
      <xdr:spPr>
        <a:xfrm flipV="1">
          <a:off x="13004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32" name="円/楕円 331"/>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33"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34" name="円/楕円 333"/>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35" name="テキスト ボックス 334"/>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6" name="円/楕円 335"/>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37" name="テキスト ボックス 336"/>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8" name="円/楕円 337"/>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39" name="テキスト ボックス 338"/>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40" name="円/楕円 339"/>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41" name="テキスト ボックス 340"/>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ここ数年と同様類似団体内平均値を下回っている。公債費については、起債対象事業の精査により、できるだけ多額とならないようにしており、今後も適正な水準となるよう努めていく。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154432</xdr:rowOff>
    </xdr:to>
    <xdr:cxnSp macro="">
      <xdr:nvCxnSpPr>
        <xdr:cNvPr id="371" name="直線コネクタ 370"/>
        <xdr:cNvCxnSpPr/>
      </xdr:nvCxnSpPr>
      <xdr:spPr>
        <a:xfrm flipV="1">
          <a:off x="3987800" y="131251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154432</xdr:rowOff>
    </xdr:to>
    <xdr:cxnSp macro="">
      <xdr:nvCxnSpPr>
        <xdr:cNvPr id="374" name="直線コネクタ 373"/>
        <xdr:cNvCxnSpPr/>
      </xdr:nvCxnSpPr>
      <xdr:spPr>
        <a:xfrm>
          <a:off x="3098800" y="13157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127000</xdr:rowOff>
    </xdr:to>
    <xdr:cxnSp macro="">
      <xdr:nvCxnSpPr>
        <xdr:cNvPr id="377" name="直線コネクタ 376"/>
        <xdr:cNvCxnSpPr/>
      </xdr:nvCxnSpPr>
      <xdr:spPr>
        <a:xfrm>
          <a:off x="2209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163576</xdr:rowOff>
    </xdr:to>
    <xdr:cxnSp macro="">
      <xdr:nvCxnSpPr>
        <xdr:cNvPr id="380" name="直線コネクタ 379"/>
        <xdr:cNvCxnSpPr/>
      </xdr:nvCxnSpPr>
      <xdr:spPr>
        <a:xfrm flipV="1">
          <a:off x="1320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44196</xdr:rowOff>
    </xdr:from>
    <xdr:to>
      <xdr:col>7</xdr:col>
      <xdr:colOff>66675</xdr:colOff>
      <xdr:row>76</xdr:row>
      <xdr:rowOff>145796</xdr:rowOff>
    </xdr:to>
    <xdr:sp macro="" textlink="">
      <xdr:nvSpPr>
        <xdr:cNvPr id="390" name="円/楕円 389"/>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60723</xdr:rowOff>
    </xdr:from>
    <xdr:ext cx="762000" cy="259045"/>
    <xdr:sp macro="" textlink="">
      <xdr:nvSpPr>
        <xdr:cNvPr id="391"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92" name="円/楕円 391"/>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93" name="テキスト ボックス 392"/>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94" name="円/楕円 393"/>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95" name="テキスト ボックス 394"/>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6" name="円/楕円 395"/>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7" name="テキスト ボックス 396"/>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112776</xdr:rowOff>
    </xdr:from>
    <xdr:to>
      <xdr:col>1</xdr:col>
      <xdr:colOff>676275</xdr:colOff>
      <xdr:row>77</xdr:row>
      <xdr:rowOff>42926</xdr:rowOff>
    </xdr:to>
    <xdr:sp macro="" textlink="">
      <xdr:nvSpPr>
        <xdr:cNvPr id="398" name="円/楕円 397"/>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53103</xdr:rowOff>
    </xdr:from>
    <xdr:ext cx="762000" cy="259045"/>
    <xdr:sp macro="" textlink="">
      <xdr:nvSpPr>
        <xdr:cNvPr id="399" name="テキスト ボックス 398"/>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類似団体内平均値を上回っているのは、</a:t>
          </a:r>
          <a:r>
            <a:rPr kumimoji="1" lang="ja-JP" altLang="en-US" sz="1300">
              <a:solidFill>
                <a:schemeClr val="dk1"/>
              </a:solidFill>
              <a:effectLst/>
              <a:latin typeface="+mn-lt"/>
              <a:ea typeface="+mn-ea"/>
              <a:cs typeface="+mn-cs"/>
            </a:rPr>
            <a:t>維持補修費</a:t>
          </a:r>
          <a:r>
            <a:rPr kumimoji="1" lang="ja-JP" altLang="ja-JP" sz="1300">
              <a:solidFill>
                <a:schemeClr val="dk1"/>
              </a:solidFill>
              <a:effectLst/>
              <a:latin typeface="+mn-lt"/>
              <a:ea typeface="+mn-ea"/>
              <a:cs typeface="+mn-cs"/>
            </a:rPr>
            <a:t>や</a:t>
          </a:r>
          <a:r>
            <a:rPr kumimoji="1" lang="ja-JP" altLang="en-US" sz="1300">
              <a:solidFill>
                <a:schemeClr val="dk1"/>
              </a:solidFill>
              <a:effectLst/>
              <a:latin typeface="+mn-lt"/>
              <a:ea typeface="+mn-ea"/>
              <a:cs typeface="+mn-cs"/>
            </a:rPr>
            <a:t>繰出金</a:t>
          </a:r>
          <a:r>
            <a:rPr kumimoji="1" lang="ja-JP" altLang="ja-JP" sz="1300">
              <a:solidFill>
                <a:schemeClr val="dk1"/>
              </a:solidFill>
              <a:effectLst/>
              <a:latin typeface="+mn-lt"/>
              <a:ea typeface="+mn-ea"/>
              <a:cs typeface="+mn-cs"/>
            </a:rPr>
            <a:t>が前年度に比して上昇していることが主な要因であり、今後も適正な水準となるよう努めていく。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78</xdr:row>
      <xdr:rowOff>72137</xdr:rowOff>
    </xdr:to>
    <xdr:cxnSp macro="">
      <xdr:nvCxnSpPr>
        <xdr:cNvPr id="430" name="直線コネクタ 429"/>
        <xdr:cNvCxnSpPr/>
      </xdr:nvCxnSpPr>
      <xdr:spPr>
        <a:xfrm>
          <a:off x="15671800" y="134315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78</xdr:row>
      <xdr:rowOff>58420</xdr:rowOff>
    </xdr:to>
    <xdr:cxnSp macro="">
      <xdr:nvCxnSpPr>
        <xdr:cNvPr id="433" name="直線コネクタ 432"/>
        <xdr:cNvCxnSpPr/>
      </xdr:nvCxnSpPr>
      <xdr:spPr>
        <a:xfrm>
          <a:off x="14782800" y="13376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110998</xdr:rowOff>
    </xdr:from>
    <xdr:to>
      <xdr:col>21</xdr:col>
      <xdr:colOff>361950</xdr:colOff>
      <xdr:row>78</xdr:row>
      <xdr:rowOff>3556</xdr:rowOff>
    </xdr:to>
    <xdr:cxnSp macro="">
      <xdr:nvCxnSpPr>
        <xdr:cNvPr id="436" name="直線コネクタ 435"/>
        <xdr:cNvCxnSpPr/>
      </xdr:nvCxnSpPr>
      <xdr:spPr>
        <a:xfrm>
          <a:off x="13893800" y="13312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110998</xdr:rowOff>
    </xdr:from>
    <xdr:to>
      <xdr:col>20</xdr:col>
      <xdr:colOff>158750</xdr:colOff>
      <xdr:row>77</xdr:row>
      <xdr:rowOff>156718</xdr:rowOff>
    </xdr:to>
    <xdr:cxnSp macro="">
      <xdr:nvCxnSpPr>
        <xdr:cNvPr id="439" name="直線コネクタ 438"/>
        <xdr:cNvCxnSpPr/>
      </xdr:nvCxnSpPr>
      <xdr:spPr>
        <a:xfrm flipV="1">
          <a:off x="13004800" y="13312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21337</xdr:rowOff>
    </xdr:from>
    <xdr:to>
      <xdr:col>24</xdr:col>
      <xdr:colOff>82550</xdr:colOff>
      <xdr:row>78</xdr:row>
      <xdr:rowOff>122937</xdr:rowOff>
    </xdr:to>
    <xdr:sp macro="" textlink="">
      <xdr:nvSpPr>
        <xdr:cNvPr id="449" name="円/楕円 448"/>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164864</xdr:rowOff>
    </xdr:from>
    <xdr:ext cx="762000" cy="259045"/>
    <xdr:sp macro="" textlink="">
      <xdr:nvSpPr>
        <xdr:cNvPr id="450"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51" name="円/楕円 450"/>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52" name="テキスト ボックス 45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124206</xdr:rowOff>
    </xdr:from>
    <xdr:to>
      <xdr:col>21</xdr:col>
      <xdr:colOff>412750</xdr:colOff>
      <xdr:row>78</xdr:row>
      <xdr:rowOff>54356</xdr:rowOff>
    </xdr:to>
    <xdr:sp macro="" textlink="">
      <xdr:nvSpPr>
        <xdr:cNvPr id="453" name="円/楕円 452"/>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39133</xdr:rowOff>
    </xdr:from>
    <xdr:ext cx="762000" cy="259045"/>
    <xdr:sp macro="" textlink="">
      <xdr:nvSpPr>
        <xdr:cNvPr id="454" name="テキスト ボックス 453"/>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60198</xdr:rowOff>
    </xdr:from>
    <xdr:to>
      <xdr:col>20</xdr:col>
      <xdr:colOff>209550</xdr:colOff>
      <xdr:row>77</xdr:row>
      <xdr:rowOff>161798</xdr:rowOff>
    </xdr:to>
    <xdr:sp macro="" textlink="">
      <xdr:nvSpPr>
        <xdr:cNvPr id="455" name="円/楕円 454"/>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56" name="テキスト ボックス 455"/>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105918</xdr:rowOff>
    </xdr:from>
    <xdr:to>
      <xdr:col>19</xdr:col>
      <xdr:colOff>6350</xdr:colOff>
      <xdr:row>78</xdr:row>
      <xdr:rowOff>36068</xdr:rowOff>
    </xdr:to>
    <xdr:sp macro="" textlink="">
      <xdr:nvSpPr>
        <xdr:cNvPr id="457" name="円/楕円 456"/>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20845</xdr:rowOff>
    </xdr:from>
    <xdr:ext cx="762000" cy="259045"/>
    <xdr:sp macro="" textlink="">
      <xdr:nvSpPr>
        <xdr:cNvPr id="458" name="テキスト ボックス 457"/>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埼玉県東松山市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155880</xdr:rowOff>
    </xdr:from>
    <xdr:to>
      <xdr:col>4</xdr:col>
      <xdr:colOff>1117600</xdr:colOff>
      <xdr:row>18</xdr:row>
      <xdr:rowOff>40780</xdr:rowOff>
    </xdr:to>
    <xdr:cxnSp macro="">
      <xdr:nvCxnSpPr>
        <xdr:cNvPr id="50" name="直線コネクタ 49"/>
        <xdr:cNvCxnSpPr/>
      </xdr:nvCxnSpPr>
      <xdr:spPr bwMode="auto">
        <a:xfrm flipV="1">
          <a:off x="5003800" y="3118155"/>
          <a:ext cx="6477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40780</xdr:rowOff>
    </xdr:from>
    <xdr:to>
      <xdr:col>4</xdr:col>
      <xdr:colOff>469900</xdr:colOff>
      <xdr:row>18</xdr:row>
      <xdr:rowOff>74327</xdr:rowOff>
    </xdr:to>
    <xdr:cxnSp macro="">
      <xdr:nvCxnSpPr>
        <xdr:cNvPr id="53" name="直線コネクタ 52"/>
        <xdr:cNvCxnSpPr/>
      </xdr:nvCxnSpPr>
      <xdr:spPr bwMode="auto">
        <a:xfrm flipV="1">
          <a:off x="4305300" y="3174505"/>
          <a:ext cx="698500" cy="3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49676</xdr:rowOff>
    </xdr:from>
    <xdr:to>
      <xdr:col>3</xdr:col>
      <xdr:colOff>904875</xdr:colOff>
      <xdr:row>18</xdr:row>
      <xdr:rowOff>74327</xdr:rowOff>
    </xdr:to>
    <xdr:cxnSp macro="">
      <xdr:nvCxnSpPr>
        <xdr:cNvPr id="56" name="直線コネクタ 55"/>
        <xdr:cNvCxnSpPr/>
      </xdr:nvCxnSpPr>
      <xdr:spPr bwMode="auto">
        <a:xfrm>
          <a:off x="3606800" y="3183401"/>
          <a:ext cx="698500" cy="24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146717</xdr:rowOff>
    </xdr:from>
    <xdr:to>
      <xdr:col>3</xdr:col>
      <xdr:colOff>206375</xdr:colOff>
      <xdr:row>18</xdr:row>
      <xdr:rowOff>49676</xdr:rowOff>
    </xdr:to>
    <xdr:cxnSp macro="">
      <xdr:nvCxnSpPr>
        <xdr:cNvPr id="59" name="直線コネクタ 58"/>
        <xdr:cNvCxnSpPr/>
      </xdr:nvCxnSpPr>
      <xdr:spPr bwMode="auto">
        <a:xfrm>
          <a:off x="2908300" y="3108992"/>
          <a:ext cx="698500" cy="7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105080</xdr:rowOff>
    </xdr:from>
    <xdr:to>
      <xdr:col>5</xdr:col>
      <xdr:colOff>34925</xdr:colOff>
      <xdr:row>18</xdr:row>
      <xdr:rowOff>35230</xdr:rowOff>
    </xdr:to>
    <xdr:sp macro="" textlink="">
      <xdr:nvSpPr>
        <xdr:cNvPr id="69" name="円/楕円 68"/>
        <xdr:cNvSpPr/>
      </xdr:nvSpPr>
      <xdr:spPr bwMode="auto">
        <a:xfrm>
          <a:off x="5600700" y="306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77157</xdr:rowOff>
    </xdr:from>
    <xdr:ext cx="762000" cy="259045"/>
    <xdr:sp macro="" textlink="">
      <xdr:nvSpPr>
        <xdr:cNvPr id="70" name="人口1人当たり決算額の推移該当値テキスト130"/>
        <xdr:cNvSpPr txBox="1"/>
      </xdr:nvSpPr>
      <xdr:spPr>
        <a:xfrm>
          <a:off x="5740400" y="303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62,984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161430</xdr:rowOff>
    </xdr:from>
    <xdr:to>
      <xdr:col>4</xdr:col>
      <xdr:colOff>520700</xdr:colOff>
      <xdr:row>18</xdr:row>
      <xdr:rowOff>91580</xdr:rowOff>
    </xdr:to>
    <xdr:sp macro="" textlink="">
      <xdr:nvSpPr>
        <xdr:cNvPr id="71" name="円/楕円 70"/>
        <xdr:cNvSpPr/>
      </xdr:nvSpPr>
      <xdr:spPr bwMode="auto">
        <a:xfrm>
          <a:off x="4953000" y="312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76357</xdr:rowOff>
    </xdr:from>
    <xdr:ext cx="736600" cy="259045"/>
    <xdr:sp macro="" textlink="">
      <xdr:nvSpPr>
        <xdr:cNvPr id="72" name="テキスト ボックス 71"/>
        <xdr:cNvSpPr txBox="1"/>
      </xdr:nvSpPr>
      <xdr:spPr>
        <a:xfrm>
          <a:off x="4622800" y="321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60,026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23527</xdr:rowOff>
    </xdr:from>
    <xdr:to>
      <xdr:col>3</xdr:col>
      <xdr:colOff>955675</xdr:colOff>
      <xdr:row>18</xdr:row>
      <xdr:rowOff>125126</xdr:rowOff>
    </xdr:to>
    <xdr:sp macro="" textlink="">
      <xdr:nvSpPr>
        <xdr:cNvPr id="73" name="円/楕円 72"/>
        <xdr:cNvSpPr/>
      </xdr:nvSpPr>
      <xdr:spPr bwMode="auto">
        <a:xfrm>
          <a:off x="4254500" y="315725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109904</xdr:rowOff>
    </xdr:from>
    <xdr:ext cx="762000" cy="259045"/>
    <xdr:sp macro="" textlink="">
      <xdr:nvSpPr>
        <xdr:cNvPr id="74" name="テキスト ボックス 73"/>
        <xdr:cNvSpPr txBox="1"/>
      </xdr:nvSpPr>
      <xdr:spPr>
        <a:xfrm>
          <a:off x="3924300" y="324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170326</xdr:rowOff>
    </xdr:from>
    <xdr:to>
      <xdr:col>3</xdr:col>
      <xdr:colOff>257175</xdr:colOff>
      <xdr:row>18</xdr:row>
      <xdr:rowOff>100476</xdr:rowOff>
    </xdr:to>
    <xdr:sp macro="" textlink="">
      <xdr:nvSpPr>
        <xdr:cNvPr id="75" name="円/楕円 74"/>
        <xdr:cNvSpPr/>
      </xdr:nvSpPr>
      <xdr:spPr bwMode="auto">
        <a:xfrm>
          <a:off x="3556000" y="3132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85253</xdr:rowOff>
    </xdr:from>
    <xdr:ext cx="762000" cy="259045"/>
    <xdr:sp macro="" textlink="">
      <xdr:nvSpPr>
        <xdr:cNvPr id="76" name="テキスト ボックス 75"/>
        <xdr:cNvSpPr txBox="1"/>
      </xdr:nvSpPr>
      <xdr:spPr>
        <a:xfrm>
          <a:off x="3225800" y="321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59,559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95917</xdr:rowOff>
    </xdr:from>
    <xdr:to>
      <xdr:col>2</xdr:col>
      <xdr:colOff>692150</xdr:colOff>
      <xdr:row>18</xdr:row>
      <xdr:rowOff>26067</xdr:rowOff>
    </xdr:to>
    <xdr:sp macro="" textlink="">
      <xdr:nvSpPr>
        <xdr:cNvPr id="77" name="円/楕円 76"/>
        <xdr:cNvSpPr/>
      </xdr:nvSpPr>
      <xdr:spPr bwMode="auto">
        <a:xfrm>
          <a:off x="2857500" y="305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10844</xdr:rowOff>
    </xdr:from>
    <xdr:ext cx="762000" cy="259045"/>
    <xdr:sp macro="" textlink="">
      <xdr:nvSpPr>
        <xdr:cNvPr id="78" name="テキスト ボックス 77"/>
        <xdr:cNvSpPr txBox="1"/>
      </xdr:nvSpPr>
      <xdr:spPr>
        <a:xfrm>
          <a:off x="2527300" y="314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66307</xdr:rowOff>
    </xdr:from>
    <xdr:to>
      <xdr:col>4</xdr:col>
      <xdr:colOff>1117600</xdr:colOff>
      <xdr:row>37</xdr:row>
      <xdr:rowOff>73793</xdr:rowOff>
    </xdr:to>
    <xdr:cxnSp macro="">
      <xdr:nvCxnSpPr>
        <xdr:cNvPr id="115" name="直線コネクタ 114"/>
        <xdr:cNvCxnSpPr/>
      </xdr:nvCxnSpPr>
      <xdr:spPr bwMode="auto">
        <a:xfrm flipV="1">
          <a:off x="5003800" y="7191007"/>
          <a:ext cx="647700" cy="7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73793</xdr:rowOff>
    </xdr:from>
    <xdr:to>
      <xdr:col>4</xdr:col>
      <xdr:colOff>469900</xdr:colOff>
      <xdr:row>37</xdr:row>
      <xdr:rowOff>89910</xdr:rowOff>
    </xdr:to>
    <xdr:cxnSp macro="">
      <xdr:nvCxnSpPr>
        <xdr:cNvPr id="118" name="直線コネクタ 117"/>
        <xdr:cNvCxnSpPr/>
      </xdr:nvCxnSpPr>
      <xdr:spPr bwMode="auto">
        <a:xfrm flipV="1">
          <a:off x="4305300" y="7198493"/>
          <a:ext cx="698500" cy="16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73422</xdr:rowOff>
    </xdr:from>
    <xdr:to>
      <xdr:col>3</xdr:col>
      <xdr:colOff>904875</xdr:colOff>
      <xdr:row>37</xdr:row>
      <xdr:rowOff>89910</xdr:rowOff>
    </xdr:to>
    <xdr:cxnSp macro="">
      <xdr:nvCxnSpPr>
        <xdr:cNvPr id="121" name="直線コネクタ 120"/>
        <xdr:cNvCxnSpPr/>
      </xdr:nvCxnSpPr>
      <xdr:spPr bwMode="auto">
        <a:xfrm>
          <a:off x="3606800" y="7198122"/>
          <a:ext cx="698500" cy="16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6128</xdr:rowOff>
    </xdr:from>
    <xdr:to>
      <xdr:col>3</xdr:col>
      <xdr:colOff>206375</xdr:colOff>
      <xdr:row>37</xdr:row>
      <xdr:rowOff>73422</xdr:rowOff>
    </xdr:to>
    <xdr:cxnSp macro="">
      <xdr:nvCxnSpPr>
        <xdr:cNvPr id="124" name="直線コネクタ 123"/>
        <xdr:cNvCxnSpPr/>
      </xdr:nvCxnSpPr>
      <xdr:spPr bwMode="auto">
        <a:xfrm>
          <a:off x="2908300" y="7130828"/>
          <a:ext cx="698500" cy="67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15507</xdr:rowOff>
    </xdr:from>
    <xdr:to>
      <xdr:col>5</xdr:col>
      <xdr:colOff>34925</xdr:colOff>
      <xdr:row>37</xdr:row>
      <xdr:rowOff>117107</xdr:rowOff>
    </xdr:to>
    <xdr:sp macro="" textlink="">
      <xdr:nvSpPr>
        <xdr:cNvPr id="134" name="円/楕円 133"/>
        <xdr:cNvSpPr/>
      </xdr:nvSpPr>
      <xdr:spPr bwMode="auto">
        <a:xfrm>
          <a:off x="5600700" y="7140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159034</xdr:rowOff>
    </xdr:from>
    <xdr:ext cx="762000" cy="259045"/>
    <xdr:sp macro="" textlink="">
      <xdr:nvSpPr>
        <xdr:cNvPr id="135" name="人口1人当たり決算額の推移該当値テキスト445"/>
        <xdr:cNvSpPr txBox="1"/>
      </xdr:nvSpPr>
      <xdr:spPr>
        <a:xfrm>
          <a:off x="5740400" y="711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22993</xdr:rowOff>
    </xdr:from>
    <xdr:to>
      <xdr:col>4</xdr:col>
      <xdr:colOff>520700</xdr:colOff>
      <xdr:row>37</xdr:row>
      <xdr:rowOff>124593</xdr:rowOff>
    </xdr:to>
    <xdr:sp macro="" textlink="">
      <xdr:nvSpPr>
        <xdr:cNvPr id="136" name="円/楕円 135"/>
        <xdr:cNvSpPr/>
      </xdr:nvSpPr>
      <xdr:spPr bwMode="auto">
        <a:xfrm>
          <a:off x="4953000" y="7147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109370</xdr:rowOff>
    </xdr:from>
    <xdr:ext cx="736600" cy="259045"/>
    <xdr:sp macro="" textlink="">
      <xdr:nvSpPr>
        <xdr:cNvPr id="137" name="テキスト ボックス 136"/>
        <xdr:cNvSpPr txBox="1"/>
      </xdr:nvSpPr>
      <xdr:spPr>
        <a:xfrm>
          <a:off x="4622800" y="723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39110</xdr:rowOff>
    </xdr:from>
    <xdr:to>
      <xdr:col>3</xdr:col>
      <xdr:colOff>955675</xdr:colOff>
      <xdr:row>37</xdr:row>
      <xdr:rowOff>140710</xdr:rowOff>
    </xdr:to>
    <xdr:sp macro="" textlink="">
      <xdr:nvSpPr>
        <xdr:cNvPr id="138" name="円/楕円 137"/>
        <xdr:cNvSpPr/>
      </xdr:nvSpPr>
      <xdr:spPr bwMode="auto">
        <a:xfrm>
          <a:off x="4254500" y="716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125487</xdr:rowOff>
    </xdr:from>
    <xdr:ext cx="762000" cy="259045"/>
    <xdr:sp macro="" textlink="">
      <xdr:nvSpPr>
        <xdr:cNvPr id="139" name="テキスト ボックス 138"/>
        <xdr:cNvSpPr txBox="1"/>
      </xdr:nvSpPr>
      <xdr:spPr>
        <a:xfrm>
          <a:off x="3924300" y="725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22622</xdr:rowOff>
    </xdr:from>
    <xdr:to>
      <xdr:col>3</xdr:col>
      <xdr:colOff>257175</xdr:colOff>
      <xdr:row>37</xdr:row>
      <xdr:rowOff>124222</xdr:rowOff>
    </xdr:to>
    <xdr:sp macro="" textlink="">
      <xdr:nvSpPr>
        <xdr:cNvPr id="140" name="円/楕円 139"/>
        <xdr:cNvSpPr/>
      </xdr:nvSpPr>
      <xdr:spPr bwMode="auto">
        <a:xfrm>
          <a:off x="3556000" y="714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108999</xdr:rowOff>
    </xdr:from>
    <xdr:ext cx="762000" cy="259045"/>
    <xdr:sp macro="" textlink="">
      <xdr:nvSpPr>
        <xdr:cNvPr id="141" name="テキスト ボックス 140"/>
        <xdr:cNvSpPr txBox="1"/>
      </xdr:nvSpPr>
      <xdr:spPr>
        <a:xfrm>
          <a:off x="3225800" y="723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126778</xdr:rowOff>
    </xdr:from>
    <xdr:to>
      <xdr:col>2</xdr:col>
      <xdr:colOff>692150</xdr:colOff>
      <xdr:row>37</xdr:row>
      <xdr:rowOff>56928</xdr:rowOff>
    </xdr:to>
    <xdr:sp macro="" textlink="">
      <xdr:nvSpPr>
        <xdr:cNvPr id="142" name="円/楕円 141"/>
        <xdr:cNvSpPr/>
      </xdr:nvSpPr>
      <xdr:spPr bwMode="auto">
        <a:xfrm>
          <a:off x="2857500" y="708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41705</xdr:rowOff>
    </xdr:from>
    <xdr:ext cx="762000" cy="259045"/>
    <xdr:sp macro="" textlink="">
      <xdr:nvSpPr>
        <xdr:cNvPr id="143" name="テキスト ボックス 142"/>
        <xdr:cNvSpPr txBox="1"/>
      </xdr:nvSpPr>
      <xdr:spPr>
        <a:xfrm>
          <a:off x="2527300" y="716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89,574
87,950
65.35
31,868,673
30,341,229
1,190,698
16,738,524
25,333,014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109685</xdr:rowOff>
    </xdr:from>
    <xdr:to>
      <xdr:col>6</xdr:col>
      <xdr:colOff>511175</xdr:colOff>
      <xdr:row>37</xdr:row>
      <xdr:rowOff>136363</xdr:rowOff>
    </xdr:to>
    <xdr:cxnSp macro="">
      <xdr:nvCxnSpPr>
        <xdr:cNvPr id="59" name="直線コネクタ 58"/>
        <xdr:cNvCxnSpPr/>
      </xdr:nvCxnSpPr>
      <xdr:spPr>
        <a:xfrm flipV="1">
          <a:off x="3797300" y="6453335"/>
          <a:ext cx="8382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136363</xdr:rowOff>
    </xdr:from>
    <xdr:to>
      <xdr:col>5</xdr:col>
      <xdr:colOff>358775</xdr:colOff>
      <xdr:row>37</xdr:row>
      <xdr:rowOff>166240</xdr:rowOff>
    </xdr:to>
    <xdr:cxnSp macro="">
      <xdr:nvCxnSpPr>
        <xdr:cNvPr id="62" name="直線コネクタ 61"/>
        <xdr:cNvCxnSpPr/>
      </xdr:nvCxnSpPr>
      <xdr:spPr>
        <a:xfrm flipV="1">
          <a:off x="2908300" y="6480013"/>
          <a:ext cx="889000" cy="2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134877</xdr:rowOff>
    </xdr:from>
    <xdr:to>
      <xdr:col>4</xdr:col>
      <xdr:colOff>155575</xdr:colOff>
      <xdr:row>37</xdr:row>
      <xdr:rowOff>166240</xdr:rowOff>
    </xdr:to>
    <xdr:cxnSp macro="">
      <xdr:nvCxnSpPr>
        <xdr:cNvPr id="65" name="直線コネクタ 64"/>
        <xdr:cNvCxnSpPr/>
      </xdr:nvCxnSpPr>
      <xdr:spPr>
        <a:xfrm>
          <a:off x="2019300" y="6478527"/>
          <a:ext cx="889000" cy="3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103718</xdr:rowOff>
    </xdr:from>
    <xdr:to>
      <xdr:col>2</xdr:col>
      <xdr:colOff>638175</xdr:colOff>
      <xdr:row>37</xdr:row>
      <xdr:rowOff>134877</xdr:rowOff>
    </xdr:to>
    <xdr:cxnSp macro="">
      <xdr:nvCxnSpPr>
        <xdr:cNvPr id="68" name="直線コネクタ 67"/>
        <xdr:cNvCxnSpPr/>
      </xdr:nvCxnSpPr>
      <xdr:spPr>
        <a:xfrm>
          <a:off x="1130300" y="6447368"/>
          <a:ext cx="889000" cy="3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58885</xdr:rowOff>
    </xdr:from>
    <xdr:to>
      <xdr:col>6</xdr:col>
      <xdr:colOff>561975</xdr:colOff>
      <xdr:row>37</xdr:row>
      <xdr:rowOff>160485</xdr:rowOff>
    </xdr:to>
    <xdr:sp macro="" textlink="">
      <xdr:nvSpPr>
        <xdr:cNvPr id="78" name="円/楕円 77"/>
        <xdr:cNvSpPr/>
      </xdr:nvSpPr>
      <xdr:spPr>
        <a:xfrm>
          <a:off x="4584700" y="64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37312</xdr:rowOff>
    </xdr:from>
    <xdr:ext cx="534377" cy="259045"/>
    <xdr:sp macro="" textlink="">
      <xdr:nvSpPr>
        <xdr:cNvPr id="79" name="人件費該当値テキスト"/>
        <xdr:cNvSpPr txBox="1"/>
      </xdr:nvSpPr>
      <xdr:spPr>
        <a:xfrm>
          <a:off x="4686300" y="63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48,813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85563</xdr:rowOff>
    </xdr:from>
    <xdr:to>
      <xdr:col>5</xdr:col>
      <xdr:colOff>409575</xdr:colOff>
      <xdr:row>38</xdr:row>
      <xdr:rowOff>15712</xdr:rowOff>
    </xdr:to>
    <xdr:sp macro="" textlink="">
      <xdr:nvSpPr>
        <xdr:cNvPr id="80" name="円/楕円 79"/>
        <xdr:cNvSpPr/>
      </xdr:nvSpPr>
      <xdr:spPr>
        <a:xfrm>
          <a:off x="3746500" y="6429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6839</xdr:rowOff>
    </xdr:from>
    <xdr:ext cx="534377" cy="259045"/>
    <xdr:sp macro="" textlink="">
      <xdr:nvSpPr>
        <xdr:cNvPr id="81" name="テキスト ボックス 80"/>
        <xdr:cNvSpPr txBox="1"/>
      </xdr:nvSpPr>
      <xdr:spPr>
        <a:xfrm>
          <a:off x="3530111" y="65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115441</xdr:rowOff>
    </xdr:from>
    <xdr:to>
      <xdr:col>4</xdr:col>
      <xdr:colOff>206375</xdr:colOff>
      <xdr:row>38</xdr:row>
      <xdr:rowOff>45591</xdr:rowOff>
    </xdr:to>
    <xdr:sp macro="" textlink="">
      <xdr:nvSpPr>
        <xdr:cNvPr id="82" name="円/楕円 81"/>
        <xdr:cNvSpPr/>
      </xdr:nvSpPr>
      <xdr:spPr>
        <a:xfrm>
          <a:off x="2857500" y="645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36717</xdr:rowOff>
    </xdr:from>
    <xdr:ext cx="534377" cy="259045"/>
    <xdr:sp macro="" textlink="">
      <xdr:nvSpPr>
        <xdr:cNvPr id="83" name="テキスト ボックス 82"/>
        <xdr:cNvSpPr txBox="1"/>
      </xdr:nvSpPr>
      <xdr:spPr>
        <a:xfrm>
          <a:off x="2641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84077</xdr:rowOff>
    </xdr:from>
    <xdr:to>
      <xdr:col>3</xdr:col>
      <xdr:colOff>3175</xdr:colOff>
      <xdr:row>38</xdr:row>
      <xdr:rowOff>14227</xdr:rowOff>
    </xdr:to>
    <xdr:sp macro="" textlink="">
      <xdr:nvSpPr>
        <xdr:cNvPr id="84" name="円/楕円 83"/>
        <xdr:cNvSpPr/>
      </xdr:nvSpPr>
      <xdr:spPr>
        <a:xfrm>
          <a:off x="1968500" y="642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5353</xdr:rowOff>
    </xdr:from>
    <xdr:ext cx="534377" cy="259045"/>
    <xdr:sp macro="" textlink="">
      <xdr:nvSpPr>
        <xdr:cNvPr id="85" name="テキスト ボックス 84"/>
        <xdr:cNvSpPr txBox="1"/>
      </xdr:nvSpPr>
      <xdr:spPr>
        <a:xfrm>
          <a:off x="1752111" y="65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52918</xdr:rowOff>
    </xdr:from>
    <xdr:to>
      <xdr:col>1</xdr:col>
      <xdr:colOff>485775</xdr:colOff>
      <xdr:row>37</xdr:row>
      <xdr:rowOff>154518</xdr:rowOff>
    </xdr:to>
    <xdr:sp macro="" textlink="">
      <xdr:nvSpPr>
        <xdr:cNvPr id="86" name="円/楕円 85"/>
        <xdr:cNvSpPr/>
      </xdr:nvSpPr>
      <xdr:spPr>
        <a:xfrm>
          <a:off x="1079500" y="63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145645</xdr:rowOff>
    </xdr:from>
    <xdr:ext cx="534377" cy="259045"/>
    <xdr:sp macro="" textlink="">
      <xdr:nvSpPr>
        <xdr:cNvPr id="87" name="テキスト ボックス 86"/>
        <xdr:cNvSpPr txBox="1"/>
      </xdr:nvSpPr>
      <xdr:spPr>
        <a:xfrm>
          <a:off x="863111" y="64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100838</xdr:rowOff>
    </xdr:from>
    <xdr:to>
      <xdr:col>6</xdr:col>
      <xdr:colOff>511175</xdr:colOff>
      <xdr:row>56</xdr:row>
      <xdr:rowOff>53256</xdr:rowOff>
    </xdr:to>
    <xdr:cxnSp macro="">
      <xdr:nvCxnSpPr>
        <xdr:cNvPr id="119" name="直線コネクタ 118"/>
        <xdr:cNvCxnSpPr/>
      </xdr:nvCxnSpPr>
      <xdr:spPr>
        <a:xfrm flipV="1">
          <a:off x="3797300" y="9530588"/>
          <a:ext cx="838200" cy="1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53256</xdr:rowOff>
    </xdr:from>
    <xdr:to>
      <xdr:col>5</xdr:col>
      <xdr:colOff>358775</xdr:colOff>
      <xdr:row>56</xdr:row>
      <xdr:rowOff>153514</xdr:rowOff>
    </xdr:to>
    <xdr:cxnSp macro="">
      <xdr:nvCxnSpPr>
        <xdr:cNvPr id="122" name="直線コネクタ 121"/>
        <xdr:cNvCxnSpPr/>
      </xdr:nvCxnSpPr>
      <xdr:spPr>
        <a:xfrm flipV="1">
          <a:off x="2908300" y="9654456"/>
          <a:ext cx="889000" cy="10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153514</xdr:rowOff>
    </xdr:from>
    <xdr:to>
      <xdr:col>4</xdr:col>
      <xdr:colOff>155575</xdr:colOff>
      <xdr:row>57</xdr:row>
      <xdr:rowOff>384</xdr:rowOff>
    </xdr:to>
    <xdr:cxnSp macro="">
      <xdr:nvCxnSpPr>
        <xdr:cNvPr id="125" name="直線コネクタ 124"/>
        <xdr:cNvCxnSpPr/>
      </xdr:nvCxnSpPr>
      <xdr:spPr>
        <a:xfrm flipV="1">
          <a:off x="2019300" y="9754714"/>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97964</xdr:rowOff>
    </xdr:from>
    <xdr:to>
      <xdr:col>2</xdr:col>
      <xdr:colOff>638175</xdr:colOff>
      <xdr:row>57</xdr:row>
      <xdr:rowOff>384</xdr:rowOff>
    </xdr:to>
    <xdr:cxnSp macro="">
      <xdr:nvCxnSpPr>
        <xdr:cNvPr id="128" name="直線コネクタ 127"/>
        <xdr:cNvCxnSpPr/>
      </xdr:nvCxnSpPr>
      <xdr:spPr>
        <a:xfrm>
          <a:off x="1130300" y="9699164"/>
          <a:ext cx="889000" cy="7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50038</xdr:rowOff>
    </xdr:from>
    <xdr:to>
      <xdr:col>6</xdr:col>
      <xdr:colOff>561975</xdr:colOff>
      <xdr:row>55</xdr:row>
      <xdr:rowOff>151638</xdr:rowOff>
    </xdr:to>
    <xdr:sp macro="" textlink="">
      <xdr:nvSpPr>
        <xdr:cNvPr id="138" name="円/楕円 137"/>
        <xdr:cNvSpPr/>
      </xdr:nvSpPr>
      <xdr:spPr>
        <a:xfrm>
          <a:off x="4584700" y="94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72915</xdr:rowOff>
    </xdr:from>
    <xdr:ext cx="534377" cy="259045"/>
    <xdr:sp macro="" textlink="">
      <xdr:nvSpPr>
        <xdr:cNvPr id="139" name="物件費該当値テキスト"/>
        <xdr:cNvSpPr txBox="1"/>
      </xdr:nvSpPr>
      <xdr:spPr>
        <a:xfrm>
          <a:off x="4686300" y="933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2456</xdr:rowOff>
    </xdr:from>
    <xdr:to>
      <xdr:col>5</xdr:col>
      <xdr:colOff>409575</xdr:colOff>
      <xdr:row>56</xdr:row>
      <xdr:rowOff>104056</xdr:rowOff>
    </xdr:to>
    <xdr:sp macro="" textlink="">
      <xdr:nvSpPr>
        <xdr:cNvPr id="140" name="円/楕円 139"/>
        <xdr:cNvSpPr/>
      </xdr:nvSpPr>
      <xdr:spPr>
        <a:xfrm>
          <a:off x="3746500" y="96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95183</xdr:rowOff>
    </xdr:from>
    <xdr:ext cx="534377" cy="259045"/>
    <xdr:sp macro="" textlink="">
      <xdr:nvSpPr>
        <xdr:cNvPr id="141" name="テキスト ボックス 140"/>
        <xdr:cNvSpPr txBox="1"/>
      </xdr:nvSpPr>
      <xdr:spPr>
        <a:xfrm>
          <a:off x="3530111" y="969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102714</xdr:rowOff>
    </xdr:from>
    <xdr:to>
      <xdr:col>4</xdr:col>
      <xdr:colOff>206375</xdr:colOff>
      <xdr:row>57</xdr:row>
      <xdr:rowOff>32864</xdr:rowOff>
    </xdr:to>
    <xdr:sp macro="" textlink="">
      <xdr:nvSpPr>
        <xdr:cNvPr id="142" name="円/楕円 141"/>
        <xdr:cNvSpPr/>
      </xdr:nvSpPr>
      <xdr:spPr>
        <a:xfrm>
          <a:off x="2857500" y="970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23991</xdr:rowOff>
    </xdr:from>
    <xdr:ext cx="534377" cy="259045"/>
    <xdr:sp macro="" textlink="">
      <xdr:nvSpPr>
        <xdr:cNvPr id="143" name="テキスト ボックス 142"/>
        <xdr:cNvSpPr txBox="1"/>
      </xdr:nvSpPr>
      <xdr:spPr>
        <a:xfrm>
          <a:off x="2641111" y="979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121034</xdr:rowOff>
    </xdr:from>
    <xdr:to>
      <xdr:col>3</xdr:col>
      <xdr:colOff>3175</xdr:colOff>
      <xdr:row>57</xdr:row>
      <xdr:rowOff>51184</xdr:rowOff>
    </xdr:to>
    <xdr:sp macro="" textlink="">
      <xdr:nvSpPr>
        <xdr:cNvPr id="144" name="円/楕円 143"/>
        <xdr:cNvSpPr/>
      </xdr:nvSpPr>
      <xdr:spPr>
        <a:xfrm>
          <a:off x="1968500" y="97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42311</xdr:rowOff>
    </xdr:from>
    <xdr:ext cx="534377" cy="259045"/>
    <xdr:sp macro="" textlink="">
      <xdr:nvSpPr>
        <xdr:cNvPr id="145" name="テキスト ボックス 144"/>
        <xdr:cNvSpPr txBox="1"/>
      </xdr:nvSpPr>
      <xdr:spPr>
        <a:xfrm>
          <a:off x="1752111" y="98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47164</xdr:rowOff>
    </xdr:from>
    <xdr:to>
      <xdr:col>1</xdr:col>
      <xdr:colOff>485775</xdr:colOff>
      <xdr:row>56</xdr:row>
      <xdr:rowOff>148764</xdr:rowOff>
    </xdr:to>
    <xdr:sp macro="" textlink="">
      <xdr:nvSpPr>
        <xdr:cNvPr id="146" name="円/楕円 145"/>
        <xdr:cNvSpPr/>
      </xdr:nvSpPr>
      <xdr:spPr>
        <a:xfrm>
          <a:off x="1079500" y="96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139891</xdr:rowOff>
    </xdr:from>
    <xdr:ext cx="534377" cy="259045"/>
    <xdr:sp macro="" textlink="">
      <xdr:nvSpPr>
        <xdr:cNvPr id="147" name="テキスト ボックス 146"/>
        <xdr:cNvSpPr txBox="1"/>
      </xdr:nvSpPr>
      <xdr:spPr>
        <a:xfrm>
          <a:off x="863111" y="974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118821</xdr:rowOff>
    </xdr:from>
    <xdr:to>
      <xdr:col>6</xdr:col>
      <xdr:colOff>511175</xdr:colOff>
      <xdr:row>77</xdr:row>
      <xdr:rowOff>170638</xdr:rowOff>
    </xdr:to>
    <xdr:cxnSp macro="">
      <xdr:nvCxnSpPr>
        <xdr:cNvPr id="176" name="直線コネクタ 175"/>
        <xdr:cNvCxnSpPr/>
      </xdr:nvCxnSpPr>
      <xdr:spPr>
        <a:xfrm flipV="1">
          <a:off x="3797300" y="13320471"/>
          <a:ext cx="8382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51460</xdr:rowOff>
    </xdr:from>
    <xdr:to>
      <xdr:col>5</xdr:col>
      <xdr:colOff>358775</xdr:colOff>
      <xdr:row>77</xdr:row>
      <xdr:rowOff>170638</xdr:rowOff>
    </xdr:to>
    <xdr:cxnSp macro="">
      <xdr:nvCxnSpPr>
        <xdr:cNvPr id="179" name="直線コネクタ 178"/>
        <xdr:cNvCxnSpPr/>
      </xdr:nvCxnSpPr>
      <xdr:spPr>
        <a:xfrm>
          <a:off x="2908300" y="13253110"/>
          <a:ext cx="889000" cy="11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122937</xdr:rowOff>
    </xdr:from>
    <xdr:to>
      <xdr:col>4</xdr:col>
      <xdr:colOff>155575</xdr:colOff>
      <xdr:row>77</xdr:row>
      <xdr:rowOff>51460</xdr:rowOff>
    </xdr:to>
    <xdr:cxnSp macro="">
      <xdr:nvCxnSpPr>
        <xdr:cNvPr id="182" name="直線コネクタ 181"/>
        <xdr:cNvCxnSpPr/>
      </xdr:nvCxnSpPr>
      <xdr:spPr>
        <a:xfrm>
          <a:off x="2019300" y="13153137"/>
          <a:ext cx="889000" cy="9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96511</xdr:rowOff>
    </xdr:from>
    <xdr:ext cx="469744" cy="259045"/>
    <xdr:sp macro="" textlink="">
      <xdr:nvSpPr>
        <xdr:cNvPr id="184" name="テキスト ボックス 183"/>
        <xdr:cNvSpPr txBox="1"/>
      </xdr:nvSpPr>
      <xdr:spPr>
        <a:xfrm>
          <a:off x="2673427" y="132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156845</xdr:rowOff>
    </xdr:from>
    <xdr:to>
      <xdr:col>2</xdr:col>
      <xdr:colOff>638175</xdr:colOff>
      <xdr:row>76</xdr:row>
      <xdr:rowOff>122937</xdr:rowOff>
    </xdr:to>
    <xdr:cxnSp macro="">
      <xdr:nvCxnSpPr>
        <xdr:cNvPr id="185" name="直線コネクタ 184"/>
        <xdr:cNvCxnSpPr/>
      </xdr:nvCxnSpPr>
      <xdr:spPr>
        <a:xfrm>
          <a:off x="1130300" y="13015595"/>
          <a:ext cx="889000" cy="1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89654</xdr:rowOff>
    </xdr:from>
    <xdr:ext cx="469744" cy="259045"/>
    <xdr:sp macro="" textlink="">
      <xdr:nvSpPr>
        <xdr:cNvPr id="187" name="テキスト ボックス 186"/>
        <xdr:cNvSpPr txBox="1"/>
      </xdr:nvSpPr>
      <xdr:spPr>
        <a:xfrm>
          <a:off x="1784427" y="1329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111295</xdr:rowOff>
    </xdr:from>
    <xdr:ext cx="469744" cy="259045"/>
    <xdr:sp macro="" textlink="">
      <xdr:nvSpPr>
        <xdr:cNvPr id="189" name="テキスト ボックス 188"/>
        <xdr:cNvSpPr txBox="1"/>
      </xdr:nvSpPr>
      <xdr:spPr>
        <a:xfrm>
          <a:off x="895427" y="133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68021</xdr:rowOff>
    </xdr:from>
    <xdr:to>
      <xdr:col>6</xdr:col>
      <xdr:colOff>561975</xdr:colOff>
      <xdr:row>77</xdr:row>
      <xdr:rowOff>169621</xdr:rowOff>
    </xdr:to>
    <xdr:sp macro="" textlink="">
      <xdr:nvSpPr>
        <xdr:cNvPr id="195" name="円/楕円 194"/>
        <xdr:cNvSpPr/>
      </xdr:nvSpPr>
      <xdr:spPr>
        <a:xfrm>
          <a:off x="4584700" y="13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90898</xdr:rowOff>
    </xdr:from>
    <xdr:ext cx="469744" cy="259045"/>
    <xdr:sp macro="" textlink="">
      <xdr:nvSpPr>
        <xdr:cNvPr id="196" name="維持補修費該当値テキスト"/>
        <xdr:cNvSpPr txBox="1"/>
      </xdr:nvSpPr>
      <xdr:spPr>
        <a:xfrm>
          <a:off x="4686300" y="131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119838</xdr:rowOff>
    </xdr:from>
    <xdr:to>
      <xdr:col>5</xdr:col>
      <xdr:colOff>409575</xdr:colOff>
      <xdr:row>78</xdr:row>
      <xdr:rowOff>49988</xdr:rowOff>
    </xdr:to>
    <xdr:sp macro="" textlink="">
      <xdr:nvSpPr>
        <xdr:cNvPr id="197" name="円/楕円 196"/>
        <xdr:cNvSpPr/>
      </xdr:nvSpPr>
      <xdr:spPr>
        <a:xfrm>
          <a:off x="3746500" y="133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41115</xdr:rowOff>
    </xdr:from>
    <xdr:ext cx="469744" cy="259045"/>
    <xdr:sp macro="" textlink="">
      <xdr:nvSpPr>
        <xdr:cNvPr id="198" name="テキスト ボックス 197"/>
        <xdr:cNvSpPr txBox="1"/>
      </xdr:nvSpPr>
      <xdr:spPr>
        <a:xfrm>
          <a:off x="3562427"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660</xdr:rowOff>
    </xdr:from>
    <xdr:to>
      <xdr:col>4</xdr:col>
      <xdr:colOff>206375</xdr:colOff>
      <xdr:row>77</xdr:row>
      <xdr:rowOff>102260</xdr:rowOff>
    </xdr:to>
    <xdr:sp macro="" textlink="">
      <xdr:nvSpPr>
        <xdr:cNvPr id="199" name="円/楕円 198"/>
        <xdr:cNvSpPr/>
      </xdr:nvSpPr>
      <xdr:spPr>
        <a:xfrm>
          <a:off x="2857500" y="132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118787</xdr:rowOff>
    </xdr:from>
    <xdr:ext cx="469744" cy="259045"/>
    <xdr:sp macro="" textlink="">
      <xdr:nvSpPr>
        <xdr:cNvPr id="200" name="テキスト ボックス 199"/>
        <xdr:cNvSpPr txBox="1"/>
      </xdr:nvSpPr>
      <xdr:spPr>
        <a:xfrm>
          <a:off x="2673427" y="1297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72137</xdr:rowOff>
    </xdr:from>
    <xdr:to>
      <xdr:col>3</xdr:col>
      <xdr:colOff>3175</xdr:colOff>
      <xdr:row>77</xdr:row>
      <xdr:rowOff>2287</xdr:rowOff>
    </xdr:to>
    <xdr:sp macro="" textlink="">
      <xdr:nvSpPr>
        <xdr:cNvPr id="201" name="円/楕円 200"/>
        <xdr:cNvSpPr/>
      </xdr:nvSpPr>
      <xdr:spPr>
        <a:xfrm>
          <a:off x="1968500" y="131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18813</xdr:rowOff>
    </xdr:from>
    <xdr:ext cx="469744" cy="259045"/>
    <xdr:sp macro="" textlink="">
      <xdr:nvSpPr>
        <xdr:cNvPr id="202" name="テキスト ボックス 201"/>
        <xdr:cNvSpPr txBox="1"/>
      </xdr:nvSpPr>
      <xdr:spPr>
        <a:xfrm>
          <a:off x="1784427" y="1287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106045</xdr:rowOff>
    </xdr:from>
    <xdr:to>
      <xdr:col>1</xdr:col>
      <xdr:colOff>485775</xdr:colOff>
      <xdr:row>76</xdr:row>
      <xdr:rowOff>36195</xdr:rowOff>
    </xdr:to>
    <xdr:sp macro="" textlink="">
      <xdr:nvSpPr>
        <xdr:cNvPr id="203" name="円/楕円 202"/>
        <xdr:cNvSpPr/>
      </xdr:nvSpPr>
      <xdr:spPr>
        <a:xfrm>
          <a:off x="10795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52722</xdr:rowOff>
    </xdr:from>
    <xdr:ext cx="469744" cy="259045"/>
    <xdr:sp macro="" textlink="">
      <xdr:nvSpPr>
        <xdr:cNvPr id="204" name="テキスト ボックス 203"/>
        <xdr:cNvSpPr txBox="1"/>
      </xdr:nvSpPr>
      <xdr:spPr>
        <a:xfrm>
          <a:off x="895427" y="1274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7035</xdr:rowOff>
    </xdr:from>
    <xdr:to>
      <xdr:col>6</xdr:col>
      <xdr:colOff>511175</xdr:colOff>
      <xdr:row>96</xdr:row>
      <xdr:rowOff>43828</xdr:rowOff>
    </xdr:to>
    <xdr:cxnSp macro="">
      <xdr:nvCxnSpPr>
        <xdr:cNvPr id="234" name="直線コネクタ 233"/>
        <xdr:cNvCxnSpPr/>
      </xdr:nvCxnSpPr>
      <xdr:spPr>
        <a:xfrm flipV="1">
          <a:off x="3797300" y="16466235"/>
          <a:ext cx="8382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43828</xdr:rowOff>
    </xdr:from>
    <xdr:to>
      <xdr:col>5</xdr:col>
      <xdr:colOff>358775</xdr:colOff>
      <xdr:row>96</xdr:row>
      <xdr:rowOff>115405</xdr:rowOff>
    </xdr:to>
    <xdr:cxnSp macro="">
      <xdr:nvCxnSpPr>
        <xdr:cNvPr id="237" name="直線コネクタ 236"/>
        <xdr:cNvCxnSpPr/>
      </xdr:nvCxnSpPr>
      <xdr:spPr>
        <a:xfrm flipV="1">
          <a:off x="2908300" y="16503028"/>
          <a:ext cx="889000" cy="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115405</xdr:rowOff>
    </xdr:from>
    <xdr:to>
      <xdr:col>4</xdr:col>
      <xdr:colOff>155575</xdr:colOff>
      <xdr:row>96</xdr:row>
      <xdr:rowOff>138709</xdr:rowOff>
    </xdr:to>
    <xdr:cxnSp macro="">
      <xdr:nvCxnSpPr>
        <xdr:cNvPr id="240" name="直線コネクタ 239"/>
        <xdr:cNvCxnSpPr/>
      </xdr:nvCxnSpPr>
      <xdr:spPr>
        <a:xfrm flipV="1">
          <a:off x="2019300" y="16574605"/>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138709</xdr:rowOff>
    </xdr:from>
    <xdr:to>
      <xdr:col>2</xdr:col>
      <xdr:colOff>638175</xdr:colOff>
      <xdr:row>96</xdr:row>
      <xdr:rowOff>160440</xdr:rowOff>
    </xdr:to>
    <xdr:cxnSp macro="">
      <xdr:nvCxnSpPr>
        <xdr:cNvPr id="243" name="直線コネクタ 242"/>
        <xdr:cNvCxnSpPr/>
      </xdr:nvCxnSpPr>
      <xdr:spPr>
        <a:xfrm flipV="1">
          <a:off x="1130300" y="16597909"/>
          <a:ext cx="889000" cy="2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127685</xdr:rowOff>
    </xdr:from>
    <xdr:to>
      <xdr:col>6</xdr:col>
      <xdr:colOff>561975</xdr:colOff>
      <xdr:row>96</xdr:row>
      <xdr:rowOff>57835</xdr:rowOff>
    </xdr:to>
    <xdr:sp macro="" textlink="">
      <xdr:nvSpPr>
        <xdr:cNvPr id="253" name="円/楕円 252"/>
        <xdr:cNvSpPr/>
      </xdr:nvSpPr>
      <xdr:spPr>
        <a:xfrm>
          <a:off x="4584700" y="164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106112</xdr:rowOff>
    </xdr:from>
    <xdr:ext cx="534377" cy="259045"/>
    <xdr:sp macro="" textlink="">
      <xdr:nvSpPr>
        <xdr:cNvPr id="254" name="扶助費該当値テキスト"/>
        <xdr:cNvSpPr txBox="1"/>
      </xdr:nvSpPr>
      <xdr:spPr>
        <a:xfrm>
          <a:off x="4686300" y="1639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73,446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164478</xdr:rowOff>
    </xdr:from>
    <xdr:to>
      <xdr:col>5</xdr:col>
      <xdr:colOff>409575</xdr:colOff>
      <xdr:row>96</xdr:row>
      <xdr:rowOff>94628</xdr:rowOff>
    </xdr:to>
    <xdr:sp macro="" textlink="">
      <xdr:nvSpPr>
        <xdr:cNvPr id="255" name="円/楕円 254"/>
        <xdr:cNvSpPr/>
      </xdr:nvSpPr>
      <xdr:spPr>
        <a:xfrm>
          <a:off x="3746500" y="164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85755</xdr:rowOff>
    </xdr:from>
    <xdr:ext cx="534377" cy="259045"/>
    <xdr:sp macro="" textlink="">
      <xdr:nvSpPr>
        <xdr:cNvPr id="256" name="テキスト ボックス 255"/>
        <xdr:cNvSpPr txBox="1"/>
      </xdr:nvSpPr>
      <xdr:spPr>
        <a:xfrm>
          <a:off x="3530111" y="165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64605</xdr:rowOff>
    </xdr:from>
    <xdr:to>
      <xdr:col>4</xdr:col>
      <xdr:colOff>206375</xdr:colOff>
      <xdr:row>96</xdr:row>
      <xdr:rowOff>166205</xdr:rowOff>
    </xdr:to>
    <xdr:sp macro="" textlink="">
      <xdr:nvSpPr>
        <xdr:cNvPr id="257" name="円/楕円 256"/>
        <xdr:cNvSpPr/>
      </xdr:nvSpPr>
      <xdr:spPr>
        <a:xfrm>
          <a:off x="2857500" y="165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157332</xdr:rowOff>
    </xdr:from>
    <xdr:ext cx="534377" cy="259045"/>
    <xdr:sp macro="" textlink="">
      <xdr:nvSpPr>
        <xdr:cNvPr id="258" name="テキスト ボックス 257"/>
        <xdr:cNvSpPr txBox="1"/>
      </xdr:nvSpPr>
      <xdr:spPr>
        <a:xfrm>
          <a:off x="2641111" y="1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87909</xdr:rowOff>
    </xdr:from>
    <xdr:to>
      <xdr:col>3</xdr:col>
      <xdr:colOff>3175</xdr:colOff>
      <xdr:row>97</xdr:row>
      <xdr:rowOff>18059</xdr:rowOff>
    </xdr:to>
    <xdr:sp macro="" textlink="">
      <xdr:nvSpPr>
        <xdr:cNvPr id="259" name="円/楕円 258"/>
        <xdr:cNvSpPr/>
      </xdr:nvSpPr>
      <xdr:spPr>
        <a:xfrm>
          <a:off x="1968500" y="165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9186</xdr:rowOff>
    </xdr:from>
    <xdr:ext cx="534377" cy="259045"/>
    <xdr:sp macro="" textlink="">
      <xdr:nvSpPr>
        <xdr:cNvPr id="260" name="テキスト ボックス 259"/>
        <xdr:cNvSpPr txBox="1"/>
      </xdr:nvSpPr>
      <xdr:spPr>
        <a:xfrm>
          <a:off x="1752111" y="166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109640</xdr:rowOff>
    </xdr:from>
    <xdr:to>
      <xdr:col>1</xdr:col>
      <xdr:colOff>485775</xdr:colOff>
      <xdr:row>97</xdr:row>
      <xdr:rowOff>39790</xdr:rowOff>
    </xdr:to>
    <xdr:sp macro="" textlink="">
      <xdr:nvSpPr>
        <xdr:cNvPr id="261" name="円/楕円 260"/>
        <xdr:cNvSpPr/>
      </xdr:nvSpPr>
      <xdr:spPr>
        <a:xfrm>
          <a:off x="1079500" y="165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30917</xdr:rowOff>
    </xdr:from>
    <xdr:ext cx="534377" cy="259045"/>
    <xdr:sp macro="" textlink="">
      <xdr:nvSpPr>
        <xdr:cNvPr id="262" name="テキスト ボックス 261"/>
        <xdr:cNvSpPr txBox="1"/>
      </xdr:nvSpPr>
      <xdr:spPr>
        <a:xfrm>
          <a:off x="863111" y="166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146139</xdr:rowOff>
    </xdr:from>
    <xdr:to>
      <xdr:col>15</xdr:col>
      <xdr:colOff>180975</xdr:colOff>
      <xdr:row>36</xdr:row>
      <xdr:rowOff>147981</xdr:rowOff>
    </xdr:to>
    <xdr:cxnSp macro="">
      <xdr:nvCxnSpPr>
        <xdr:cNvPr id="291" name="直線コネクタ 290"/>
        <xdr:cNvCxnSpPr/>
      </xdr:nvCxnSpPr>
      <xdr:spPr>
        <a:xfrm flipV="1">
          <a:off x="9639300" y="6318339"/>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147981</xdr:rowOff>
    </xdr:from>
    <xdr:to>
      <xdr:col>14</xdr:col>
      <xdr:colOff>28575</xdr:colOff>
      <xdr:row>37</xdr:row>
      <xdr:rowOff>38</xdr:rowOff>
    </xdr:to>
    <xdr:cxnSp macro="">
      <xdr:nvCxnSpPr>
        <xdr:cNvPr id="294" name="直線コネクタ 293"/>
        <xdr:cNvCxnSpPr/>
      </xdr:nvCxnSpPr>
      <xdr:spPr>
        <a:xfrm flipV="1">
          <a:off x="8750300" y="6320181"/>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38</xdr:rowOff>
    </xdr:from>
    <xdr:to>
      <xdr:col>12</xdr:col>
      <xdr:colOff>511175</xdr:colOff>
      <xdr:row>37</xdr:row>
      <xdr:rowOff>25870</xdr:rowOff>
    </xdr:to>
    <xdr:cxnSp macro="">
      <xdr:nvCxnSpPr>
        <xdr:cNvPr id="297" name="直線コネクタ 296"/>
        <xdr:cNvCxnSpPr/>
      </xdr:nvCxnSpPr>
      <xdr:spPr>
        <a:xfrm flipV="1">
          <a:off x="7861300" y="6343688"/>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18390</xdr:rowOff>
    </xdr:from>
    <xdr:to>
      <xdr:col>11</xdr:col>
      <xdr:colOff>307975</xdr:colOff>
      <xdr:row>37</xdr:row>
      <xdr:rowOff>25870</xdr:rowOff>
    </xdr:to>
    <xdr:cxnSp macro="">
      <xdr:nvCxnSpPr>
        <xdr:cNvPr id="300" name="直線コネクタ 299"/>
        <xdr:cNvCxnSpPr/>
      </xdr:nvCxnSpPr>
      <xdr:spPr>
        <a:xfrm>
          <a:off x="6972300" y="6362040"/>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95339</xdr:rowOff>
    </xdr:from>
    <xdr:to>
      <xdr:col>15</xdr:col>
      <xdr:colOff>231775</xdr:colOff>
      <xdr:row>37</xdr:row>
      <xdr:rowOff>25489</xdr:rowOff>
    </xdr:to>
    <xdr:sp macro="" textlink="">
      <xdr:nvSpPr>
        <xdr:cNvPr id="310" name="円/楕円 309"/>
        <xdr:cNvSpPr/>
      </xdr:nvSpPr>
      <xdr:spPr>
        <a:xfrm>
          <a:off x="10426700" y="62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73766</xdr:rowOff>
    </xdr:from>
    <xdr:ext cx="534377" cy="259045"/>
    <xdr:sp macro="" textlink="">
      <xdr:nvSpPr>
        <xdr:cNvPr id="311" name="補助費等該当値テキスト"/>
        <xdr:cNvSpPr txBox="1"/>
      </xdr:nvSpPr>
      <xdr:spPr>
        <a:xfrm>
          <a:off x="10528300" y="62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97181</xdr:rowOff>
    </xdr:from>
    <xdr:to>
      <xdr:col>14</xdr:col>
      <xdr:colOff>79375</xdr:colOff>
      <xdr:row>37</xdr:row>
      <xdr:rowOff>27331</xdr:rowOff>
    </xdr:to>
    <xdr:sp macro="" textlink="">
      <xdr:nvSpPr>
        <xdr:cNvPr id="312" name="円/楕円 311"/>
        <xdr:cNvSpPr/>
      </xdr:nvSpPr>
      <xdr:spPr>
        <a:xfrm>
          <a:off x="9588500" y="62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18458</xdr:rowOff>
    </xdr:from>
    <xdr:ext cx="534377" cy="259045"/>
    <xdr:sp macro="" textlink="">
      <xdr:nvSpPr>
        <xdr:cNvPr id="313" name="テキスト ボックス 312"/>
        <xdr:cNvSpPr txBox="1"/>
      </xdr:nvSpPr>
      <xdr:spPr>
        <a:xfrm>
          <a:off x="9372111" y="63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120688</xdr:rowOff>
    </xdr:from>
    <xdr:to>
      <xdr:col>12</xdr:col>
      <xdr:colOff>561975</xdr:colOff>
      <xdr:row>37</xdr:row>
      <xdr:rowOff>50838</xdr:rowOff>
    </xdr:to>
    <xdr:sp macro="" textlink="">
      <xdr:nvSpPr>
        <xdr:cNvPr id="314" name="円/楕円 313"/>
        <xdr:cNvSpPr/>
      </xdr:nvSpPr>
      <xdr:spPr>
        <a:xfrm>
          <a:off x="8699500" y="62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41965</xdr:rowOff>
    </xdr:from>
    <xdr:ext cx="534377" cy="259045"/>
    <xdr:sp macro="" textlink="">
      <xdr:nvSpPr>
        <xdr:cNvPr id="315" name="テキスト ボックス 314"/>
        <xdr:cNvSpPr txBox="1"/>
      </xdr:nvSpPr>
      <xdr:spPr>
        <a:xfrm>
          <a:off x="8483111" y="63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146520</xdr:rowOff>
    </xdr:from>
    <xdr:to>
      <xdr:col>11</xdr:col>
      <xdr:colOff>358775</xdr:colOff>
      <xdr:row>37</xdr:row>
      <xdr:rowOff>76670</xdr:rowOff>
    </xdr:to>
    <xdr:sp macro="" textlink="">
      <xdr:nvSpPr>
        <xdr:cNvPr id="316" name="円/楕円 315"/>
        <xdr:cNvSpPr/>
      </xdr:nvSpPr>
      <xdr:spPr>
        <a:xfrm>
          <a:off x="7810500" y="63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67797</xdr:rowOff>
    </xdr:from>
    <xdr:ext cx="534377" cy="259045"/>
    <xdr:sp macro="" textlink="">
      <xdr:nvSpPr>
        <xdr:cNvPr id="317" name="テキスト ボックス 316"/>
        <xdr:cNvSpPr txBox="1"/>
      </xdr:nvSpPr>
      <xdr:spPr>
        <a:xfrm>
          <a:off x="7594111" y="64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139040</xdr:rowOff>
    </xdr:from>
    <xdr:to>
      <xdr:col>10</xdr:col>
      <xdr:colOff>155575</xdr:colOff>
      <xdr:row>37</xdr:row>
      <xdr:rowOff>69190</xdr:rowOff>
    </xdr:to>
    <xdr:sp macro="" textlink="">
      <xdr:nvSpPr>
        <xdr:cNvPr id="318" name="円/楕円 317"/>
        <xdr:cNvSpPr/>
      </xdr:nvSpPr>
      <xdr:spPr>
        <a:xfrm>
          <a:off x="6921500" y="63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60317</xdr:rowOff>
    </xdr:from>
    <xdr:ext cx="534377" cy="259045"/>
    <xdr:sp macro="" textlink="">
      <xdr:nvSpPr>
        <xdr:cNvPr id="319" name="テキスト ボックス 318"/>
        <xdr:cNvSpPr txBox="1"/>
      </xdr:nvSpPr>
      <xdr:spPr>
        <a:xfrm>
          <a:off x="6705111" y="64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49883</xdr:rowOff>
    </xdr:from>
    <xdr:to>
      <xdr:col>15</xdr:col>
      <xdr:colOff>180975</xdr:colOff>
      <xdr:row>58</xdr:row>
      <xdr:rowOff>75498</xdr:rowOff>
    </xdr:to>
    <xdr:cxnSp macro="">
      <xdr:nvCxnSpPr>
        <xdr:cNvPr id="348" name="直線コネクタ 347"/>
        <xdr:cNvCxnSpPr/>
      </xdr:nvCxnSpPr>
      <xdr:spPr>
        <a:xfrm flipV="1">
          <a:off x="9639300" y="9993983"/>
          <a:ext cx="8382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39809</xdr:rowOff>
    </xdr:from>
    <xdr:to>
      <xdr:col>14</xdr:col>
      <xdr:colOff>28575</xdr:colOff>
      <xdr:row>58</xdr:row>
      <xdr:rowOff>75498</xdr:rowOff>
    </xdr:to>
    <xdr:cxnSp macro="">
      <xdr:nvCxnSpPr>
        <xdr:cNvPr id="351" name="直線コネクタ 350"/>
        <xdr:cNvCxnSpPr/>
      </xdr:nvCxnSpPr>
      <xdr:spPr>
        <a:xfrm>
          <a:off x="8750300" y="9983909"/>
          <a:ext cx="889000" cy="3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39809</xdr:rowOff>
    </xdr:from>
    <xdr:to>
      <xdr:col>12</xdr:col>
      <xdr:colOff>511175</xdr:colOff>
      <xdr:row>58</xdr:row>
      <xdr:rowOff>70049</xdr:rowOff>
    </xdr:to>
    <xdr:cxnSp macro="">
      <xdr:nvCxnSpPr>
        <xdr:cNvPr id="354" name="直線コネクタ 353"/>
        <xdr:cNvCxnSpPr/>
      </xdr:nvCxnSpPr>
      <xdr:spPr>
        <a:xfrm flipV="1">
          <a:off x="7861300" y="9983909"/>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70049</xdr:rowOff>
    </xdr:from>
    <xdr:to>
      <xdr:col>11</xdr:col>
      <xdr:colOff>307975</xdr:colOff>
      <xdr:row>58</xdr:row>
      <xdr:rowOff>80980</xdr:rowOff>
    </xdr:to>
    <xdr:cxnSp macro="">
      <xdr:nvCxnSpPr>
        <xdr:cNvPr id="357" name="直線コネクタ 356"/>
        <xdr:cNvCxnSpPr/>
      </xdr:nvCxnSpPr>
      <xdr:spPr>
        <a:xfrm flipV="1">
          <a:off x="6972300" y="10014149"/>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170533</xdr:rowOff>
    </xdr:from>
    <xdr:to>
      <xdr:col>15</xdr:col>
      <xdr:colOff>231775</xdr:colOff>
      <xdr:row>58</xdr:row>
      <xdr:rowOff>100683</xdr:rowOff>
    </xdr:to>
    <xdr:sp macro="" textlink="">
      <xdr:nvSpPr>
        <xdr:cNvPr id="367" name="円/楕円 366"/>
        <xdr:cNvSpPr/>
      </xdr:nvSpPr>
      <xdr:spPr>
        <a:xfrm>
          <a:off x="10426700" y="99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24698</xdr:rowOff>
    </xdr:from>
    <xdr:to>
      <xdr:col>14</xdr:col>
      <xdr:colOff>79375</xdr:colOff>
      <xdr:row>58</xdr:row>
      <xdr:rowOff>126298</xdr:rowOff>
    </xdr:to>
    <xdr:sp macro="" textlink="">
      <xdr:nvSpPr>
        <xdr:cNvPr id="369" name="円/楕円 368"/>
        <xdr:cNvSpPr/>
      </xdr:nvSpPr>
      <xdr:spPr>
        <a:xfrm>
          <a:off x="9588500" y="99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117425</xdr:rowOff>
    </xdr:from>
    <xdr:ext cx="534377" cy="259045"/>
    <xdr:sp macro="" textlink="">
      <xdr:nvSpPr>
        <xdr:cNvPr id="370" name="テキスト ボックス 369"/>
        <xdr:cNvSpPr txBox="1"/>
      </xdr:nvSpPr>
      <xdr:spPr>
        <a:xfrm>
          <a:off x="9372111" y="1006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160459</xdr:rowOff>
    </xdr:from>
    <xdr:to>
      <xdr:col>12</xdr:col>
      <xdr:colOff>561975</xdr:colOff>
      <xdr:row>58</xdr:row>
      <xdr:rowOff>90609</xdr:rowOff>
    </xdr:to>
    <xdr:sp macro="" textlink="">
      <xdr:nvSpPr>
        <xdr:cNvPr id="371" name="円/楕円 370"/>
        <xdr:cNvSpPr/>
      </xdr:nvSpPr>
      <xdr:spPr>
        <a:xfrm>
          <a:off x="8699500" y="99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81736</xdr:rowOff>
    </xdr:from>
    <xdr:ext cx="534377" cy="259045"/>
    <xdr:sp macro="" textlink="">
      <xdr:nvSpPr>
        <xdr:cNvPr id="372" name="テキスト ボックス 371"/>
        <xdr:cNvSpPr txBox="1"/>
      </xdr:nvSpPr>
      <xdr:spPr>
        <a:xfrm>
          <a:off x="8483111" y="100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19249</xdr:rowOff>
    </xdr:from>
    <xdr:to>
      <xdr:col>11</xdr:col>
      <xdr:colOff>358775</xdr:colOff>
      <xdr:row>58</xdr:row>
      <xdr:rowOff>120849</xdr:rowOff>
    </xdr:to>
    <xdr:sp macro="" textlink="">
      <xdr:nvSpPr>
        <xdr:cNvPr id="373" name="円/楕円 372"/>
        <xdr:cNvSpPr/>
      </xdr:nvSpPr>
      <xdr:spPr>
        <a:xfrm>
          <a:off x="7810500" y="99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111976</xdr:rowOff>
    </xdr:from>
    <xdr:ext cx="534377" cy="259045"/>
    <xdr:sp macro="" textlink="">
      <xdr:nvSpPr>
        <xdr:cNvPr id="374" name="テキスト ボックス 373"/>
        <xdr:cNvSpPr txBox="1"/>
      </xdr:nvSpPr>
      <xdr:spPr>
        <a:xfrm>
          <a:off x="7594111" y="100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30180</xdr:rowOff>
    </xdr:from>
    <xdr:to>
      <xdr:col>10</xdr:col>
      <xdr:colOff>155575</xdr:colOff>
      <xdr:row>58</xdr:row>
      <xdr:rowOff>131780</xdr:rowOff>
    </xdr:to>
    <xdr:sp macro="" textlink="">
      <xdr:nvSpPr>
        <xdr:cNvPr id="375" name="円/楕円 374"/>
        <xdr:cNvSpPr/>
      </xdr:nvSpPr>
      <xdr:spPr>
        <a:xfrm>
          <a:off x="6921500" y="99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122907</xdr:rowOff>
    </xdr:from>
    <xdr:ext cx="534377" cy="259045"/>
    <xdr:sp macro="" textlink="">
      <xdr:nvSpPr>
        <xdr:cNvPr id="376" name="テキスト ボックス 375"/>
        <xdr:cNvSpPr txBox="1"/>
      </xdr:nvSpPr>
      <xdr:spPr>
        <a:xfrm>
          <a:off x="6705111" y="1006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70258</xdr:rowOff>
    </xdr:from>
    <xdr:to>
      <xdr:col>15</xdr:col>
      <xdr:colOff>180975</xdr:colOff>
      <xdr:row>77</xdr:row>
      <xdr:rowOff>122143</xdr:rowOff>
    </xdr:to>
    <xdr:cxnSp macro="">
      <xdr:nvCxnSpPr>
        <xdr:cNvPr id="401" name="直線コネクタ 400"/>
        <xdr:cNvCxnSpPr/>
      </xdr:nvCxnSpPr>
      <xdr:spPr>
        <a:xfrm flipV="1">
          <a:off x="9639300" y="13271908"/>
          <a:ext cx="838200" cy="5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19458</xdr:rowOff>
    </xdr:from>
    <xdr:to>
      <xdr:col>15</xdr:col>
      <xdr:colOff>231775</xdr:colOff>
      <xdr:row>77</xdr:row>
      <xdr:rowOff>121058</xdr:rowOff>
    </xdr:to>
    <xdr:sp macro="" textlink="">
      <xdr:nvSpPr>
        <xdr:cNvPr id="411" name="円/楕円 410"/>
        <xdr:cNvSpPr/>
      </xdr:nvSpPr>
      <xdr:spPr>
        <a:xfrm>
          <a:off x="10426700" y="132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150285</xdr:rowOff>
    </xdr:from>
    <xdr:ext cx="534377" cy="259045"/>
    <xdr:sp macro="" textlink="">
      <xdr:nvSpPr>
        <xdr:cNvPr id="412" name="普通建設事業費 （ うち新規整備　）該当値テキスト"/>
        <xdr:cNvSpPr txBox="1"/>
      </xdr:nvSpPr>
      <xdr:spPr>
        <a:xfrm>
          <a:off x="10528300" y="1300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71343</xdr:rowOff>
    </xdr:from>
    <xdr:to>
      <xdr:col>14</xdr:col>
      <xdr:colOff>79375</xdr:colOff>
      <xdr:row>78</xdr:row>
      <xdr:rowOff>1493</xdr:rowOff>
    </xdr:to>
    <xdr:sp macro="" textlink="">
      <xdr:nvSpPr>
        <xdr:cNvPr id="413" name="円/楕円 412"/>
        <xdr:cNvSpPr/>
      </xdr:nvSpPr>
      <xdr:spPr>
        <a:xfrm>
          <a:off x="9588500" y="132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164070</xdr:rowOff>
    </xdr:from>
    <xdr:ext cx="534377" cy="259045"/>
    <xdr:sp macro="" textlink="">
      <xdr:nvSpPr>
        <xdr:cNvPr id="414" name="テキスト ボックス 413"/>
        <xdr:cNvSpPr txBox="1"/>
      </xdr:nvSpPr>
      <xdr:spPr>
        <a:xfrm>
          <a:off x="9372111" y="133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46496</xdr:rowOff>
    </xdr:from>
    <xdr:to>
      <xdr:col>15</xdr:col>
      <xdr:colOff>180975</xdr:colOff>
      <xdr:row>97</xdr:row>
      <xdr:rowOff>117591</xdr:rowOff>
    </xdr:to>
    <xdr:cxnSp macro="">
      <xdr:nvCxnSpPr>
        <xdr:cNvPr id="445" name="直線コネクタ 444"/>
        <xdr:cNvCxnSpPr/>
      </xdr:nvCxnSpPr>
      <xdr:spPr>
        <a:xfrm>
          <a:off x="9639300" y="16677146"/>
          <a:ext cx="8382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66791</xdr:rowOff>
    </xdr:from>
    <xdr:to>
      <xdr:col>15</xdr:col>
      <xdr:colOff>231775</xdr:colOff>
      <xdr:row>97</xdr:row>
      <xdr:rowOff>168391</xdr:rowOff>
    </xdr:to>
    <xdr:sp macro="" textlink="">
      <xdr:nvSpPr>
        <xdr:cNvPr id="455" name="円/楕円 454"/>
        <xdr:cNvSpPr/>
      </xdr:nvSpPr>
      <xdr:spPr>
        <a:xfrm>
          <a:off x="10426700" y="166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45218</xdr:rowOff>
    </xdr:from>
    <xdr:ext cx="469744" cy="259045"/>
    <xdr:sp macro="" textlink="">
      <xdr:nvSpPr>
        <xdr:cNvPr id="456" name="普通建設事業費 （ うち更新整備　）該当値テキスト"/>
        <xdr:cNvSpPr txBox="1"/>
      </xdr:nvSpPr>
      <xdr:spPr>
        <a:xfrm>
          <a:off x="10528300" y="166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167146</xdr:rowOff>
    </xdr:from>
    <xdr:to>
      <xdr:col>14</xdr:col>
      <xdr:colOff>79375</xdr:colOff>
      <xdr:row>97</xdr:row>
      <xdr:rowOff>97296</xdr:rowOff>
    </xdr:to>
    <xdr:sp macro="" textlink="">
      <xdr:nvSpPr>
        <xdr:cNvPr id="457" name="円/楕円 456"/>
        <xdr:cNvSpPr/>
      </xdr:nvSpPr>
      <xdr:spPr>
        <a:xfrm>
          <a:off x="9588500" y="166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88423</xdr:rowOff>
    </xdr:from>
    <xdr:ext cx="534377" cy="259045"/>
    <xdr:sp macro="" textlink="">
      <xdr:nvSpPr>
        <xdr:cNvPr id="458" name="テキスト ボックス 457"/>
        <xdr:cNvSpPr txBox="1"/>
      </xdr:nvSpPr>
      <xdr:spPr>
        <a:xfrm>
          <a:off x="9372111" y="167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44323</xdr:rowOff>
    </xdr:from>
    <xdr:to>
      <xdr:col>22</xdr:col>
      <xdr:colOff>365125</xdr:colOff>
      <xdr:row>39</xdr:row>
      <xdr:rowOff>44450</xdr:rowOff>
    </xdr:to>
    <xdr:cxnSp macro="">
      <xdr:nvCxnSpPr>
        <xdr:cNvPr id="490" name="直線コネクタ 489"/>
        <xdr:cNvCxnSpPr/>
      </xdr:nvCxnSpPr>
      <xdr:spPr>
        <a:xfrm>
          <a:off x="14592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44323</xdr:rowOff>
    </xdr:from>
    <xdr:to>
      <xdr:col>21</xdr:col>
      <xdr:colOff>161925</xdr:colOff>
      <xdr:row>39</xdr:row>
      <xdr:rowOff>44323</xdr:rowOff>
    </xdr:to>
    <xdr:cxnSp macro="">
      <xdr:nvCxnSpPr>
        <xdr:cNvPr id="493" name="直線コネクタ 492"/>
        <xdr:cNvCxnSpPr/>
      </xdr:nvCxnSpPr>
      <xdr:spPr>
        <a:xfrm>
          <a:off x="13703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33909</xdr:rowOff>
    </xdr:from>
    <xdr:to>
      <xdr:col>19</xdr:col>
      <xdr:colOff>644525</xdr:colOff>
      <xdr:row>39</xdr:row>
      <xdr:rowOff>44323</xdr:rowOff>
    </xdr:to>
    <xdr:cxnSp macro="">
      <xdr:nvCxnSpPr>
        <xdr:cNvPr id="496" name="直線コネクタ 495"/>
        <xdr:cNvCxnSpPr/>
      </xdr:nvCxnSpPr>
      <xdr:spPr>
        <a:xfrm>
          <a:off x="12814300" y="6720459"/>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164973</xdr:rowOff>
    </xdr:from>
    <xdr:to>
      <xdr:col>21</xdr:col>
      <xdr:colOff>212725</xdr:colOff>
      <xdr:row>39</xdr:row>
      <xdr:rowOff>95123</xdr:rowOff>
    </xdr:to>
    <xdr:sp macro="" textlink="">
      <xdr:nvSpPr>
        <xdr:cNvPr id="510" name="円/楕円 509"/>
        <xdr:cNvSpPr/>
      </xdr:nvSpPr>
      <xdr:spPr>
        <a:xfrm>
          <a:off x="1454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86250</xdr:rowOff>
    </xdr:from>
    <xdr:ext cx="249299" cy="259045"/>
    <xdr:sp macro="" textlink="">
      <xdr:nvSpPr>
        <xdr:cNvPr id="511" name="テキスト ボックス 510"/>
        <xdr:cNvSpPr txBox="1"/>
      </xdr:nvSpPr>
      <xdr:spPr>
        <a:xfrm>
          <a:off x="14467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164973</xdr:rowOff>
    </xdr:from>
    <xdr:to>
      <xdr:col>20</xdr:col>
      <xdr:colOff>9525</xdr:colOff>
      <xdr:row>39</xdr:row>
      <xdr:rowOff>95123</xdr:rowOff>
    </xdr:to>
    <xdr:sp macro="" textlink="">
      <xdr:nvSpPr>
        <xdr:cNvPr id="512" name="円/楕円 511"/>
        <xdr:cNvSpPr/>
      </xdr:nvSpPr>
      <xdr:spPr>
        <a:xfrm>
          <a:off x="13652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86250</xdr:rowOff>
    </xdr:from>
    <xdr:ext cx="249299" cy="259045"/>
    <xdr:sp macro="" textlink="">
      <xdr:nvSpPr>
        <xdr:cNvPr id="513" name="テキスト ボックス 512"/>
        <xdr:cNvSpPr txBox="1"/>
      </xdr:nvSpPr>
      <xdr:spPr>
        <a:xfrm>
          <a:off x="13578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154559</xdr:rowOff>
    </xdr:from>
    <xdr:to>
      <xdr:col>18</xdr:col>
      <xdr:colOff>492125</xdr:colOff>
      <xdr:row>39</xdr:row>
      <xdr:rowOff>84709</xdr:rowOff>
    </xdr:to>
    <xdr:sp macro="" textlink="">
      <xdr:nvSpPr>
        <xdr:cNvPr id="514" name="円/楕円 513"/>
        <xdr:cNvSpPr/>
      </xdr:nvSpPr>
      <xdr:spPr>
        <a:xfrm>
          <a:off x="12763500" y="66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75836</xdr:rowOff>
    </xdr:from>
    <xdr:ext cx="313932" cy="259045"/>
    <xdr:sp macro="" textlink="">
      <xdr:nvSpPr>
        <xdr:cNvPr id="515" name="テキスト ボックス 514"/>
        <xdr:cNvSpPr txBox="1"/>
      </xdr:nvSpPr>
      <xdr:spPr>
        <a:xfrm>
          <a:off x="12657333" y="67623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30936</xdr:rowOff>
    </xdr:from>
    <xdr:to>
      <xdr:col>23</xdr:col>
      <xdr:colOff>517525</xdr:colOff>
      <xdr:row>77</xdr:row>
      <xdr:rowOff>61224</xdr:rowOff>
    </xdr:to>
    <xdr:cxnSp macro="">
      <xdr:nvCxnSpPr>
        <xdr:cNvPr id="595" name="直線コネクタ 594"/>
        <xdr:cNvCxnSpPr/>
      </xdr:nvCxnSpPr>
      <xdr:spPr>
        <a:xfrm>
          <a:off x="15481300" y="13232586"/>
          <a:ext cx="8382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30936</xdr:rowOff>
    </xdr:from>
    <xdr:to>
      <xdr:col>22</xdr:col>
      <xdr:colOff>365125</xdr:colOff>
      <xdr:row>77</xdr:row>
      <xdr:rowOff>53925</xdr:rowOff>
    </xdr:to>
    <xdr:cxnSp macro="">
      <xdr:nvCxnSpPr>
        <xdr:cNvPr id="598" name="直線コネクタ 597"/>
        <xdr:cNvCxnSpPr/>
      </xdr:nvCxnSpPr>
      <xdr:spPr>
        <a:xfrm flipV="1">
          <a:off x="14592300" y="13232586"/>
          <a:ext cx="8890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53925</xdr:rowOff>
    </xdr:from>
    <xdr:to>
      <xdr:col>21</xdr:col>
      <xdr:colOff>161925</xdr:colOff>
      <xdr:row>77</xdr:row>
      <xdr:rowOff>59069</xdr:rowOff>
    </xdr:to>
    <xdr:cxnSp macro="">
      <xdr:nvCxnSpPr>
        <xdr:cNvPr id="601" name="直線コネクタ 600"/>
        <xdr:cNvCxnSpPr/>
      </xdr:nvCxnSpPr>
      <xdr:spPr>
        <a:xfrm flipV="1">
          <a:off x="13703300" y="1325557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23310</xdr:rowOff>
    </xdr:from>
    <xdr:to>
      <xdr:col>19</xdr:col>
      <xdr:colOff>644525</xdr:colOff>
      <xdr:row>77</xdr:row>
      <xdr:rowOff>59069</xdr:rowOff>
    </xdr:to>
    <xdr:cxnSp macro="">
      <xdr:nvCxnSpPr>
        <xdr:cNvPr id="604" name="直線コネクタ 603"/>
        <xdr:cNvCxnSpPr/>
      </xdr:nvCxnSpPr>
      <xdr:spPr>
        <a:xfrm>
          <a:off x="12814300" y="13224960"/>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10424</xdr:rowOff>
    </xdr:from>
    <xdr:to>
      <xdr:col>23</xdr:col>
      <xdr:colOff>568325</xdr:colOff>
      <xdr:row>77</xdr:row>
      <xdr:rowOff>112024</xdr:rowOff>
    </xdr:to>
    <xdr:sp macro="" textlink="">
      <xdr:nvSpPr>
        <xdr:cNvPr id="614" name="円/楕円 613"/>
        <xdr:cNvSpPr/>
      </xdr:nvSpPr>
      <xdr:spPr>
        <a:xfrm>
          <a:off x="16268700" y="132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160301</xdr:rowOff>
    </xdr:from>
    <xdr:ext cx="534377" cy="259045"/>
    <xdr:sp macro="" textlink="">
      <xdr:nvSpPr>
        <xdr:cNvPr id="615" name="公債費該当値テキスト"/>
        <xdr:cNvSpPr txBox="1"/>
      </xdr:nvSpPr>
      <xdr:spPr>
        <a:xfrm>
          <a:off x="16370300" y="1319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151586</xdr:rowOff>
    </xdr:from>
    <xdr:to>
      <xdr:col>22</xdr:col>
      <xdr:colOff>415925</xdr:colOff>
      <xdr:row>77</xdr:row>
      <xdr:rowOff>81736</xdr:rowOff>
    </xdr:to>
    <xdr:sp macro="" textlink="">
      <xdr:nvSpPr>
        <xdr:cNvPr id="616" name="円/楕円 615"/>
        <xdr:cNvSpPr/>
      </xdr:nvSpPr>
      <xdr:spPr>
        <a:xfrm>
          <a:off x="15430500" y="131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72863</xdr:rowOff>
    </xdr:from>
    <xdr:ext cx="534377" cy="259045"/>
    <xdr:sp macro="" textlink="">
      <xdr:nvSpPr>
        <xdr:cNvPr id="617" name="テキスト ボックス 616"/>
        <xdr:cNvSpPr txBox="1"/>
      </xdr:nvSpPr>
      <xdr:spPr>
        <a:xfrm>
          <a:off x="15214111" y="132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3125</xdr:rowOff>
    </xdr:from>
    <xdr:to>
      <xdr:col>21</xdr:col>
      <xdr:colOff>212725</xdr:colOff>
      <xdr:row>77</xdr:row>
      <xdr:rowOff>104725</xdr:rowOff>
    </xdr:to>
    <xdr:sp macro="" textlink="">
      <xdr:nvSpPr>
        <xdr:cNvPr id="618" name="円/楕円 617"/>
        <xdr:cNvSpPr/>
      </xdr:nvSpPr>
      <xdr:spPr>
        <a:xfrm>
          <a:off x="14541500" y="132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95852</xdr:rowOff>
    </xdr:from>
    <xdr:ext cx="534377" cy="259045"/>
    <xdr:sp macro="" textlink="">
      <xdr:nvSpPr>
        <xdr:cNvPr id="619" name="テキスト ボックス 618"/>
        <xdr:cNvSpPr txBox="1"/>
      </xdr:nvSpPr>
      <xdr:spPr>
        <a:xfrm>
          <a:off x="14325111" y="132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8269</xdr:rowOff>
    </xdr:from>
    <xdr:to>
      <xdr:col>20</xdr:col>
      <xdr:colOff>9525</xdr:colOff>
      <xdr:row>77</xdr:row>
      <xdr:rowOff>109869</xdr:rowOff>
    </xdr:to>
    <xdr:sp macro="" textlink="">
      <xdr:nvSpPr>
        <xdr:cNvPr id="620" name="円/楕円 619"/>
        <xdr:cNvSpPr/>
      </xdr:nvSpPr>
      <xdr:spPr>
        <a:xfrm>
          <a:off x="13652500" y="132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100996</xdr:rowOff>
    </xdr:from>
    <xdr:ext cx="534377" cy="259045"/>
    <xdr:sp macro="" textlink="">
      <xdr:nvSpPr>
        <xdr:cNvPr id="621" name="テキスト ボックス 620"/>
        <xdr:cNvSpPr txBox="1"/>
      </xdr:nvSpPr>
      <xdr:spPr>
        <a:xfrm>
          <a:off x="13436111" y="133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143960</xdr:rowOff>
    </xdr:from>
    <xdr:to>
      <xdr:col>18</xdr:col>
      <xdr:colOff>492125</xdr:colOff>
      <xdr:row>77</xdr:row>
      <xdr:rowOff>74110</xdr:rowOff>
    </xdr:to>
    <xdr:sp macro="" textlink="">
      <xdr:nvSpPr>
        <xdr:cNvPr id="622" name="円/楕円 621"/>
        <xdr:cNvSpPr/>
      </xdr:nvSpPr>
      <xdr:spPr>
        <a:xfrm>
          <a:off x="12763500" y="131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65237</xdr:rowOff>
    </xdr:from>
    <xdr:ext cx="534377" cy="259045"/>
    <xdr:sp macro="" textlink="">
      <xdr:nvSpPr>
        <xdr:cNvPr id="623" name="テキスト ボックス 622"/>
        <xdr:cNvSpPr txBox="1"/>
      </xdr:nvSpPr>
      <xdr:spPr>
        <a:xfrm>
          <a:off x="12547111" y="132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86751</xdr:rowOff>
    </xdr:from>
    <xdr:to>
      <xdr:col>23</xdr:col>
      <xdr:colOff>517525</xdr:colOff>
      <xdr:row>97</xdr:row>
      <xdr:rowOff>90030</xdr:rowOff>
    </xdr:to>
    <xdr:cxnSp macro="">
      <xdr:nvCxnSpPr>
        <xdr:cNvPr id="648" name="直線コネクタ 647"/>
        <xdr:cNvCxnSpPr/>
      </xdr:nvCxnSpPr>
      <xdr:spPr>
        <a:xfrm flipV="1">
          <a:off x="15481300" y="16717401"/>
          <a:ext cx="8382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90030</xdr:rowOff>
    </xdr:from>
    <xdr:to>
      <xdr:col>22</xdr:col>
      <xdr:colOff>365125</xdr:colOff>
      <xdr:row>97</xdr:row>
      <xdr:rowOff>126338</xdr:rowOff>
    </xdr:to>
    <xdr:cxnSp macro="">
      <xdr:nvCxnSpPr>
        <xdr:cNvPr id="651" name="直線コネクタ 650"/>
        <xdr:cNvCxnSpPr/>
      </xdr:nvCxnSpPr>
      <xdr:spPr>
        <a:xfrm flipV="1">
          <a:off x="14592300" y="16720680"/>
          <a:ext cx="889000" cy="3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140028</xdr:rowOff>
    </xdr:from>
    <xdr:ext cx="534377" cy="259045"/>
    <xdr:sp macro="" textlink="">
      <xdr:nvSpPr>
        <xdr:cNvPr id="653" name="テキスト ボックス 652"/>
        <xdr:cNvSpPr txBox="1"/>
      </xdr:nvSpPr>
      <xdr:spPr>
        <a:xfrm>
          <a:off x="15214111" y="167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76653</xdr:rowOff>
    </xdr:from>
    <xdr:to>
      <xdr:col>21</xdr:col>
      <xdr:colOff>161925</xdr:colOff>
      <xdr:row>97</xdr:row>
      <xdr:rowOff>126338</xdr:rowOff>
    </xdr:to>
    <xdr:cxnSp macro="">
      <xdr:nvCxnSpPr>
        <xdr:cNvPr id="654" name="直線コネクタ 653"/>
        <xdr:cNvCxnSpPr/>
      </xdr:nvCxnSpPr>
      <xdr:spPr>
        <a:xfrm>
          <a:off x="13703300" y="16707303"/>
          <a:ext cx="889000" cy="4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76653</xdr:rowOff>
    </xdr:from>
    <xdr:to>
      <xdr:col>19</xdr:col>
      <xdr:colOff>644525</xdr:colOff>
      <xdr:row>97</xdr:row>
      <xdr:rowOff>115571</xdr:rowOff>
    </xdr:to>
    <xdr:cxnSp macro="">
      <xdr:nvCxnSpPr>
        <xdr:cNvPr id="657" name="直線コネクタ 656"/>
        <xdr:cNvCxnSpPr/>
      </xdr:nvCxnSpPr>
      <xdr:spPr>
        <a:xfrm flipV="1">
          <a:off x="12814300" y="16707303"/>
          <a:ext cx="889000" cy="3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35951</xdr:rowOff>
    </xdr:from>
    <xdr:to>
      <xdr:col>23</xdr:col>
      <xdr:colOff>568325</xdr:colOff>
      <xdr:row>97</xdr:row>
      <xdr:rowOff>137551</xdr:rowOff>
    </xdr:to>
    <xdr:sp macro="" textlink="">
      <xdr:nvSpPr>
        <xdr:cNvPr id="667" name="円/楕円 666"/>
        <xdr:cNvSpPr/>
      </xdr:nvSpPr>
      <xdr:spPr>
        <a:xfrm>
          <a:off x="16268700" y="166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166778</xdr:rowOff>
    </xdr:from>
    <xdr:ext cx="534377" cy="259045"/>
    <xdr:sp macro="" textlink="">
      <xdr:nvSpPr>
        <xdr:cNvPr id="668" name="積立金該当値テキスト"/>
        <xdr:cNvSpPr txBox="1"/>
      </xdr:nvSpPr>
      <xdr:spPr>
        <a:xfrm>
          <a:off x="16370300" y="1645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39230</xdr:rowOff>
    </xdr:from>
    <xdr:to>
      <xdr:col>22</xdr:col>
      <xdr:colOff>415925</xdr:colOff>
      <xdr:row>97</xdr:row>
      <xdr:rowOff>140830</xdr:rowOff>
    </xdr:to>
    <xdr:sp macro="" textlink="">
      <xdr:nvSpPr>
        <xdr:cNvPr id="669" name="円/楕円 668"/>
        <xdr:cNvSpPr/>
      </xdr:nvSpPr>
      <xdr:spPr>
        <a:xfrm>
          <a:off x="15430500" y="166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157357</xdr:rowOff>
    </xdr:from>
    <xdr:ext cx="534377" cy="259045"/>
    <xdr:sp macro="" textlink="">
      <xdr:nvSpPr>
        <xdr:cNvPr id="670" name="テキスト ボックス 669"/>
        <xdr:cNvSpPr txBox="1"/>
      </xdr:nvSpPr>
      <xdr:spPr>
        <a:xfrm>
          <a:off x="15214111" y="1644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75538</xdr:rowOff>
    </xdr:from>
    <xdr:to>
      <xdr:col>21</xdr:col>
      <xdr:colOff>212725</xdr:colOff>
      <xdr:row>98</xdr:row>
      <xdr:rowOff>5688</xdr:rowOff>
    </xdr:to>
    <xdr:sp macro="" textlink="">
      <xdr:nvSpPr>
        <xdr:cNvPr id="671" name="円/楕円 670"/>
        <xdr:cNvSpPr/>
      </xdr:nvSpPr>
      <xdr:spPr>
        <a:xfrm>
          <a:off x="14541500" y="167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168265</xdr:rowOff>
    </xdr:from>
    <xdr:ext cx="534377" cy="259045"/>
    <xdr:sp macro="" textlink="">
      <xdr:nvSpPr>
        <xdr:cNvPr id="672" name="テキスト ボックス 671"/>
        <xdr:cNvSpPr txBox="1"/>
      </xdr:nvSpPr>
      <xdr:spPr>
        <a:xfrm>
          <a:off x="14325111" y="1679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25853</xdr:rowOff>
    </xdr:from>
    <xdr:to>
      <xdr:col>20</xdr:col>
      <xdr:colOff>9525</xdr:colOff>
      <xdr:row>97</xdr:row>
      <xdr:rowOff>127453</xdr:rowOff>
    </xdr:to>
    <xdr:sp macro="" textlink="">
      <xdr:nvSpPr>
        <xdr:cNvPr id="673" name="円/楕円 672"/>
        <xdr:cNvSpPr/>
      </xdr:nvSpPr>
      <xdr:spPr>
        <a:xfrm>
          <a:off x="13652500" y="166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118580</xdr:rowOff>
    </xdr:from>
    <xdr:ext cx="534377" cy="259045"/>
    <xdr:sp macro="" textlink="">
      <xdr:nvSpPr>
        <xdr:cNvPr id="674" name="テキスト ボックス 673"/>
        <xdr:cNvSpPr txBox="1"/>
      </xdr:nvSpPr>
      <xdr:spPr>
        <a:xfrm>
          <a:off x="13436111" y="167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64771</xdr:rowOff>
    </xdr:from>
    <xdr:to>
      <xdr:col>18</xdr:col>
      <xdr:colOff>492125</xdr:colOff>
      <xdr:row>97</xdr:row>
      <xdr:rowOff>166371</xdr:rowOff>
    </xdr:to>
    <xdr:sp macro="" textlink="">
      <xdr:nvSpPr>
        <xdr:cNvPr id="675" name="円/楕円 674"/>
        <xdr:cNvSpPr/>
      </xdr:nvSpPr>
      <xdr:spPr>
        <a:xfrm>
          <a:off x="12763500" y="166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157498</xdr:rowOff>
    </xdr:from>
    <xdr:ext cx="534377" cy="259045"/>
    <xdr:sp macro="" textlink="">
      <xdr:nvSpPr>
        <xdr:cNvPr id="676" name="テキスト ボックス 675"/>
        <xdr:cNvSpPr txBox="1"/>
      </xdr:nvSpPr>
      <xdr:spPr>
        <a:xfrm>
          <a:off x="12547111" y="167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99466</xdr:rowOff>
    </xdr:from>
    <xdr:to>
      <xdr:col>32</xdr:col>
      <xdr:colOff>187325</xdr:colOff>
      <xdr:row>38</xdr:row>
      <xdr:rowOff>104039</xdr:rowOff>
    </xdr:to>
    <xdr:cxnSp macro="">
      <xdr:nvCxnSpPr>
        <xdr:cNvPr id="705" name="直線コネクタ 704"/>
        <xdr:cNvCxnSpPr/>
      </xdr:nvCxnSpPr>
      <xdr:spPr>
        <a:xfrm flipV="1">
          <a:off x="21323300" y="6614566"/>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78681</xdr:rowOff>
    </xdr:from>
    <xdr:ext cx="378565" cy="259045"/>
    <xdr:sp macro="" textlink="">
      <xdr:nvSpPr>
        <xdr:cNvPr id="706" name="投資及び出資金平均値テキスト"/>
        <xdr:cNvSpPr txBox="1"/>
      </xdr:nvSpPr>
      <xdr:spPr>
        <a:xfrm>
          <a:off x="22212300" y="6593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104039</xdr:rowOff>
    </xdr:from>
    <xdr:to>
      <xdr:col>31</xdr:col>
      <xdr:colOff>34925</xdr:colOff>
      <xdr:row>38</xdr:row>
      <xdr:rowOff>120421</xdr:rowOff>
    </xdr:to>
    <xdr:cxnSp macro="">
      <xdr:nvCxnSpPr>
        <xdr:cNvPr id="708" name="直線コネクタ 707"/>
        <xdr:cNvCxnSpPr/>
      </xdr:nvCxnSpPr>
      <xdr:spPr>
        <a:xfrm flipV="1">
          <a:off x="20434300" y="6619139"/>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162958</xdr:rowOff>
    </xdr:from>
    <xdr:ext cx="469744" cy="259045"/>
    <xdr:sp macro="" textlink="">
      <xdr:nvSpPr>
        <xdr:cNvPr id="710" name="テキスト ボックス 709"/>
        <xdr:cNvSpPr txBox="1"/>
      </xdr:nvSpPr>
      <xdr:spPr>
        <a:xfrm>
          <a:off x="21088427" y="66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108382</xdr:rowOff>
    </xdr:from>
    <xdr:to>
      <xdr:col>29</xdr:col>
      <xdr:colOff>517525</xdr:colOff>
      <xdr:row>38</xdr:row>
      <xdr:rowOff>120421</xdr:rowOff>
    </xdr:to>
    <xdr:cxnSp macro="">
      <xdr:nvCxnSpPr>
        <xdr:cNvPr id="711" name="直線コネクタ 710"/>
        <xdr:cNvCxnSpPr/>
      </xdr:nvCxnSpPr>
      <xdr:spPr>
        <a:xfrm>
          <a:off x="19545300" y="6623482"/>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108382</xdr:rowOff>
    </xdr:from>
    <xdr:to>
      <xdr:col>28</xdr:col>
      <xdr:colOff>314325</xdr:colOff>
      <xdr:row>39</xdr:row>
      <xdr:rowOff>44450</xdr:rowOff>
    </xdr:to>
    <xdr:cxnSp macro="">
      <xdr:nvCxnSpPr>
        <xdr:cNvPr id="714" name="直線コネクタ 713"/>
        <xdr:cNvCxnSpPr/>
      </xdr:nvCxnSpPr>
      <xdr:spPr>
        <a:xfrm flipV="1">
          <a:off x="18656300" y="6623482"/>
          <a:ext cx="889000" cy="1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48666</xdr:rowOff>
    </xdr:from>
    <xdr:to>
      <xdr:col>32</xdr:col>
      <xdr:colOff>238125</xdr:colOff>
      <xdr:row>38</xdr:row>
      <xdr:rowOff>150266</xdr:rowOff>
    </xdr:to>
    <xdr:sp macro="" textlink="">
      <xdr:nvSpPr>
        <xdr:cNvPr id="724" name="円/楕円 723"/>
        <xdr:cNvSpPr/>
      </xdr:nvSpPr>
      <xdr:spPr>
        <a:xfrm>
          <a:off x="221107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8043</xdr:rowOff>
    </xdr:from>
    <xdr:ext cx="469744" cy="259045"/>
    <xdr:sp macro="" textlink="">
      <xdr:nvSpPr>
        <xdr:cNvPr id="725" name="投資及び出資金該当値テキスト"/>
        <xdr:cNvSpPr txBox="1"/>
      </xdr:nvSpPr>
      <xdr:spPr>
        <a:xfrm>
          <a:off x="22212300" y="63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53239</xdr:rowOff>
    </xdr:from>
    <xdr:to>
      <xdr:col>31</xdr:col>
      <xdr:colOff>85725</xdr:colOff>
      <xdr:row>38</xdr:row>
      <xdr:rowOff>154839</xdr:rowOff>
    </xdr:to>
    <xdr:sp macro="" textlink="">
      <xdr:nvSpPr>
        <xdr:cNvPr id="726" name="円/楕円 725"/>
        <xdr:cNvSpPr/>
      </xdr:nvSpPr>
      <xdr:spPr>
        <a:xfrm>
          <a:off x="21272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171365</xdr:rowOff>
    </xdr:from>
    <xdr:ext cx="469744" cy="259045"/>
    <xdr:sp macro="" textlink="">
      <xdr:nvSpPr>
        <xdr:cNvPr id="727" name="テキスト ボックス 726"/>
        <xdr:cNvSpPr txBox="1"/>
      </xdr:nvSpPr>
      <xdr:spPr>
        <a:xfrm>
          <a:off x="21088427"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69621</xdr:rowOff>
    </xdr:from>
    <xdr:to>
      <xdr:col>29</xdr:col>
      <xdr:colOff>568325</xdr:colOff>
      <xdr:row>38</xdr:row>
      <xdr:rowOff>171221</xdr:rowOff>
    </xdr:to>
    <xdr:sp macro="" textlink="">
      <xdr:nvSpPr>
        <xdr:cNvPr id="728" name="円/楕円 727"/>
        <xdr:cNvSpPr/>
      </xdr:nvSpPr>
      <xdr:spPr>
        <a:xfrm>
          <a:off x="20383500" y="65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162348</xdr:rowOff>
    </xdr:from>
    <xdr:ext cx="469744" cy="259045"/>
    <xdr:sp macro="" textlink="">
      <xdr:nvSpPr>
        <xdr:cNvPr id="729" name="テキスト ボックス 728"/>
        <xdr:cNvSpPr txBox="1"/>
      </xdr:nvSpPr>
      <xdr:spPr>
        <a:xfrm>
          <a:off x="20199427" y="667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57582</xdr:rowOff>
    </xdr:from>
    <xdr:to>
      <xdr:col>28</xdr:col>
      <xdr:colOff>365125</xdr:colOff>
      <xdr:row>38</xdr:row>
      <xdr:rowOff>159182</xdr:rowOff>
    </xdr:to>
    <xdr:sp macro="" textlink="">
      <xdr:nvSpPr>
        <xdr:cNvPr id="730" name="円/楕円 729"/>
        <xdr:cNvSpPr/>
      </xdr:nvSpPr>
      <xdr:spPr>
        <a:xfrm>
          <a:off x="19494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150309</xdr:rowOff>
    </xdr:from>
    <xdr:ext cx="469744" cy="259045"/>
    <xdr:sp macro="" textlink="">
      <xdr:nvSpPr>
        <xdr:cNvPr id="731" name="テキスト ボックス 730"/>
        <xdr:cNvSpPr txBox="1"/>
      </xdr:nvSpPr>
      <xdr:spPr>
        <a:xfrm>
          <a:off x="19310427" y="66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54987</xdr:rowOff>
    </xdr:from>
    <xdr:to>
      <xdr:col>32</xdr:col>
      <xdr:colOff>187325</xdr:colOff>
      <xdr:row>59</xdr:row>
      <xdr:rowOff>55183</xdr:rowOff>
    </xdr:to>
    <xdr:cxnSp macro="">
      <xdr:nvCxnSpPr>
        <xdr:cNvPr id="764" name="直線コネクタ 763"/>
        <xdr:cNvCxnSpPr/>
      </xdr:nvCxnSpPr>
      <xdr:spPr>
        <a:xfrm flipV="1">
          <a:off x="21323300" y="10170537"/>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29580</xdr:rowOff>
    </xdr:from>
    <xdr:to>
      <xdr:col>31</xdr:col>
      <xdr:colOff>34925</xdr:colOff>
      <xdr:row>59</xdr:row>
      <xdr:rowOff>55183</xdr:rowOff>
    </xdr:to>
    <xdr:cxnSp macro="">
      <xdr:nvCxnSpPr>
        <xdr:cNvPr id="767" name="直線コネクタ 766"/>
        <xdr:cNvCxnSpPr/>
      </xdr:nvCxnSpPr>
      <xdr:spPr>
        <a:xfrm>
          <a:off x="20434300" y="1014513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29548</xdr:rowOff>
    </xdr:from>
    <xdr:to>
      <xdr:col>29</xdr:col>
      <xdr:colOff>517525</xdr:colOff>
      <xdr:row>59</xdr:row>
      <xdr:rowOff>29580</xdr:rowOff>
    </xdr:to>
    <xdr:cxnSp macro="">
      <xdr:nvCxnSpPr>
        <xdr:cNvPr id="770" name="直線コネクタ 769"/>
        <xdr:cNvCxnSpPr/>
      </xdr:nvCxnSpPr>
      <xdr:spPr>
        <a:xfrm>
          <a:off x="19545300" y="1014509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28568</xdr:rowOff>
    </xdr:from>
    <xdr:to>
      <xdr:col>28</xdr:col>
      <xdr:colOff>314325</xdr:colOff>
      <xdr:row>59</xdr:row>
      <xdr:rowOff>29548</xdr:rowOff>
    </xdr:to>
    <xdr:cxnSp macro="">
      <xdr:nvCxnSpPr>
        <xdr:cNvPr id="773" name="直線コネクタ 772"/>
        <xdr:cNvCxnSpPr/>
      </xdr:nvCxnSpPr>
      <xdr:spPr>
        <a:xfrm>
          <a:off x="18656300" y="1014411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4187</xdr:rowOff>
    </xdr:from>
    <xdr:to>
      <xdr:col>32</xdr:col>
      <xdr:colOff>238125</xdr:colOff>
      <xdr:row>59</xdr:row>
      <xdr:rowOff>105787</xdr:rowOff>
    </xdr:to>
    <xdr:sp macro="" textlink="">
      <xdr:nvSpPr>
        <xdr:cNvPr id="783" name="円/楕円 782"/>
        <xdr:cNvSpPr/>
      </xdr:nvSpPr>
      <xdr:spPr>
        <a:xfrm>
          <a:off x="22110700" y="101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113373</xdr:rowOff>
    </xdr:from>
    <xdr:ext cx="469744" cy="259045"/>
    <xdr:sp macro="" textlink="">
      <xdr:nvSpPr>
        <xdr:cNvPr id="784" name="貸付金該当値テキスト"/>
        <xdr:cNvSpPr txBox="1"/>
      </xdr:nvSpPr>
      <xdr:spPr>
        <a:xfrm>
          <a:off x="22212300" y="100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4383</xdr:rowOff>
    </xdr:from>
    <xdr:to>
      <xdr:col>31</xdr:col>
      <xdr:colOff>85725</xdr:colOff>
      <xdr:row>59</xdr:row>
      <xdr:rowOff>105983</xdr:rowOff>
    </xdr:to>
    <xdr:sp macro="" textlink="">
      <xdr:nvSpPr>
        <xdr:cNvPr id="785" name="円/楕円 784"/>
        <xdr:cNvSpPr/>
      </xdr:nvSpPr>
      <xdr:spPr>
        <a:xfrm>
          <a:off x="21272500" y="101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97110</xdr:rowOff>
    </xdr:from>
    <xdr:ext cx="469744" cy="259045"/>
    <xdr:sp macro="" textlink="">
      <xdr:nvSpPr>
        <xdr:cNvPr id="786" name="テキスト ボックス 785"/>
        <xdr:cNvSpPr txBox="1"/>
      </xdr:nvSpPr>
      <xdr:spPr>
        <a:xfrm>
          <a:off x="21088427" y="1021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150230</xdr:rowOff>
    </xdr:from>
    <xdr:to>
      <xdr:col>29</xdr:col>
      <xdr:colOff>568325</xdr:colOff>
      <xdr:row>59</xdr:row>
      <xdr:rowOff>80380</xdr:rowOff>
    </xdr:to>
    <xdr:sp macro="" textlink="">
      <xdr:nvSpPr>
        <xdr:cNvPr id="787" name="円/楕円 786"/>
        <xdr:cNvSpPr/>
      </xdr:nvSpPr>
      <xdr:spPr>
        <a:xfrm>
          <a:off x="20383500" y="100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71507</xdr:rowOff>
    </xdr:from>
    <xdr:ext cx="469744" cy="259045"/>
    <xdr:sp macro="" textlink="">
      <xdr:nvSpPr>
        <xdr:cNvPr id="788" name="テキスト ボックス 787"/>
        <xdr:cNvSpPr txBox="1"/>
      </xdr:nvSpPr>
      <xdr:spPr>
        <a:xfrm>
          <a:off x="20199427" y="1018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150198</xdr:rowOff>
    </xdr:from>
    <xdr:to>
      <xdr:col>28</xdr:col>
      <xdr:colOff>365125</xdr:colOff>
      <xdr:row>59</xdr:row>
      <xdr:rowOff>80348</xdr:rowOff>
    </xdr:to>
    <xdr:sp macro="" textlink="">
      <xdr:nvSpPr>
        <xdr:cNvPr id="789" name="円/楕円 788"/>
        <xdr:cNvSpPr/>
      </xdr:nvSpPr>
      <xdr:spPr>
        <a:xfrm>
          <a:off x="19494500" y="100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71475</xdr:rowOff>
    </xdr:from>
    <xdr:ext cx="469744" cy="259045"/>
    <xdr:sp macro="" textlink="">
      <xdr:nvSpPr>
        <xdr:cNvPr id="790" name="テキスト ボックス 789"/>
        <xdr:cNvSpPr txBox="1"/>
      </xdr:nvSpPr>
      <xdr:spPr>
        <a:xfrm>
          <a:off x="19310427" y="1018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149218</xdr:rowOff>
    </xdr:from>
    <xdr:to>
      <xdr:col>27</xdr:col>
      <xdr:colOff>161925</xdr:colOff>
      <xdr:row>59</xdr:row>
      <xdr:rowOff>79368</xdr:rowOff>
    </xdr:to>
    <xdr:sp macro="" textlink="">
      <xdr:nvSpPr>
        <xdr:cNvPr id="791" name="円/楕円 790"/>
        <xdr:cNvSpPr/>
      </xdr:nvSpPr>
      <xdr:spPr>
        <a:xfrm>
          <a:off x="18605500" y="100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70495</xdr:rowOff>
    </xdr:from>
    <xdr:ext cx="469744" cy="259045"/>
    <xdr:sp macro="" textlink="">
      <xdr:nvSpPr>
        <xdr:cNvPr id="792" name="テキスト ボックス 791"/>
        <xdr:cNvSpPr txBox="1"/>
      </xdr:nvSpPr>
      <xdr:spPr>
        <a:xfrm>
          <a:off x="18421427" y="1018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63736</xdr:rowOff>
    </xdr:from>
    <xdr:to>
      <xdr:col>32</xdr:col>
      <xdr:colOff>187325</xdr:colOff>
      <xdr:row>77</xdr:row>
      <xdr:rowOff>78794</xdr:rowOff>
    </xdr:to>
    <xdr:cxnSp macro="">
      <xdr:nvCxnSpPr>
        <xdr:cNvPr id="821" name="直線コネクタ 820"/>
        <xdr:cNvCxnSpPr/>
      </xdr:nvCxnSpPr>
      <xdr:spPr>
        <a:xfrm>
          <a:off x="21323300" y="13265386"/>
          <a:ext cx="838200" cy="1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63736</xdr:rowOff>
    </xdr:from>
    <xdr:to>
      <xdr:col>31</xdr:col>
      <xdr:colOff>34925</xdr:colOff>
      <xdr:row>77</xdr:row>
      <xdr:rowOff>116779</xdr:rowOff>
    </xdr:to>
    <xdr:cxnSp macro="">
      <xdr:nvCxnSpPr>
        <xdr:cNvPr id="824" name="直線コネクタ 823"/>
        <xdr:cNvCxnSpPr/>
      </xdr:nvCxnSpPr>
      <xdr:spPr>
        <a:xfrm flipV="1">
          <a:off x="20434300" y="13265386"/>
          <a:ext cx="889000" cy="5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116779</xdr:rowOff>
    </xdr:from>
    <xdr:to>
      <xdr:col>29</xdr:col>
      <xdr:colOff>517525</xdr:colOff>
      <xdr:row>77</xdr:row>
      <xdr:rowOff>127684</xdr:rowOff>
    </xdr:to>
    <xdr:cxnSp macro="">
      <xdr:nvCxnSpPr>
        <xdr:cNvPr id="827" name="直線コネクタ 826"/>
        <xdr:cNvCxnSpPr/>
      </xdr:nvCxnSpPr>
      <xdr:spPr>
        <a:xfrm flipV="1">
          <a:off x="19545300" y="13318429"/>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127684</xdr:rowOff>
    </xdr:from>
    <xdr:to>
      <xdr:col>28</xdr:col>
      <xdr:colOff>314325</xdr:colOff>
      <xdr:row>77</xdr:row>
      <xdr:rowOff>150216</xdr:rowOff>
    </xdr:to>
    <xdr:cxnSp macro="">
      <xdr:nvCxnSpPr>
        <xdr:cNvPr id="830" name="直線コネクタ 829"/>
        <xdr:cNvCxnSpPr/>
      </xdr:nvCxnSpPr>
      <xdr:spPr>
        <a:xfrm flipV="1">
          <a:off x="18656300" y="13329334"/>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27994</xdr:rowOff>
    </xdr:from>
    <xdr:to>
      <xdr:col>32</xdr:col>
      <xdr:colOff>238125</xdr:colOff>
      <xdr:row>77</xdr:row>
      <xdr:rowOff>129594</xdr:rowOff>
    </xdr:to>
    <xdr:sp macro="" textlink="">
      <xdr:nvSpPr>
        <xdr:cNvPr id="840" name="円/楕円 839"/>
        <xdr:cNvSpPr/>
      </xdr:nvSpPr>
      <xdr:spPr>
        <a:xfrm>
          <a:off x="22110700" y="132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6421</xdr:rowOff>
    </xdr:from>
    <xdr:ext cx="534377" cy="259045"/>
    <xdr:sp macro="" textlink="">
      <xdr:nvSpPr>
        <xdr:cNvPr id="841" name="繰出金該当値テキスト"/>
        <xdr:cNvSpPr txBox="1"/>
      </xdr:nvSpPr>
      <xdr:spPr>
        <a:xfrm>
          <a:off x="22212300" y="132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40,493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12936</xdr:rowOff>
    </xdr:from>
    <xdr:to>
      <xdr:col>31</xdr:col>
      <xdr:colOff>85725</xdr:colOff>
      <xdr:row>77</xdr:row>
      <xdr:rowOff>114536</xdr:rowOff>
    </xdr:to>
    <xdr:sp macro="" textlink="">
      <xdr:nvSpPr>
        <xdr:cNvPr id="842" name="円/楕円 841"/>
        <xdr:cNvSpPr/>
      </xdr:nvSpPr>
      <xdr:spPr>
        <a:xfrm>
          <a:off x="21272500" y="132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105663</xdr:rowOff>
    </xdr:from>
    <xdr:ext cx="534377" cy="259045"/>
    <xdr:sp macro="" textlink="">
      <xdr:nvSpPr>
        <xdr:cNvPr id="843" name="テキスト ボックス 842"/>
        <xdr:cNvSpPr txBox="1"/>
      </xdr:nvSpPr>
      <xdr:spPr>
        <a:xfrm>
          <a:off x="21056111" y="133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65979</xdr:rowOff>
    </xdr:from>
    <xdr:to>
      <xdr:col>29</xdr:col>
      <xdr:colOff>568325</xdr:colOff>
      <xdr:row>77</xdr:row>
      <xdr:rowOff>167579</xdr:rowOff>
    </xdr:to>
    <xdr:sp macro="" textlink="">
      <xdr:nvSpPr>
        <xdr:cNvPr id="844" name="円/楕円 843"/>
        <xdr:cNvSpPr/>
      </xdr:nvSpPr>
      <xdr:spPr>
        <a:xfrm>
          <a:off x="20383500" y="132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158706</xdr:rowOff>
    </xdr:from>
    <xdr:ext cx="534377" cy="259045"/>
    <xdr:sp macro="" textlink="">
      <xdr:nvSpPr>
        <xdr:cNvPr id="845" name="テキスト ボックス 844"/>
        <xdr:cNvSpPr txBox="1"/>
      </xdr:nvSpPr>
      <xdr:spPr>
        <a:xfrm>
          <a:off x="20167111" y="133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76884</xdr:rowOff>
    </xdr:from>
    <xdr:to>
      <xdr:col>28</xdr:col>
      <xdr:colOff>365125</xdr:colOff>
      <xdr:row>78</xdr:row>
      <xdr:rowOff>7034</xdr:rowOff>
    </xdr:to>
    <xdr:sp macro="" textlink="">
      <xdr:nvSpPr>
        <xdr:cNvPr id="846" name="円/楕円 845"/>
        <xdr:cNvSpPr/>
      </xdr:nvSpPr>
      <xdr:spPr>
        <a:xfrm>
          <a:off x="19494500" y="132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169611</xdr:rowOff>
    </xdr:from>
    <xdr:ext cx="534377" cy="259045"/>
    <xdr:sp macro="" textlink="">
      <xdr:nvSpPr>
        <xdr:cNvPr id="847" name="テキスト ボックス 846"/>
        <xdr:cNvSpPr txBox="1"/>
      </xdr:nvSpPr>
      <xdr:spPr>
        <a:xfrm>
          <a:off x="19278111" y="133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99416</xdr:rowOff>
    </xdr:from>
    <xdr:to>
      <xdr:col>27</xdr:col>
      <xdr:colOff>161925</xdr:colOff>
      <xdr:row>78</xdr:row>
      <xdr:rowOff>29566</xdr:rowOff>
    </xdr:to>
    <xdr:sp macro="" textlink="">
      <xdr:nvSpPr>
        <xdr:cNvPr id="848" name="円/楕円 847"/>
        <xdr:cNvSpPr/>
      </xdr:nvSpPr>
      <xdr:spPr>
        <a:xfrm>
          <a:off x="18605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20693</xdr:rowOff>
    </xdr:from>
    <xdr:ext cx="534377" cy="259045"/>
    <xdr:sp macro="" textlink="">
      <xdr:nvSpPr>
        <xdr:cNvPr id="849" name="テキスト ボックス 848"/>
        <xdr:cNvSpPr txBox="1"/>
      </xdr:nvSpPr>
      <xdr:spPr>
        <a:xfrm>
          <a:off x="18389111" y="133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人件費は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住民一人当たり４８，８１３円となっており、類似団体と比較して低い状況となっている。</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指定管理者への移行をはじめとした民間委託の推進など、徹底した行政改革を推し進めた結果</a:t>
          </a:r>
          <a:r>
            <a:rPr kumimoji="1" lang="ja-JP" altLang="en-US" sz="1300">
              <a:solidFill>
                <a:schemeClr val="dk1"/>
              </a:solidFill>
              <a:effectLst/>
              <a:latin typeface="+mn-lt"/>
              <a:ea typeface="+mn-ea"/>
              <a:cs typeface="+mn-cs"/>
            </a:rPr>
            <a:t>によるものである。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・扶助費は、住民一人当たり７３，４４６円となっており、類似団体と比較して低い状況となっている。しかしながら、</a:t>
          </a:r>
          <a:r>
            <a:rPr kumimoji="1" lang="ja-JP" altLang="ja-JP" sz="1300">
              <a:solidFill>
                <a:schemeClr val="dk1"/>
              </a:solidFill>
              <a:effectLst/>
              <a:latin typeface="+mn-lt"/>
              <a:ea typeface="+mn-ea"/>
              <a:cs typeface="+mn-cs"/>
            </a:rPr>
            <a:t>景気の低迷や雇用情勢の悪化の影響を受け、生活保護受給者が増加して</a:t>
          </a:r>
          <a:r>
            <a:rPr kumimoji="1" lang="ja-JP" altLang="en-US" sz="1300">
              <a:solidFill>
                <a:schemeClr val="dk1"/>
              </a:solidFill>
              <a:effectLst/>
              <a:latin typeface="+mn-lt"/>
              <a:ea typeface="+mn-ea"/>
              <a:cs typeface="+mn-cs"/>
            </a:rPr>
            <a:t>いるため</a:t>
          </a:r>
          <a:r>
            <a:rPr kumimoji="1" lang="ja-JP" altLang="ja-JP" sz="1300">
              <a:solidFill>
                <a:schemeClr val="dk1"/>
              </a:solidFill>
              <a:effectLst/>
              <a:latin typeface="+mn-lt"/>
              <a:ea typeface="+mn-ea"/>
              <a:cs typeface="+mn-cs"/>
            </a:rPr>
            <a:t>年々増加傾向にある</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就労支援や適正な資格審査等を実施することで、扶助費の増加に歯止めをかけるよう努めていく。</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・公債費は、住民一人当たり２３，３０６円となっており、類似団体と比較して低い状況となっている。これは、</a:t>
          </a:r>
          <a:r>
            <a:rPr kumimoji="1" lang="ja-JP" altLang="ja-JP" sz="1300">
              <a:solidFill>
                <a:schemeClr val="dk1"/>
              </a:solidFill>
              <a:effectLst/>
              <a:latin typeface="+mn-lt"/>
              <a:ea typeface="+mn-ea"/>
              <a:cs typeface="+mn-cs"/>
            </a:rPr>
            <a:t>起債対象事業の精査により元利償還金の額が多額とならないよう努めてい</a:t>
          </a:r>
          <a:r>
            <a:rPr kumimoji="1" lang="ja-JP" altLang="en-US" sz="1300">
              <a:solidFill>
                <a:schemeClr val="dk1"/>
              </a:solidFill>
              <a:effectLst/>
              <a:latin typeface="+mn-lt"/>
              <a:ea typeface="+mn-ea"/>
              <a:cs typeface="+mn-cs"/>
            </a:rPr>
            <a:t>ることによるものである。</a:t>
          </a:r>
          <a:endParaRPr kumimoji="1" lang="en-US" altLang="ja-JP" sz="1300">
            <a:solidFill>
              <a:schemeClr val="dk1"/>
            </a:solidFill>
            <a:effectLst/>
            <a:latin typeface="+mn-lt"/>
            <a:ea typeface="+mn-ea"/>
            <a:cs typeface="+mn-cs"/>
          </a:endParaRPr>
        </a:p>
        <a:p>
          <a:endParaRPr lang="ja-JP" altLang="ja-JP" sz="1300">
            <a:effectLst/>
          </a:endParaRPr>
        </a:p>
        <a:p>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89,574
87,950
65.35
31,868,673
30,341,229
1,190,698
16,738,524
25,333,014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132842</xdr:rowOff>
    </xdr:from>
    <xdr:to>
      <xdr:col>6</xdr:col>
      <xdr:colOff>511175</xdr:colOff>
      <xdr:row>35</xdr:row>
      <xdr:rowOff>164389</xdr:rowOff>
    </xdr:to>
    <xdr:cxnSp macro="">
      <xdr:nvCxnSpPr>
        <xdr:cNvPr id="59" name="直線コネクタ 58"/>
        <xdr:cNvCxnSpPr/>
      </xdr:nvCxnSpPr>
      <xdr:spPr>
        <a:xfrm flipV="1">
          <a:off x="3797300" y="6133592"/>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164389</xdr:rowOff>
    </xdr:from>
    <xdr:to>
      <xdr:col>5</xdr:col>
      <xdr:colOff>358775</xdr:colOff>
      <xdr:row>36</xdr:row>
      <xdr:rowOff>22657</xdr:rowOff>
    </xdr:to>
    <xdr:cxnSp macro="">
      <xdr:nvCxnSpPr>
        <xdr:cNvPr id="62" name="直線コネクタ 61"/>
        <xdr:cNvCxnSpPr/>
      </xdr:nvCxnSpPr>
      <xdr:spPr>
        <a:xfrm flipV="1">
          <a:off x="2908300" y="616513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2540</xdr:rowOff>
    </xdr:from>
    <xdr:to>
      <xdr:col>4</xdr:col>
      <xdr:colOff>155575</xdr:colOff>
      <xdr:row>36</xdr:row>
      <xdr:rowOff>22657</xdr:rowOff>
    </xdr:to>
    <xdr:cxnSp macro="">
      <xdr:nvCxnSpPr>
        <xdr:cNvPr id="65" name="直線コネクタ 64"/>
        <xdr:cNvCxnSpPr/>
      </xdr:nvCxnSpPr>
      <xdr:spPr>
        <a:xfrm>
          <a:off x="2019300" y="617474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67919</xdr:rowOff>
    </xdr:from>
    <xdr:to>
      <xdr:col>2</xdr:col>
      <xdr:colOff>638175</xdr:colOff>
      <xdr:row>36</xdr:row>
      <xdr:rowOff>2540</xdr:rowOff>
    </xdr:to>
    <xdr:cxnSp macro="">
      <xdr:nvCxnSpPr>
        <xdr:cNvPr id="68" name="直線コネクタ 67"/>
        <xdr:cNvCxnSpPr/>
      </xdr:nvCxnSpPr>
      <xdr:spPr>
        <a:xfrm>
          <a:off x="1130300" y="6068669"/>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82042</xdr:rowOff>
    </xdr:from>
    <xdr:to>
      <xdr:col>6</xdr:col>
      <xdr:colOff>561975</xdr:colOff>
      <xdr:row>36</xdr:row>
      <xdr:rowOff>12192</xdr:rowOff>
    </xdr:to>
    <xdr:sp macro="" textlink="">
      <xdr:nvSpPr>
        <xdr:cNvPr id="78" name="円/楕円 77"/>
        <xdr:cNvSpPr/>
      </xdr:nvSpPr>
      <xdr:spPr>
        <a:xfrm>
          <a:off x="45847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60469</xdr:rowOff>
    </xdr:from>
    <xdr:ext cx="469744" cy="259045"/>
    <xdr:sp macro="" textlink="">
      <xdr:nvSpPr>
        <xdr:cNvPr id="79" name="議会費該当値テキスト"/>
        <xdr:cNvSpPr txBox="1"/>
      </xdr:nvSpPr>
      <xdr:spPr>
        <a:xfrm>
          <a:off x="4686300" y="606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113589</xdr:rowOff>
    </xdr:from>
    <xdr:to>
      <xdr:col>5</xdr:col>
      <xdr:colOff>409575</xdr:colOff>
      <xdr:row>36</xdr:row>
      <xdr:rowOff>43739</xdr:rowOff>
    </xdr:to>
    <xdr:sp macro="" textlink="">
      <xdr:nvSpPr>
        <xdr:cNvPr id="80" name="円/楕円 79"/>
        <xdr:cNvSpPr/>
      </xdr:nvSpPr>
      <xdr:spPr>
        <a:xfrm>
          <a:off x="37465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34866</xdr:rowOff>
    </xdr:from>
    <xdr:ext cx="469744" cy="259045"/>
    <xdr:sp macro="" textlink="">
      <xdr:nvSpPr>
        <xdr:cNvPr id="81" name="テキスト ボックス 80"/>
        <xdr:cNvSpPr txBox="1"/>
      </xdr:nvSpPr>
      <xdr:spPr>
        <a:xfrm>
          <a:off x="3562427" y="62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143307</xdr:rowOff>
    </xdr:from>
    <xdr:to>
      <xdr:col>4</xdr:col>
      <xdr:colOff>206375</xdr:colOff>
      <xdr:row>36</xdr:row>
      <xdr:rowOff>73457</xdr:rowOff>
    </xdr:to>
    <xdr:sp macro="" textlink="">
      <xdr:nvSpPr>
        <xdr:cNvPr id="82" name="円/楕円 81"/>
        <xdr:cNvSpPr/>
      </xdr:nvSpPr>
      <xdr:spPr>
        <a:xfrm>
          <a:off x="285750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64584</xdr:rowOff>
    </xdr:from>
    <xdr:ext cx="469744" cy="259045"/>
    <xdr:sp macro="" textlink="">
      <xdr:nvSpPr>
        <xdr:cNvPr id="83" name="テキスト ボックス 82"/>
        <xdr:cNvSpPr txBox="1"/>
      </xdr:nvSpPr>
      <xdr:spPr>
        <a:xfrm>
          <a:off x="2673427" y="62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123190</xdr:rowOff>
    </xdr:from>
    <xdr:to>
      <xdr:col>3</xdr:col>
      <xdr:colOff>3175</xdr:colOff>
      <xdr:row>36</xdr:row>
      <xdr:rowOff>53340</xdr:rowOff>
    </xdr:to>
    <xdr:sp macro="" textlink="">
      <xdr:nvSpPr>
        <xdr:cNvPr id="84" name="円/楕円 83"/>
        <xdr:cNvSpPr/>
      </xdr:nvSpPr>
      <xdr:spPr>
        <a:xfrm>
          <a:off x="1968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85" name="テキスト ボックス 84"/>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17119</xdr:rowOff>
    </xdr:from>
    <xdr:to>
      <xdr:col>1</xdr:col>
      <xdr:colOff>485775</xdr:colOff>
      <xdr:row>35</xdr:row>
      <xdr:rowOff>118719</xdr:rowOff>
    </xdr:to>
    <xdr:sp macro="" textlink="">
      <xdr:nvSpPr>
        <xdr:cNvPr id="86" name="円/楕円 85"/>
        <xdr:cNvSpPr/>
      </xdr:nvSpPr>
      <xdr:spPr>
        <a:xfrm>
          <a:off x="10795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109846</xdr:rowOff>
    </xdr:from>
    <xdr:ext cx="469744" cy="259045"/>
    <xdr:sp macro="" textlink="">
      <xdr:nvSpPr>
        <xdr:cNvPr id="87" name="テキスト ボックス 86"/>
        <xdr:cNvSpPr txBox="1"/>
      </xdr:nvSpPr>
      <xdr:spPr>
        <a:xfrm>
          <a:off x="895427" y="61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53842</xdr:rowOff>
    </xdr:from>
    <xdr:to>
      <xdr:col>6</xdr:col>
      <xdr:colOff>511175</xdr:colOff>
      <xdr:row>57</xdr:row>
      <xdr:rowOff>68373</xdr:rowOff>
    </xdr:to>
    <xdr:cxnSp macro="">
      <xdr:nvCxnSpPr>
        <xdr:cNvPr id="114" name="直線コネクタ 113"/>
        <xdr:cNvCxnSpPr/>
      </xdr:nvCxnSpPr>
      <xdr:spPr>
        <a:xfrm flipV="1">
          <a:off x="3797300" y="9826492"/>
          <a:ext cx="8382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5"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68373</xdr:rowOff>
    </xdr:from>
    <xdr:to>
      <xdr:col>5</xdr:col>
      <xdr:colOff>358775</xdr:colOff>
      <xdr:row>57</xdr:row>
      <xdr:rowOff>83400</xdr:rowOff>
    </xdr:to>
    <xdr:cxnSp macro="">
      <xdr:nvCxnSpPr>
        <xdr:cNvPr id="117" name="直線コネクタ 116"/>
        <xdr:cNvCxnSpPr/>
      </xdr:nvCxnSpPr>
      <xdr:spPr>
        <a:xfrm flipV="1">
          <a:off x="2908300" y="9841023"/>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83400</xdr:rowOff>
    </xdr:from>
    <xdr:to>
      <xdr:col>4</xdr:col>
      <xdr:colOff>155575</xdr:colOff>
      <xdr:row>57</xdr:row>
      <xdr:rowOff>94629</xdr:rowOff>
    </xdr:to>
    <xdr:cxnSp macro="">
      <xdr:nvCxnSpPr>
        <xdr:cNvPr id="120" name="直線コネクタ 119"/>
        <xdr:cNvCxnSpPr/>
      </xdr:nvCxnSpPr>
      <xdr:spPr>
        <a:xfrm flipV="1">
          <a:off x="2019300" y="9856050"/>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94629</xdr:rowOff>
    </xdr:from>
    <xdr:to>
      <xdr:col>2</xdr:col>
      <xdr:colOff>638175</xdr:colOff>
      <xdr:row>57</xdr:row>
      <xdr:rowOff>95557</xdr:rowOff>
    </xdr:to>
    <xdr:cxnSp macro="">
      <xdr:nvCxnSpPr>
        <xdr:cNvPr id="123" name="直線コネクタ 122"/>
        <xdr:cNvCxnSpPr/>
      </xdr:nvCxnSpPr>
      <xdr:spPr>
        <a:xfrm flipV="1">
          <a:off x="1130300" y="9867279"/>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3042</xdr:rowOff>
    </xdr:from>
    <xdr:to>
      <xdr:col>6</xdr:col>
      <xdr:colOff>561975</xdr:colOff>
      <xdr:row>57</xdr:row>
      <xdr:rowOff>104642</xdr:rowOff>
    </xdr:to>
    <xdr:sp macro="" textlink="">
      <xdr:nvSpPr>
        <xdr:cNvPr id="133" name="円/楕円 132"/>
        <xdr:cNvSpPr/>
      </xdr:nvSpPr>
      <xdr:spPr>
        <a:xfrm>
          <a:off x="4584700" y="97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133869</xdr:rowOff>
    </xdr:from>
    <xdr:ext cx="534377" cy="259045"/>
    <xdr:sp macro="" textlink="">
      <xdr:nvSpPr>
        <xdr:cNvPr id="134" name="総務費該当値テキスト"/>
        <xdr:cNvSpPr txBox="1"/>
      </xdr:nvSpPr>
      <xdr:spPr>
        <a:xfrm>
          <a:off x="4686300" y="95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17573</xdr:rowOff>
    </xdr:from>
    <xdr:to>
      <xdr:col>5</xdr:col>
      <xdr:colOff>409575</xdr:colOff>
      <xdr:row>57</xdr:row>
      <xdr:rowOff>119173</xdr:rowOff>
    </xdr:to>
    <xdr:sp macro="" textlink="">
      <xdr:nvSpPr>
        <xdr:cNvPr id="135" name="円/楕円 134"/>
        <xdr:cNvSpPr/>
      </xdr:nvSpPr>
      <xdr:spPr>
        <a:xfrm>
          <a:off x="3746500" y="97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110300</xdr:rowOff>
    </xdr:from>
    <xdr:ext cx="534377" cy="259045"/>
    <xdr:sp macro="" textlink="">
      <xdr:nvSpPr>
        <xdr:cNvPr id="136" name="テキスト ボックス 135"/>
        <xdr:cNvSpPr txBox="1"/>
      </xdr:nvSpPr>
      <xdr:spPr>
        <a:xfrm>
          <a:off x="3530111" y="98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32600</xdr:rowOff>
    </xdr:from>
    <xdr:to>
      <xdr:col>4</xdr:col>
      <xdr:colOff>206375</xdr:colOff>
      <xdr:row>57</xdr:row>
      <xdr:rowOff>134200</xdr:rowOff>
    </xdr:to>
    <xdr:sp macro="" textlink="">
      <xdr:nvSpPr>
        <xdr:cNvPr id="137" name="円/楕円 136"/>
        <xdr:cNvSpPr/>
      </xdr:nvSpPr>
      <xdr:spPr>
        <a:xfrm>
          <a:off x="2857500" y="98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125327</xdr:rowOff>
    </xdr:from>
    <xdr:ext cx="534377" cy="259045"/>
    <xdr:sp macro="" textlink="">
      <xdr:nvSpPr>
        <xdr:cNvPr id="138" name="テキスト ボックス 137"/>
        <xdr:cNvSpPr txBox="1"/>
      </xdr:nvSpPr>
      <xdr:spPr>
        <a:xfrm>
          <a:off x="2641111" y="98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43829</xdr:rowOff>
    </xdr:from>
    <xdr:to>
      <xdr:col>3</xdr:col>
      <xdr:colOff>3175</xdr:colOff>
      <xdr:row>57</xdr:row>
      <xdr:rowOff>145429</xdr:rowOff>
    </xdr:to>
    <xdr:sp macro="" textlink="">
      <xdr:nvSpPr>
        <xdr:cNvPr id="139" name="円/楕円 138"/>
        <xdr:cNvSpPr/>
      </xdr:nvSpPr>
      <xdr:spPr>
        <a:xfrm>
          <a:off x="1968500" y="98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136556</xdr:rowOff>
    </xdr:from>
    <xdr:ext cx="534377" cy="259045"/>
    <xdr:sp macro="" textlink="">
      <xdr:nvSpPr>
        <xdr:cNvPr id="140" name="テキスト ボックス 139"/>
        <xdr:cNvSpPr txBox="1"/>
      </xdr:nvSpPr>
      <xdr:spPr>
        <a:xfrm>
          <a:off x="1752111" y="990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44757</xdr:rowOff>
    </xdr:from>
    <xdr:to>
      <xdr:col>1</xdr:col>
      <xdr:colOff>485775</xdr:colOff>
      <xdr:row>57</xdr:row>
      <xdr:rowOff>146357</xdr:rowOff>
    </xdr:to>
    <xdr:sp macro="" textlink="">
      <xdr:nvSpPr>
        <xdr:cNvPr id="141" name="円/楕円 140"/>
        <xdr:cNvSpPr/>
      </xdr:nvSpPr>
      <xdr:spPr>
        <a:xfrm>
          <a:off x="1079500" y="98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137484</xdr:rowOff>
    </xdr:from>
    <xdr:ext cx="534377" cy="259045"/>
    <xdr:sp macro="" textlink="">
      <xdr:nvSpPr>
        <xdr:cNvPr id="142" name="テキスト ボックス 141"/>
        <xdr:cNvSpPr txBox="1"/>
      </xdr:nvSpPr>
      <xdr:spPr>
        <a:xfrm>
          <a:off x="863111" y="991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145732</xdr:rowOff>
    </xdr:from>
    <xdr:to>
      <xdr:col>6</xdr:col>
      <xdr:colOff>511175</xdr:colOff>
      <xdr:row>76</xdr:row>
      <xdr:rowOff>170814</xdr:rowOff>
    </xdr:to>
    <xdr:cxnSp macro="">
      <xdr:nvCxnSpPr>
        <xdr:cNvPr id="172" name="直線コネクタ 171"/>
        <xdr:cNvCxnSpPr/>
      </xdr:nvCxnSpPr>
      <xdr:spPr>
        <a:xfrm flipV="1">
          <a:off x="3797300" y="13175932"/>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170814</xdr:rowOff>
    </xdr:from>
    <xdr:to>
      <xdr:col>5</xdr:col>
      <xdr:colOff>358775</xdr:colOff>
      <xdr:row>77</xdr:row>
      <xdr:rowOff>127749</xdr:rowOff>
    </xdr:to>
    <xdr:cxnSp macro="">
      <xdr:nvCxnSpPr>
        <xdr:cNvPr id="175" name="直線コネクタ 174"/>
        <xdr:cNvCxnSpPr/>
      </xdr:nvCxnSpPr>
      <xdr:spPr>
        <a:xfrm flipV="1">
          <a:off x="2908300" y="13201014"/>
          <a:ext cx="889000" cy="1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127749</xdr:rowOff>
    </xdr:from>
    <xdr:to>
      <xdr:col>4</xdr:col>
      <xdr:colOff>155575</xdr:colOff>
      <xdr:row>77</xdr:row>
      <xdr:rowOff>128372</xdr:rowOff>
    </xdr:to>
    <xdr:cxnSp macro="">
      <xdr:nvCxnSpPr>
        <xdr:cNvPr id="178" name="直線コネクタ 177"/>
        <xdr:cNvCxnSpPr/>
      </xdr:nvCxnSpPr>
      <xdr:spPr>
        <a:xfrm flipV="1">
          <a:off x="2019300" y="13329399"/>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128372</xdr:rowOff>
    </xdr:from>
    <xdr:to>
      <xdr:col>2</xdr:col>
      <xdr:colOff>638175</xdr:colOff>
      <xdr:row>78</xdr:row>
      <xdr:rowOff>11088</xdr:rowOff>
    </xdr:to>
    <xdr:cxnSp macro="">
      <xdr:nvCxnSpPr>
        <xdr:cNvPr id="181" name="直線コネクタ 180"/>
        <xdr:cNvCxnSpPr/>
      </xdr:nvCxnSpPr>
      <xdr:spPr>
        <a:xfrm flipV="1">
          <a:off x="1130300" y="13330022"/>
          <a:ext cx="889000" cy="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94932</xdr:rowOff>
    </xdr:from>
    <xdr:to>
      <xdr:col>6</xdr:col>
      <xdr:colOff>561975</xdr:colOff>
      <xdr:row>77</xdr:row>
      <xdr:rowOff>25082</xdr:rowOff>
    </xdr:to>
    <xdr:sp macro="" textlink="">
      <xdr:nvSpPr>
        <xdr:cNvPr id="191" name="円/楕円 190"/>
        <xdr:cNvSpPr/>
      </xdr:nvSpPr>
      <xdr:spPr>
        <a:xfrm>
          <a:off x="4584700" y="131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73359</xdr:rowOff>
    </xdr:from>
    <xdr:ext cx="599010" cy="259045"/>
    <xdr:sp macro="" textlink="">
      <xdr:nvSpPr>
        <xdr:cNvPr id="192" name="民生費該当値テキスト"/>
        <xdr:cNvSpPr txBox="1"/>
      </xdr:nvSpPr>
      <xdr:spPr>
        <a:xfrm>
          <a:off x="4686300" y="1310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122,525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120014</xdr:rowOff>
    </xdr:from>
    <xdr:to>
      <xdr:col>5</xdr:col>
      <xdr:colOff>409575</xdr:colOff>
      <xdr:row>77</xdr:row>
      <xdr:rowOff>50164</xdr:rowOff>
    </xdr:to>
    <xdr:sp macro="" textlink="">
      <xdr:nvSpPr>
        <xdr:cNvPr id="193" name="円/楕円 192"/>
        <xdr:cNvSpPr/>
      </xdr:nvSpPr>
      <xdr:spPr>
        <a:xfrm>
          <a:off x="3746500" y="131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41291</xdr:rowOff>
    </xdr:from>
    <xdr:ext cx="599010" cy="259045"/>
    <xdr:sp macro="" textlink="">
      <xdr:nvSpPr>
        <xdr:cNvPr id="194" name="テキスト ボックス 193"/>
        <xdr:cNvSpPr txBox="1"/>
      </xdr:nvSpPr>
      <xdr:spPr>
        <a:xfrm>
          <a:off x="3497794" y="1324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76949</xdr:rowOff>
    </xdr:from>
    <xdr:to>
      <xdr:col>4</xdr:col>
      <xdr:colOff>206375</xdr:colOff>
      <xdr:row>78</xdr:row>
      <xdr:rowOff>7099</xdr:rowOff>
    </xdr:to>
    <xdr:sp macro="" textlink="">
      <xdr:nvSpPr>
        <xdr:cNvPr id="195" name="円/楕円 194"/>
        <xdr:cNvSpPr/>
      </xdr:nvSpPr>
      <xdr:spPr>
        <a:xfrm>
          <a:off x="2857500" y="132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169676</xdr:rowOff>
    </xdr:from>
    <xdr:ext cx="599010" cy="259045"/>
    <xdr:sp macro="" textlink="">
      <xdr:nvSpPr>
        <xdr:cNvPr id="196" name="テキスト ボックス 195"/>
        <xdr:cNvSpPr txBox="1"/>
      </xdr:nvSpPr>
      <xdr:spPr>
        <a:xfrm>
          <a:off x="2608794" y="1337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77572</xdr:rowOff>
    </xdr:from>
    <xdr:to>
      <xdr:col>3</xdr:col>
      <xdr:colOff>3175</xdr:colOff>
      <xdr:row>78</xdr:row>
      <xdr:rowOff>7722</xdr:rowOff>
    </xdr:to>
    <xdr:sp macro="" textlink="">
      <xdr:nvSpPr>
        <xdr:cNvPr id="197" name="円/楕円 196"/>
        <xdr:cNvSpPr/>
      </xdr:nvSpPr>
      <xdr:spPr>
        <a:xfrm>
          <a:off x="1968500" y="132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170299</xdr:rowOff>
    </xdr:from>
    <xdr:ext cx="599010" cy="259045"/>
    <xdr:sp macro="" textlink="">
      <xdr:nvSpPr>
        <xdr:cNvPr id="198" name="テキスト ボックス 197"/>
        <xdr:cNvSpPr txBox="1"/>
      </xdr:nvSpPr>
      <xdr:spPr>
        <a:xfrm>
          <a:off x="1719794" y="1337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131738</xdr:rowOff>
    </xdr:from>
    <xdr:to>
      <xdr:col>1</xdr:col>
      <xdr:colOff>485775</xdr:colOff>
      <xdr:row>78</xdr:row>
      <xdr:rowOff>61888</xdr:rowOff>
    </xdr:to>
    <xdr:sp macro="" textlink="">
      <xdr:nvSpPr>
        <xdr:cNvPr id="199" name="円/楕円 198"/>
        <xdr:cNvSpPr/>
      </xdr:nvSpPr>
      <xdr:spPr>
        <a:xfrm>
          <a:off x="1079500" y="133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53015</xdr:rowOff>
    </xdr:from>
    <xdr:ext cx="599010" cy="259045"/>
    <xdr:sp macro="" textlink="">
      <xdr:nvSpPr>
        <xdr:cNvPr id="200" name="テキスト ボックス 199"/>
        <xdr:cNvSpPr txBox="1"/>
      </xdr:nvSpPr>
      <xdr:spPr>
        <a:xfrm>
          <a:off x="830794" y="1342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23275</xdr:rowOff>
    </xdr:from>
    <xdr:to>
      <xdr:col>6</xdr:col>
      <xdr:colOff>511175</xdr:colOff>
      <xdr:row>97</xdr:row>
      <xdr:rowOff>82824</xdr:rowOff>
    </xdr:to>
    <xdr:cxnSp macro="">
      <xdr:nvCxnSpPr>
        <xdr:cNvPr id="228" name="直線コネクタ 227"/>
        <xdr:cNvCxnSpPr/>
      </xdr:nvCxnSpPr>
      <xdr:spPr>
        <a:xfrm flipV="1">
          <a:off x="3797300" y="16653925"/>
          <a:ext cx="838200" cy="5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82824</xdr:rowOff>
    </xdr:from>
    <xdr:to>
      <xdr:col>5</xdr:col>
      <xdr:colOff>358775</xdr:colOff>
      <xdr:row>97</xdr:row>
      <xdr:rowOff>105890</xdr:rowOff>
    </xdr:to>
    <xdr:cxnSp macro="">
      <xdr:nvCxnSpPr>
        <xdr:cNvPr id="231" name="直線コネクタ 230"/>
        <xdr:cNvCxnSpPr/>
      </xdr:nvCxnSpPr>
      <xdr:spPr>
        <a:xfrm flipV="1">
          <a:off x="2908300" y="16713474"/>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28074</xdr:rowOff>
    </xdr:from>
    <xdr:to>
      <xdr:col>4</xdr:col>
      <xdr:colOff>155575</xdr:colOff>
      <xdr:row>97</xdr:row>
      <xdr:rowOff>105890</xdr:rowOff>
    </xdr:to>
    <xdr:cxnSp macro="">
      <xdr:nvCxnSpPr>
        <xdr:cNvPr id="234" name="直線コネクタ 233"/>
        <xdr:cNvCxnSpPr/>
      </xdr:nvCxnSpPr>
      <xdr:spPr>
        <a:xfrm>
          <a:off x="2019300" y="16658724"/>
          <a:ext cx="889000" cy="7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28074</xdr:rowOff>
    </xdr:from>
    <xdr:to>
      <xdr:col>2</xdr:col>
      <xdr:colOff>638175</xdr:colOff>
      <xdr:row>97</xdr:row>
      <xdr:rowOff>122875</xdr:rowOff>
    </xdr:to>
    <xdr:cxnSp macro="">
      <xdr:nvCxnSpPr>
        <xdr:cNvPr id="237" name="直線コネクタ 236"/>
        <xdr:cNvCxnSpPr/>
      </xdr:nvCxnSpPr>
      <xdr:spPr>
        <a:xfrm flipV="1">
          <a:off x="1130300" y="16658724"/>
          <a:ext cx="889000" cy="9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143925</xdr:rowOff>
    </xdr:from>
    <xdr:to>
      <xdr:col>6</xdr:col>
      <xdr:colOff>561975</xdr:colOff>
      <xdr:row>97</xdr:row>
      <xdr:rowOff>74075</xdr:rowOff>
    </xdr:to>
    <xdr:sp macro="" textlink="">
      <xdr:nvSpPr>
        <xdr:cNvPr id="247" name="円/楕円 246"/>
        <xdr:cNvSpPr/>
      </xdr:nvSpPr>
      <xdr:spPr>
        <a:xfrm>
          <a:off x="4584700" y="166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166802</xdr:rowOff>
    </xdr:from>
    <xdr:ext cx="534377" cy="259045"/>
    <xdr:sp macro="" textlink="">
      <xdr:nvSpPr>
        <xdr:cNvPr id="248" name="衛生費該当値テキスト"/>
        <xdr:cNvSpPr txBox="1"/>
      </xdr:nvSpPr>
      <xdr:spPr>
        <a:xfrm>
          <a:off x="4686300" y="1645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32024</xdr:rowOff>
    </xdr:from>
    <xdr:to>
      <xdr:col>5</xdr:col>
      <xdr:colOff>409575</xdr:colOff>
      <xdr:row>97</xdr:row>
      <xdr:rowOff>133624</xdr:rowOff>
    </xdr:to>
    <xdr:sp macro="" textlink="">
      <xdr:nvSpPr>
        <xdr:cNvPr id="249" name="円/楕円 248"/>
        <xdr:cNvSpPr/>
      </xdr:nvSpPr>
      <xdr:spPr>
        <a:xfrm>
          <a:off x="3746500" y="1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124751</xdr:rowOff>
    </xdr:from>
    <xdr:ext cx="534377" cy="259045"/>
    <xdr:sp macro="" textlink="">
      <xdr:nvSpPr>
        <xdr:cNvPr id="250" name="テキスト ボックス 249"/>
        <xdr:cNvSpPr txBox="1"/>
      </xdr:nvSpPr>
      <xdr:spPr>
        <a:xfrm>
          <a:off x="3530111" y="167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55090</xdr:rowOff>
    </xdr:from>
    <xdr:to>
      <xdr:col>4</xdr:col>
      <xdr:colOff>206375</xdr:colOff>
      <xdr:row>97</xdr:row>
      <xdr:rowOff>156690</xdr:rowOff>
    </xdr:to>
    <xdr:sp macro="" textlink="">
      <xdr:nvSpPr>
        <xdr:cNvPr id="251" name="円/楕円 250"/>
        <xdr:cNvSpPr/>
      </xdr:nvSpPr>
      <xdr:spPr>
        <a:xfrm>
          <a:off x="2857500" y="16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147817</xdr:rowOff>
    </xdr:from>
    <xdr:ext cx="534377" cy="259045"/>
    <xdr:sp macro="" textlink="">
      <xdr:nvSpPr>
        <xdr:cNvPr id="252" name="テキスト ボックス 251"/>
        <xdr:cNvSpPr txBox="1"/>
      </xdr:nvSpPr>
      <xdr:spPr>
        <a:xfrm>
          <a:off x="2641111" y="167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148724</xdr:rowOff>
    </xdr:from>
    <xdr:to>
      <xdr:col>3</xdr:col>
      <xdr:colOff>3175</xdr:colOff>
      <xdr:row>97</xdr:row>
      <xdr:rowOff>78874</xdr:rowOff>
    </xdr:to>
    <xdr:sp macro="" textlink="">
      <xdr:nvSpPr>
        <xdr:cNvPr id="253" name="円/楕円 252"/>
        <xdr:cNvSpPr/>
      </xdr:nvSpPr>
      <xdr:spPr>
        <a:xfrm>
          <a:off x="1968500" y="166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70001</xdr:rowOff>
    </xdr:from>
    <xdr:ext cx="534377" cy="259045"/>
    <xdr:sp macro="" textlink="">
      <xdr:nvSpPr>
        <xdr:cNvPr id="254" name="テキスト ボックス 253"/>
        <xdr:cNvSpPr txBox="1"/>
      </xdr:nvSpPr>
      <xdr:spPr>
        <a:xfrm>
          <a:off x="1752111" y="167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72075</xdr:rowOff>
    </xdr:from>
    <xdr:to>
      <xdr:col>1</xdr:col>
      <xdr:colOff>485775</xdr:colOff>
      <xdr:row>98</xdr:row>
      <xdr:rowOff>2225</xdr:rowOff>
    </xdr:to>
    <xdr:sp macro="" textlink="">
      <xdr:nvSpPr>
        <xdr:cNvPr id="255" name="円/楕円 254"/>
        <xdr:cNvSpPr/>
      </xdr:nvSpPr>
      <xdr:spPr>
        <a:xfrm>
          <a:off x="1079500" y="1670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164802</xdr:rowOff>
    </xdr:from>
    <xdr:ext cx="534377" cy="259045"/>
    <xdr:sp macro="" textlink="">
      <xdr:nvSpPr>
        <xdr:cNvPr id="256" name="テキスト ボックス 255"/>
        <xdr:cNvSpPr txBox="1"/>
      </xdr:nvSpPr>
      <xdr:spPr>
        <a:xfrm>
          <a:off x="863111" y="167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1016</xdr:rowOff>
    </xdr:from>
    <xdr:to>
      <xdr:col>15</xdr:col>
      <xdr:colOff>180975</xdr:colOff>
      <xdr:row>36</xdr:row>
      <xdr:rowOff>60452</xdr:rowOff>
    </xdr:to>
    <xdr:cxnSp macro="">
      <xdr:nvCxnSpPr>
        <xdr:cNvPr id="285" name="直線コネクタ 284"/>
        <xdr:cNvCxnSpPr/>
      </xdr:nvCxnSpPr>
      <xdr:spPr>
        <a:xfrm>
          <a:off x="9639300" y="61732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46372</xdr:rowOff>
    </xdr:from>
    <xdr:ext cx="378565" cy="259045"/>
    <xdr:sp macro="" textlink="">
      <xdr:nvSpPr>
        <xdr:cNvPr id="286" name="労働費平均値テキスト"/>
        <xdr:cNvSpPr txBox="1"/>
      </xdr:nvSpPr>
      <xdr:spPr>
        <a:xfrm>
          <a:off x="10528300" y="6390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69596</xdr:rowOff>
    </xdr:from>
    <xdr:to>
      <xdr:col>14</xdr:col>
      <xdr:colOff>28575</xdr:colOff>
      <xdr:row>36</xdr:row>
      <xdr:rowOff>1016</xdr:rowOff>
    </xdr:to>
    <xdr:cxnSp macro="">
      <xdr:nvCxnSpPr>
        <xdr:cNvPr id="288" name="直線コネクタ 287"/>
        <xdr:cNvCxnSpPr/>
      </xdr:nvCxnSpPr>
      <xdr:spPr>
        <a:xfrm>
          <a:off x="8750300" y="589889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129049</xdr:rowOff>
    </xdr:from>
    <xdr:ext cx="469744" cy="259045"/>
    <xdr:sp macro="" textlink="">
      <xdr:nvSpPr>
        <xdr:cNvPr id="290" name="テキスト ボックス 289"/>
        <xdr:cNvSpPr txBox="1"/>
      </xdr:nvSpPr>
      <xdr:spPr>
        <a:xfrm>
          <a:off x="9404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78359</xdr:rowOff>
    </xdr:from>
    <xdr:to>
      <xdr:col>12</xdr:col>
      <xdr:colOff>511175</xdr:colOff>
      <xdr:row>34</xdr:row>
      <xdr:rowOff>69596</xdr:rowOff>
    </xdr:to>
    <xdr:cxnSp macro="">
      <xdr:nvCxnSpPr>
        <xdr:cNvPr id="291" name="直線コネクタ 290"/>
        <xdr:cNvCxnSpPr/>
      </xdr:nvCxnSpPr>
      <xdr:spPr>
        <a:xfrm>
          <a:off x="7861300" y="5736209"/>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9034</xdr:rowOff>
    </xdr:from>
    <xdr:ext cx="469744" cy="259045"/>
    <xdr:sp macro="" textlink="">
      <xdr:nvSpPr>
        <xdr:cNvPr id="293" name="テキスト ボックス 292"/>
        <xdr:cNvSpPr txBox="1"/>
      </xdr:nvSpPr>
      <xdr:spPr>
        <a:xfrm>
          <a:off x="8515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38735</xdr:rowOff>
    </xdr:from>
    <xdr:to>
      <xdr:col>11</xdr:col>
      <xdr:colOff>307975</xdr:colOff>
      <xdr:row>33</xdr:row>
      <xdr:rowOff>78359</xdr:rowOff>
    </xdr:to>
    <xdr:cxnSp macro="">
      <xdr:nvCxnSpPr>
        <xdr:cNvPr id="294" name="直線コネクタ 293"/>
        <xdr:cNvCxnSpPr/>
      </xdr:nvCxnSpPr>
      <xdr:spPr>
        <a:xfrm>
          <a:off x="6972300" y="5525135"/>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52468</xdr:rowOff>
    </xdr:from>
    <xdr:ext cx="469744" cy="259045"/>
    <xdr:sp macro="" textlink="">
      <xdr:nvSpPr>
        <xdr:cNvPr id="296" name="テキスト ボックス 295"/>
        <xdr:cNvSpPr txBox="1"/>
      </xdr:nvSpPr>
      <xdr:spPr>
        <a:xfrm>
          <a:off x="7626427"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23131</xdr:rowOff>
    </xdr:from>
    <xdr:ext cx="469744" cy="259045"/>
    <xdr:sp macro="" textlink="">
      <xdr:nvSpPr>
        <xdr:cNvPr id="298" name="テキスト ボックス 297"/>
        <xdr:cNvSpPr txBox="1"/>
      </xdr:nvSpPr>
      <xdr:spPr>
        <a:xfrm>
          <a:off x="6737427" y="56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9652</xdr:rowOff>
    </xdr:from>
    <xdr:to>
      <xdr:col>15</xdr:col>
      <xdr:colOff>231775</xdr:colOff>
      <xdr:row>36</xdr:row>
      <xdr:rowOff>111252</xdr:rowOff>
    </xdr:to>
    <xdr:sp macro="" textlink="">
      <xdr:nvSpPr>
        <xdr:cNvPr id="304" name="円/楕円 303"/>
        <xdr:cNvSpPr/>
      </xdr:nvSpPr>
      <xdr:spPr>
        <a:xfrm>
          <a:off x="104267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32529</xdr:rowOff>
    </xdr:from>
    <xdr:ext cx="469744" cy="259045"/>
    <xdr:sp macro="" textlink="">
      <xdr:nvSpPr>
        <xdr:cNvPr id="305" name="労働費該当値テキスト"/>
        <xdr:cNvSpPr txBox="1"/>
      </xdr:nvSpPr>
      <xdr:spPr>
        <a:xfrm>
          <a:off x="10528300" y="60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121666</xdr:rowOff>
    </xdr:from>
    <xdr:to>
      <xdr:col>14</xdr:col>
      <xdr:colOff>79375</xdr:colOff>
      <xdr:row>36</xdr:row>
      <xdr:rowOff>51816</xdr:rowOff>
    </xdr:to>
    <xdr:sp macro="" textlink="">
      <xdr:nvSpPr>
        <xdr:cNvPr id="306" name="円/楕円 305"/>
        <xdr:cNvSpPr/>
      </xdr:nvSpPr>
      <xdr:spPr>
        <a:xfrm>
          <a:off x="95885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68343</xdr:rowOff>
    </xdr:from>
    <xdr:ext cx="469744" cy="259045"/>
    <xdr:sp macro="" textlink="">
      <xdr:nvSpPr>
        <xdr:cNvPr id="307" name="テキスト ボックス 306"/>
        <xdr:cNvSpPr txBox="1"/>
      </xdr:nvSpPr>
      <xdr:spPr>
        <a:xfrm>
          <a:off x="9404427" y="589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18796</xdr:rowOff>
    </xdr:from>
    <xdr:to>
      <xdr:col>12</xdr:col>
      <xdr:colOff>561975</xdr:colOff>
      <xdr:row>34</xdr:row>
      <xdr:rowOff>120396</xdr:rowOff>
    </xdr:to>
    <xdr:sp macro="" textlink="">
      <xdr:nvSpPr>
        <xdr:cNvPr id="308" name="円/楕円 307"/>
        <xdr:cNvSpPr/>
      </xdr:nvSpPr>
      <xdr:spPr>
        <a:xfrm>
          <a:off x="8699500" y="58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136923</xdr:rowOff>
    </xdr:from>
    <xdr:ext cx="469744" cy="259045"/>
    <xdr:sp macro="" textlink="">
      <xdr:nvSpPr>
        <xdr:cNvPr id="309" name="テキスト ボックス 308"/>
        <xdr:cNvSpPr txBox="1"/>
      </xdr:nvSpPr>
      <xdr:spPr>
        <a:xfrm>
          <a:off x="8515427" y="56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27559</xdr:rowOff>
    </xdr:from>
    <xdr:to>
      <xdr:col>11</xdr:col>
      <xdr:colOff>358775</xdr:colOff>
      <xdr:row>33</xdr:row>
      <xdr:rowOff>129159</xdr:rowOff>
    </xdr:to>
    <xdr:sp macro="" textlink="">
      <xdr:nvSpPr>
        <xdr:cNvPr id="310" name="円/楕円 309"/>
        <xdr:cNvSpPr/>
      </xdr:nvSpPr>
      <xdr:spPr>
        <a:xfrm>
          <a:off x="7810500" y="56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145686</xdr:rowOff>
    </xdr:from>
    <xdr:ext cx="469744" cy="259045"/>
    <xdr:sp macro="" textlink="">
      <xdr:nvSpPr>
        <xdr:cNvPr id="311" name="テキスト ボックス 310"/>
        <xdr:cNvSpPr txBox="1"/>
      </xdr:nvSpPr>
      <xdr:spPr>
        <a:xfrm>
          <a:off x="7626427" y="546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159385</xdr:rowOff>
    </xdr:from>
    <xdr:to>
      <xdr:col>10</xdr:col>
      <xdr:colOff>155575</xdr:colOff>
      <xdr:row>32</xdr:row>
      <xdr:rowOff>89535</xdr:rowOff>
    </xdr:to>
    <xdr:sp macro="" textlink="">
      <xdr:nvSpPr>
        <xdr:cNvPr id="312" name="円/楕円 311"/>
        <xdr:cNvSpPr/>
      </xdr:nvSpPr>
      <xdr:spPr>
        <a:xfrm>
          <a:off x="6921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106062</xdr:rowOff>
    </xdr:from>
    <xdr:ext cx="469744" cy="259045"/>
    <xdr:sp macro="" textlink="">
      <xdr:nvSpPr>
        <xdr:cNvPr id="313" name="テキスト ボックス 312"/>
        <xdr:cNvSpPr txBox="1"/>
      </xdr:nvSpPr>
      <xdr:spPr>
        <a:xfrm>
          <a:off x="6737427" y="52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158966</xdr:rowOff>
    </xdr:from>
    <xdr:to>
      <xdr:col>15</xdr:col>
      <xdr:colOff>180975</xdr:colOff>
      <xdr:row>59</xdr:row>
      <xdr:rowOff>0</xdr:rowOff>
    </xdr:to>
    <xdr:cxnSp macro="">
      <xdr:nvCxnSpPr>
        <xdr:cNvPr id="342" name="直線コネクタ 341"/>
        <xdr:cNvCxnSpPr/>
      </xdr:nvCxnSpPr>
      <xdr:spPr>
        <a:xfrm flipV="1">
          <a:off x="9639300" y="10103066"/>
          <a:ext cx="8382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0</xdr:rowOff>
    </xdr:from>
    <xdr:to>
      <xdr:col>14</xdr:col>
      <xdr:colOff>28575</xdr:colOff>
      <xdr:row>59</xdr:row>
      <xdr:rowOff>17983</xdr:rowOff>
    </xdr:to>
    <xdr:cxnSp macro="">
      <xdr:nvCxnSpPr>
        <xdr:cNvPr id="345" name="直線コネクタ 344"/>
        <xdr:cNvCxnSpPr/>
      </xdr:nvCxnSpPr>
      <xdr:spPr>
        <a:xfrm flipV="1">
          <a:off x="8750300" y="10115550"/>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17983</xdr:rowOff>
    </xdr:from>
    <xdr:to>
      <xdr:col>12</xdr:col>
      <xdr:colOff>511175</xdr:colOff>
      <xdr:row>59</xdr:row>
      <xdr:rowOff>26378</xdr:rowOff>
    </xdr:to>
    <xdr:cxnSp macro="">
      <xdr:nvCxnSpPr>
        <xdr:cNvPr id="348" name="直線コネクタ 347"/>
        <xdr:cNvCxnSpPr/>
      </xdr:nvCxnSpPr>
      <xdr:spPr>
        <a:xfrm flipV="1">
          <a:off x="7861300" y="10133533"/>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26378</xdr:rowOff>
    </xdr:from>
    <xdr:to>
      <xdr:col>11</xdr:col>
      <xdr:colOff>307975</xdr:colOff>
      <xdr:row>59</xdr:row>
      <xdr:rowOff>26771</xdr:rowOff>
    </xdr:to>
    <xdr:cxnSp macro="">
      <xdr:nvCxnSpPr>
        <xdr:cNvPr id="351" name="直線コネクタ 350"/>
        <xdr:cNvCxnSpPr/>
      </xdr:nvCxnSpPr>
      <xdr:spPr>
        <a:xfrm flipV="1">
          <a:off x="6972300" y="10141928"/>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108166</xdr:rowOff>
    </xdr:from>
    <xdr:to>
      <xdr:col>15</xdr:col>
      <xdr:colOff>231775</xdr:colOff>
      <xdr:row>59</xdr:row>
      <xdr:rowOff>38316</xdr:rowOff>
    </xdr:to>
    <xdr:sp macro="" textlink="">
      <xdr:nvSpPr>
        <xdr:cNvPr id="361" name="円/楕円 360"/>
        <xdr:cNvSpPr/>
      </xdr:nvSpPr>
      <xdr:spPr>
        <a:xfrm>
          <a:off x="10426700" y="100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64940</xdr:rowOff>
    </xdr:from>
    <xdr:ext cx="469744" cy="259045"/>
    <xdr:sp macro="" textlink="">
      <xdr:nvSpPr>
        <xdr:cNvPr id="362" name="農林水産業費該当値テキスト"/>
        <xdr:cNvSpPr txBox="1"/>
      </xdr:nvSpPr>
      <xdr:spPr>
        <a:xfrm>
          <a:off x="10528300" y="10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120650</xdr:rowOff>
    </xdr:from>
    <xdr:to>
      <xdr:col>14</xdr:col>
      <xdr:colOff>79375</xdr:colOff>
      <xdr:row>59</xdr:row>
      <xdr:rowOff>50800</xdr:rowOff>
    </xdr:to>
    <xdr:sp macro="" textlink="">
      <xdr:nvSpPr>
        <xdr:cNvPr id="363" name="円/楕円 362"/>
        <xdr:cNvSpPr/>
      </xdr:nvSpPr>
      <xdr:spPr>
        <a:xfrm>
          <a:off x="958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41927</xdr:rowOff>
    </xdr:from>
    <xdr:ext cx="469744" cy="259045"/>
    <xdr:sp macro="" textlink="">
      <xdr:nvSpPr>
        <xdr:cNvPr id="364" name="テキスト ボックス 363"/>
        <xdr:cNvSpPr txBox="1"/>
      </xdr:nvSpPr>
      <xdr:spPr>
        <a:xfrm>
          <a:off x="940442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138633</xdr:rowOff>
    </xdr:from>
    <xdr:to>
      <xdr:col>12</xdr:col>
      <xdr:colOff>561975</xdr:colOff>
      <xdr:row>59</xdr:row>
      <xdr:rowOff>68783</xdr:rowOff>
    </xdr:to>
    <xdr:sp macro="" textlink="">
      <xdr:nvSpPr>
        <xdr:cNvPr id="365" name="円/楕円 364"/>
        <xdr:cNvSpPr/>
      </xdr:nvSpPr>
      <xdr:spPr>
        <a:xfrm>
          <a:off x="8699500" y="100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59910</xdr:rowOff>
    </xdr:from>
    <xdr:ext cx="469744" cy="259045"/>
    <xdr:sp macro="" textlink="">
      <xdr:nvSpPr>
        <xdr:cNvPr id="366" name="テキスト ボックス 365"/>
        <xdr:cNvSpPr txBox="1"/>
      </xdr:nvSpPr>
      <xdr:spPr>
        <a:xfrm>
          <a:off x="8515427" y="101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147028</xdr:rowOff>
    </xdr:from>
    <xdr:to>
      <xdr:col>11</xdr:col>
      <xdr:colOff>358775</xdr:colOff>
      <xdr:row>59</xdr:row>
      <xdr:rowOff>77178</xdr:rowOff>
    </xdr:to>
    <xdr:sp macro="" textlink="">
      <xdr:nvSpPr>
        <xdr:cNvPr id="367" name="円/楕円 366"/>
        <xdr:cNvSpPr/>
      </xdr:nvSpPr>
      <xdr:spPr>
        <a:xfrm>
          <a:off x="7810500" y="100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68305</xdr:rowOff>
    </xdr:from>
    <xdr:ext cx="469744" cy="259045"/>
    <xdr:sp macro="" textlink="">
      <xdr:nvSpPr>
        <xdr:cNvPr id="368" name="テキスト ボックス 367"/>
        <xdr:cNvSpPr txBox="1"/>
      </xdr:nvSpPr>
      <xdr:spPr>
        <a:xfrm>
          <a:off x="7626427" y="1018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147421</xdr:rowOff>
    </xdr:from>
    <xdr:to>
      <xdr:col>10</xdr:col>
      <xdr:colOff>155575</xdr:colOff>
      <xdr:row>59</xdr:row>
      <xdr:rowOff>77571</xdr:rowOff>
    </xdr:to>
    <xdr:sp macro="" textlink="">
      <xdr:nvSpPr>
        <xdr:cNvPr id="369" name="円/楕円 368"/>
        <xdr:cNvSpPr/>
      </xdr:nvSpPr>
      <xdr:spPr>
        <a:xfrm>
          <a:off x="6921500" y="100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68698</xdr:rowOff>
    </xdr:from>
    <xdr:ext cx="469744" cy="259045"/>
    <xdr:sp macro="" textlink="">
      <xdr:nvSpPr>
        <xdr:cNvPr id="370" name="テキスト ボックス 369"/>
        <xdr:cNvSpPr txBox="1"/>
      </xdr:nvSpPr>
      <xdr:spPr>
        <a:xfrm>
          <a:off x="6737427" y="1018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105776</xdr:rowOff>
    </xdr:from>
    <xdr:to>
      <xdr:col>15</xdr:col>
      <xdr:colOff>180975</xdr:colOff>
      <xdr:row>77</xdr:row>
      <xdr:rowOff>126761</xdr:rowOff>
    </xdr:to>
    <xdr:cxnSp macro="">
      <xdr:nvCxnSpPr>
        <xdr:cNvPr id="397" name="直線コネクタ 396"/>
        <xdr:cNvCxnSpPr/>
      </xdr:nvCxnSpPr>
      <xdr:spPr>
        <a:xfrm flipV="1">
          <a:off x="9639300" y="13307426"/>
          <a:ext cx="8382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126761</xdr:rowOff>
    </xdr:from>
    <xdr:to>
      <xdr:col>14</xdr:col>
      <xdr:colOff>28575</xdr:colOff>
      <xdr:row>78</xdr:row>
      <xdr:rowOff>30886</xdr:rowOff>
    </xdr:to>
    <xdr:cxnSp macro="">
      <xdr:nvCxnSpPr>
        <xdr:cNvPr id="400" name="直線コネクタ 399"/>
        <xdr:cNvCxnSpPr/>
      </xdr:nvCxnSpPr>
      <xdr:spPr>
        <a:xfrm flipV="1">
          <a:off x="8750300" y="13328411"/>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10221</xdr:rowOff>
    </xdr:from>
    <xdr:to>
      <xdr:col>12</xdr:col>
      <xdr:colOff>511175</xdr:colOff>
      <xdr:row>78</xdr:row>
      <xdr:rowOff>30886</xdr:rowOff>
    </xdr:to>
    <xdr:cxnSp macro="">
      <xdr:nvCxnSpPr>
        <xdr:cNvPr id="403" name="直線コネクタ 402"/>
        <xdr:cNvCxnSpPr/>
      </xdr:nvCxnSpPr>
      <xdr:spPr>
        <a:xfrm>
          <a:off x="7861300" y="13383321"/>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10221</xdr:rowOff>
    </xdr:from>
    <xdr:to>
      <xdr:col>11</xdr:col>
      <xdr:colOff>307975</xdr:colOff>
      <xdr:row>78</xdr:row>
      <xdr:rowOff>49905</xdr:rowOff>
    </xdr:to>
    <xdr:cxnSp macro="">
      <xdr:nvCxnSpPr>
        <xdr:cNvPr id="406" name="直線コネクタ 405"/>
        <xdr:cNvCxnSpPr/>
      </xdr:nvCxnSpPr>
      <xdr:spPr>
        <a:xfrm flipV="1">
          <a:off x="6972300" y="13383321"/>
          <a:ext cx="889000" cy="3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54976</xdr:rowOff>
    </xdr:from>
    <xdr:to>
      <xdr:col>15</xdr:col>
      <xdr:colOff>231775</xdr:colOff>
      <xdr:row>77</xdr:row>
      <xdr:rowOff>156576</xdr:rowOff>
    </xdr:to>
    <xdr:sp macro="" textlink="">
      <xdr:nvSpPr>
        <xdr:cNvPr id="416" name="円/楕円 415"/>
        <xdr:cNvSpPr/>
      </xdr:nvSpPr>
      <xdr:spPr>
        <a:xfrm>
          <a:off x="10426700" y="132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141353</xdr:rowOff>
    </xdr:from>
    <xdr:ext cx="469744" cy="259045"/>
    <xdr:sp macro="" textlink="">
      <xdr:nvSpPr>
        <xdr:cNvPr id="417" name="商工費該当値テキスト"/>
        <xdr:cNvSpPr txBox="1"/>
      </xdr:nvSpPr>
      <xdr:spPr>
        <a:xfrm>
          <a:off x="10528300" y="1317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75961</xdr:rowOff>
    </xdr:from>
    <xdr:to>
      <xdr:col>14</xdr:col>
      <xdr:colOff>79375</xdr:colOff>
      <xdr:row>78</xdr:row>
      <xdr:rowOff>6111</xdr:rowOff>
    </xdr:to>
    <xdr:sp macro="" textlink="">
      <xdr:nvSpPr>
        <xdr:cNvPr id="418" name="円/楕円 417"/>
        <xdr:cNvSpPr/>
      </xdr:nvSpPr>
      <xdr:spPr>
        <a:xfrm>
          <a:off x="9588500" y="132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168688</xdr:rowOff>
    </xdr:from>
    <xdr:ext cx="469744" cy="259045"/>
    <xdr:sp macro="" textlink="">
      <xdr:nvSpPr>
        <xdr:cNvPr id="419" name="テキスト ボックス 418"/>
        <xdr:cNvSpPr txBox="1"/>
      </xdr:nvSpPr>
      <xdr:spPr>
        <a:xfrm>
          <a:off x="9404427" y="1337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151536</xdr:rowOff>
    </xdr:from>
    <xdr:to>
      <xdr:col>12</xdr:col>
      <xdr:colOff>561975</xdr:colOff>
      <xdr:row>78</xdr:row>
      <xdr:rowOff>81686</xdr:rowOff>
    </xdr:to>
    <xdr:sp macro="" textlink="">
      <xdr:nvSpPr>
        <xdr:cNvPr id="420" name="円/楕円 419"/>
        <xdr:cNvSpPr/>
      </xdr:nvSpPr>
      <xdr:spPr>
        <a:xfrm>
          <a:off x="86995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72813</xdr:rowOff>
    </xdr:from>
    <xdr:ext cx="469744" cy="259045"/>
    <xdr:sp macro="" textlink="">
      <xdr:nvSpPr>
        <xdr:cNvPr id="421" name="テキスト ボックス 420"/>
        <xdr:cNvSpPr txBox="1"/>
      </xdr:nvSpPr>
      <xdr:spPr>
        <a:xfrm>
          <a:off x="8515427" y="134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130871</xdr:rowOff>
    </xdr:from>
    <xdr:to>
      <xdr:col>11</xdr:col>
      <xdr:colOff>358775</xdr:colOff>
      <xdr:row>78</xdr:row>
      <xdr:rowOff>61021</xdr:rowOff>
    </xdr:to>
    <xdr:sp macro="" textlink="">
      <xdr:nvSpPr>
        <xdr:cNvPr id="422" name="円/楕円 421"/>
        <xdr:cNvSpPr/>
      </xdr:nvSpPr>
      <xdr:spPr>
        <a:xfrm>
          <a:off x="7810500" y="133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52148</xdr:rowOff>
    </xdr:from>
    <xdr:ext cx="469744" cy="259045"/>
    <xdr:sp macro="" textlink="">
      <xdr:nvSpPr>
        <xdr:cNvPr id="423" name="テキスト ボックス 422"/>
        <xdr:cNvSpPr txBox="1"/>
      </xdr:nvSpPr>
      <xdr:spPr>
        <a:xfrm>
          <a:off x="7626427" y="1342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170555</xdr:rowOff>
    </xdr:from>
    <xdr:to>
      <xdr:col>10</xdr:col>
      <xdr:colOff>155575</xdr:colOff>
      <xdr:row>78</xdr:row>
      <xdr:rowOff>100705</xdr:rowOff>
    </xdr:to>
    <xdr:sp macro="" textlink="">
      <xdr:nvSpPr>
        <xdr:cNvPr id="424" name="円/楕円 423"/>
        <xdr:cNvSpPr/>
      </xdr:nvSpPr>
      <xdr:spPr>
        <a:xfrm>
          <a:off x="6921500" y="13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91832</xdr:rowOff>
    </xdr:from>
    <xdr:ext cx="469744" cy="259045"/>
    <xdr:sp macro="" textlink="">
      <xdr:nvSpPr>
        <xdr:cNvPr id="425" name="テキスト ボックス 424"/>
        <xdr:cNvSpPr txBox="1"/>
      </xdr:nvSpPr>
      <xdr:spPr>
        <a:xfrm>
          <a:off x="6737427" y="13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101273</xdr:rowOff>
    </xdr:from>
    <xdr:to>
      <xdr:col>15</xdr:col>
      <xdr:colOff>180975</xdr:colOff>
      <xdr:row>97</xdr:row>
      <xdr:rowOff>101808</xdr:rowOff>
    </xdr:to>
    <xdr:cxnSp macro="">
      <xdr:nvCxnSpPr>
        <xdr:cNvPr id="452" name="直線コネクタ 451"/>
        <xdr:cNvCxnSpPr/>
      </xdr:nvCxnSpPr>
      <xdr:spPr>
        <a:xfrm flipV="1">
          <a:off x="9639300" y="16731923"/>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101808</xdr:rowOff>
    </xdr:from>
    <xdr:to>
      <xdr:col>14</xdr:col>
      <xdr:colOff>28575</xdr:colOff>
      <xdr:row>97</xdr:row>
      <xdr:rowOff>135389</xdr:rowOff>
    </xdr:to>
    <xdr:cxnSp macro="">
      <xdr:nvCxnSpPr>
        <xdr:cNvPr id="455" name="直線コネクタ 454"/>
        <xdr:cNvCxnSpPr/>
      </xdr:nvCxnSpPr>
      <xdr:spPr>
        <a:xfrm flipV="1">
          <a:off x="8750300" y="16732458"/>
          <a:ext cx="889000" cy="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106059</xdr:rowOff>
    </xdr:from>
    <xdr:to>
      <xdr:col>12</xdr:col>
      <xdr:colOff>511175</xdr:colOff>
      <xdr:row>97</xdr:row>
      <xdr:rowOff>135389</xdr:rowOff>
    </xdr:to>
    <xdr:cxnSp macro="">
      <xdr:nvCxnSpPr>
        <xdr:cNvPr id="458" name="直線コネクタ 457"/>
        <xdr:cNvCxnSpPr/>
      </xdr:nvCxnSpPr>
      <xdr:spPr>
        <a:xfrm>
          <a:off x="7861300" y="16736709"/>
          <a:ext cx="8890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106059</xdr:rowOff>
    </xdr:from>
    <xdr:to>
      <xdr:col>11</xdr:col>
      <xdr:colOff>307975</xdr:colOff>
      <xdr:row>97</xdr:row>
      <xdr:rowOff>117735</xdr:rowOff>
    </xdr:to>
    <xdr:cxnSp macro="">
      <xdr:nvCxnSpPr>
        <xdr:cNvPr id="461" name="直線コネクタ 460"/>
        <xdr:cNvCxnSpPr/>
      </xdr:nvCxnSpPr>
      <xdr:spPr>
        <a:xfrm flipV="1">
          <a:off x="6972300" y="16736709"/>
          <a:ext cx="889000" cy="1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50473</xdr:rowOff>
    </xdr:from>
    <xdr:to>
      <xdr:col>15</xdr:col>
      <xdr:colOff>231775</xdr:colOff>
      <xdr:row>97</xdr:row>
      <xdr:rowOff>152073</xdr:rowOff>
    </xdr:to>
    <xdr:sp macro="" textlink="">
      <xdr:nvSpPr>
        <xdr:cNvPr id="471" name="円/楕円 470"/>
        <xdr:cNvSpPr/>
      </xdr:nvSpPr>
      <xdr:spPr>
        <a:xfrm>
          <a:off x="10426700" y="1668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73350</xdr:rowOff>
    </xdr:from>
    <xdr:ext cx="534377" cy="259045"/>
    <xdr:sp macro="" textlink="">
      <xdr:nvSpPr>
        <xdr:cNvPr id="472" name="土木費該当値テキスト"/>
        <xdr:cNvSpPr txBox="1"/>
      </xdr:nvSpPr>
      <xdr:spPr>
        <a:xfrm>
          <a:off x="10528300" y="165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51008</xdr:rowOff>
    </xdr:from>
    <xdr:to>
      <xdr:col>14</xdr:col>
      <xdr:colOff>79375</xdr:colOff>
      <xdr:row>97</xdr:row>
      <xdr:rowOff>152608</xdr:rowOff>
    </xdr:to>
    <xdr:sp macro="" textlink="">
      <xdr:nvSpPr>
        <xdr:cNvPr id="473" name="円/楕円 472"/>
        <xdr:cNvSpPr/>
      </xdr:nvSpPr>
      <xdr:spPr>
        <a:xfrm>
          <a:off x="9588500" y="166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143735</xdr:rowOff>
    </xdr:from>
    <xdr:ext cx="534377" cy="259045"/>
    <xdr:sp macro="" textlink="">
      <xdr:nvSpPr>
        <xdr:cNvPr id="474" name="テキスト ボックス 473"/>
        <xdr:cNvSpPr txBox="1"/>
      </xdr:nvSpPr>
      <xdr:spPr>
        <a:xfrm>
          <a:off x="9372111" y="167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84589</xdr:rowOff>
    </xdr:from>
    <xdr:to>
      <xdr:col>12</xdr:col>
      <xdr:colOff>561975</xdr:colOff>
      <xdr:row>98</xdr:row>
      <xdr:rowOff>14739</xdr:rowOff>
    </xdr:to>
    <xdr:sp macro="" textlink="">
      <xdr:nvSpPr>
        <xdr:cNvPr id="475" name="円/楕円 474"/>
        <xdr:cNvSpPr/>
      </xdr:nvSpPr>
      <xdr:spPr>
        <a:xfrm>
          <a:off x="8699500" y="167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5866</xdr:rowOff>
    </xdr:from>
    <xdr:ext cx="534377" cy="259045"/>
    <xdr:sp macro="" textlink="">
      <xdr:nvSpPr>
        <xdr:cNvPr id="476" name="テキスト ボックス 475"/>
        <xdr:cNvSpPr txBox="1"/>
      </xdr:nvSpPr>
      <xdr:spPr>
        <a:xfrm>
          <a:off x="8483111" y="1680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55259</xdr:rowOff>
    </xdr:from>
    <xdr:to>
      <xdr:col>11</xdr:col>
      <xdr:colOff>358775</xdr:colOff>
      <xdr:row>97</xdr:row>
      <xdr:rowOff>156859</xdr:rowOff>
    </xdr:to>
    <xdr:sp macro="" textlink="">
      <xdr:nvSpPr>
        <xdr:cNvPr id="477" name="円/楕円 476"/>
        <xdr:cNvSpPr/>
      </xdr:nvSpPr>
      <xdr:spPr>
        <a:xfrm>
          <a:off x="7810500" y="166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1936</xdr:rowOff>
    </xdr:from>
    <xdr:ext cx="534377" cy="259045"/>
    <xdr:sp macro="" textlink="">
      <xdr:nvSpPr>
        <xdr:cNvPr id="478" name="テキスト ボックス 477"/>
        <xdr:cNvSpPr txBox="1"/>
      </xdr:nvSpPr>
      <xdr:spPr>
        <a:xfrm>
          <a:off x="7594111" y="164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66935</xdr:rowOff>
    </xdr:from>
    <xdr:to>
      <xdr:col>10</xdr:col>
      <xdr:colOff>155575</xdr:colOff>
      <xdr:row>97</xdr:row>
      <xdr:rowOff>168535</xdr:rowOff>
    </xdr:to>
    <xdr:sp macro="" textlink="">
      <xdr:nvSpPr>
        <xdr:cNvPr id="479" name="円/楕円 478"/>
        <xdr:cNvSpPr/>
      </xdr:nvSpPr>
      <xdr:spPr>
        <a:xfrm>
          <a:off x="6921500" y="16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159662</xdr:rowOff>
    </xdr:from>
    <xdr:ext cx="534377" cy="259045"/>
    <xdr:sp macro="" textlink="">
      <xdr:nvSpPr>
        <xdr:cNvPr id="480" name="テキスト ボックス 479"/>
        <xdr:cNvSpPr txBox="1"/>
      </xdr:nvSpPr>
      <xdr:spPr>
        <a:xfrm>
          <a:off x="6705111" y="167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141300</xdr:rowOff>
    </xdr:from>
    <xdr:to>
      <xdr:col>23</xdr:col>
      <xdr:colOff>517525</xdr:colOff>
      <xdr:row>37</xdr:row>
      <xdr:rowOff>16942</xdr:rowOff>
    </xdr:to>
    <xdr:cxnSp macro="">
      <xdr:nvCxnSpPr>
        <xdr:cNvPr id="506" name="直線コネクタ 505"/>
        <xdr:cNvCxnSpPr/>
      </xdr:nvCxnSpPr>
      <xdr:spPr>
        <a:xfrm flipV="1">
          <a:off x="15481300" y="6313500"/>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6426</xdr:rowOff>
    </xdr:from>
    <xdr:to>
      <xdr:col>22</xdr:col>
      <xdr:colOff>365125</xdr:colOff>
      <xdr:row>37</xdr:row>
      <xdr:rowOff>16942</xdr:rowOff>
    </xdr:to>
    <xdr:cxnSp macro="">
      <xdr:nvCxnSpPr>
        <xdr:cNvPr id="509" name="直線コネクタ 508"/>
        <xdr:cNvCxnSpPr/>
      </xdr:nvCxnSpPr>
      <xdr:spPr>
        <a:xfrm>
          <a:off x="14592300" y="635007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6426</xdr:rowOff>
    </xdr:from>
    <xdr:to>
      <xdr:col>21</xdr:col>
      <xdr:colOff>161925</xdr:colOff>
      <xdr:row>37</xdr:row>
      <xdr:rowOff>8884</xdr:rowOff>
    </xdr:to>
    <xdr:cxnSp macro="">
      <xdr:nvCxnSpPr>
        <xdr:cNvPr id="512" name="直線コネクタ 511"/>
        <xdr:cNvCxnSpPr/>
      </xdr:nvCxnSpPr>
      <xdr:spPr>
        <a:xfrm flipV="1">
          <a:off x="13703300" y="6350076"/>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163246</xdr:rowOff>
    </xdr:from>
    <xdr:to>
      <xdr:col>19</xdr:col>
      <xdr:colOff>644525</xdr:colOff>
      <xdr:row>37</xdr:row>
      <xdr:rowOff>8884</xdr:rowOff>
    </xdr:to>
    <xdr:cxnSp macro="">
      <xdr:nvCxnSpPr>
        <xdr:cNvPr id="515" name="直線コネクタ 514"/>
        <xdr:cNvCxnSpPr/>
      </xdr:nvCxnSpPr>
      <xdr:spPr>
        <a:xfrm>
          <a:off x="12814300" y="6335446"/>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90500</xdr:rowOff>
    </xdr:from>
    <xdr:to>
      <xdr:col>23</xdr:col>
      <xdr:colOff>568325</xdr:colOff>
      <xdr:row>37</xdr:row>
      <xdr:rowOff>20650</xdr:rowOff>
    </xdr:to>
    <xdr:sp macro="" textlink="">
      <xdr:nvSpPr>
        <xdr:cNvPr id="525" name="円/楕円 524"/>
        <xdr:cNvSpPr/>
      </xdr:nvSpPr>
      <xdr:spPr>
        <a:xfrm>
          <a:off x="16268700" y="62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113377</xdr:rowOff>
    </xdr:from>
    <xdr:ext cx="534377" cy="259045"/>
    <xdr:sp macro="" textlink="">
      <xdr:nvSpPr>
        <xdr:cNvPr id="526" name="消防費該当値テキスト"/>
        <xdr:cNvSpPr txBox="1"/>
      </xdr:nvSpPr>
      <xdr:spPr>
        <a:xfrm>
          <a:off x="16370300" y="61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137592</xdr:rowOff>
    </xdr:from>
    <xdr:to>
      <xdr:col>22</xdr:col>
      <xdr:colOff>415925</xdr:colOff>
      <xdr:row>37</xdr:row>
      <xdr:rowOff>67742</xdr:rowOff>
    </xdr:to>
    <xdr:sp macro="" textlink="">
      <xdr:nvSpPr>
        <xdr:cNvPr id="527" name="円/楕円 526"/>
        <xdr:cNvSpPr/>
      </xdr:nvSpPr>
      <xdr:spPr>
        <a:xfrm>
          <a:off x="15430500" y="63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58869</xdr:rowOff>
    </xdr:from>
    <xdr:ext cx="534377" cy="259045"/>
    <xdr:sp macro="" textlink="">
      <xdr:nvSpPr>
        <xdr:cNvPr id="528" name="テキスト ボックス 527"/>
        <xdr:cNvSpPr txBox="1"/>
      </xdr:nvSpPr>
      <xdr:spPr>
        <a:xfrm>
          <a:off x="15214111" y="64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127076</xdr:rowOff>
    </xdr:from>
    <xdr:to>
      <xdr:col>21</xdr:col>
      <xdr:colOff>212725</xdr:colOff>
      <xdr:row>37</xdr:row>
      <xdr:rowOff>57226</xdr:rowOff>
    </xdr:to>
    <xdr:sp macro="" textlink="">
      <xdr:nvSpPr>
        <xdr:cNvPr id="529" name="円/楕円 528"/>
        <xdr:cNvSpPr/>
      </xdr:nvSpPr>
      <xdr:spPr>
        <a:xfrm>
          <a:off x="14541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48353</xdr:rowOff>
    </xdr:from>
    <xdr:ext cx="534377" cy="259045"/>
    <xdr:sp macro="" textlink="">
      <xdr:nvSpPr>
        <xdr:cNvPr id="530" name="テキスト ボックス 529"/>
        <xdr:cNvSpPr txBox="1"/>
      </xdr:nvSpPr>
      <xdr:spPr>
        <a:xfrm>
          <a:off x="14325111" y="63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129534</xdr:rowOff>
    </xdr:from>
    <xdr:to>
      <xdr:col>20</xdr:col>
      <xdr:colOff>9525</xdr:colOff>
      <xdr:row>37</xdr:row>
      <xdr:rowOff>59684</xdr:rowOff>
    </xdr:to>
    <xdr:sp macro="" textlink="">
      <xdr:nvSpPr>
        <xdr:cNvPr id="531" name="円/楕円 530"/>
        <xdr:cNvSpPr/>
      </xdr:nvSpPr>
      <xdr:spPr>
        <a:xfrm>
          <a:off x="13652500" y="63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50811</xdr:rowOff>
    </xdr:from>
    <xdr:ext cx="534377" cy="259045"/>
    <xdr:sp macro="" textlink="">
      <xdr:nvSpPr>
        <xdr:cNvPr id="532" name="テキスト ボックス 531"/>
        <xdr:cNvSpPr txBox="1"/>
      </xdr:nvSpPr>
      <xdr:spPr>
        <a:xfrm>
          <a:off x="13436111" y="63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112446</xdr:rowOff>
    </xdr:from>
    <xdr:to>
      <xdr:col>18</xdr:col>
      <xdr:colOff>492125</xdr:colOff>
      <xdr:row>37</xdr:row>
      <xdr:rowOff>42596</xdr:rowOff>
    </xdr:to>
    <xdr:sp macro="" textlink="">
      <xdr:nvSpPr>
        <xdr:cNvPr id="533" name="円/楕円 532"/>
        <xdr:cNvSpPr/>
      </xdr:nvSpPr>
      <xdr:spPr>
        <a:xfrm>
          <a:off x="127635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33723</xdr:rowOff>
    </xdr:from>
    <xdr:ext cx="534377" cy="259045"/>
    <xdr:sp macro="" textlink="">
      <xdr:nvSpPr>
        <xdr:cNvPr id="534" name="テキスト ボックス 533"/>
        <xdr:cNvSpPr txBox="1"/>
      </xdr:nvSpPr>
      <xdr:spPr>
        <a:xfrm>
          <a:off x="12547111" y="63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11570</xdr:rowOff>
    </xdr:from>
    <xdr:to>
      <xdr:col>23</xdr:col>
      <xdr:colOff>517525</xdr:colOff>
      <xdr:row>58</xdr:row>
      <xdr:rowOff>88074</xdr:rowOff>
    </xdr:to>
    <xdr:cxnSp macro="">
      <xdr:nvCxnSpPr>
        <xdr:cNvPr id="564" name="直線コネクタ 563"/>
        <xdr:cNvCxnSpPr/>
      </xdr:nvCxnSpPr>
      <xdr:spPr>
        <a:xfrm flipV="1">
          <a:off x="15481300" y="9955670"/>
          <a:ext cx="8382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63271</xdr:rowOff>
    </xdr:from>
    <xdr:to>
      <xdr:col>22</xdr:col>
      <xdr:colOff>365125</xdr:colOff>
      <xdr:row>58</xdr:row>
      <xdr:rowOff>88074</xdr:rowOff>
    </xdr:to>
    <xdr:cxnSp macro="">
      <xdr:nvCxnSpPr>
        <xdr:cNvPr id="567" name="直線コネクタ 566"/>
        <xdr:cNvCxnSpPr/>
      </xdr:nvCxnSpPr>
      <xdr:spPr>
        <a:xfrm>
          <a:off x="14592300" y="9835921"/>
          <a:ext cx="8890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63271</xdr:rowOff>
    </xdr:from>
    <xdr:to>
      <xdr:col>21</xdr:col>
      <xdr:colOff>161925</xdr:colOff>
      <xdr:row>58</xdr:row>
      <xdr:rowOff>78454</xdr:rowOff>
    </xdr:to>
    <xdr:cxnSp macro="">
      <xdr:nvCxnSpPr>
        <xdr:cNvPr id="570" name="直線コネクタ 569"/>
        <xdr:cNvCxnSpPr/>
      </xdr:nvCxnSpPr>
      <xdr:spPr>
        <a:xfrm flipV="1">
          <a:off x="13703300" y="9835921"/>
          <a:ext cx="889000" cy="18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54108</xdr:rowOff>
    </xdr:from>
    <xdr:to>
      <xdr:col>19</xdr:col>
      <xdr:colOff>644525</xdr:colOff>
      <xdr:row>58</xdr:row>
      <xdr:rowOff>78454</xdr:rowOff>
    </xdr:to>
    <xdr:cxnSp macro="">
      <xdr:nvCxnSpPr>
        <xdr:cNvPr id="573" name="直線コネクタ 572"/>
        <xdr:cNvCxnSpPr/>
      </xdr:nvCxnSpPr>
      <xdr:spPr>
        <a:xfrm>
          <a:off x="12814300" y="9998208"/>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132220</xdr:rowOff>
    </xdr:from>
    <xdr:to>
      <xdr:col>23</xdr:col>
      <xdr:colOff>568325</xdr:colOff>
      <xdr:row>58</xdr:row>
      <xdr:rowOff>62370</xdr:rowOff>
    </xdr:to>
    <xdr:sp macro="" textlink="">
      <xdr:nvSpPr>
        <xdr:cNvPr id="583" name="円/楕円 582"/>
        <xdr:cNvSpPr/>
      </xdr:nvSpPr>
      <xdr:spPr>
        <a:xfrm>
          <a:off x="16268700" y="99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47147</xdr:rowOff>
    </xdr:from>
    <xdr:ext cx="534377" cy="259045"/>
    <xdr:sp macro="" textlink="">
      <xdr:nvSpPr>
        <xdr:cNvPr id="584" name="教育費該当値テキスト"/>
        <xdr:cNvSpPr txBox="1"/>
      </xdr:nvSpPr>
      <xdr:spPr>
        <a:xfrm>
          <a:off x="16370300" y="98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30,726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37274</xdr:rowOff>
    </xdr:from>
    <xdr:to>
      <xdr:col>22</xdr:col>
      <xdr:colOff>415925</xdr:colOff>
      <xdr:row>58</xdr:row>
      <xdr:rowOff>138874</xdr:rowOff>
    </xdr:to>
    <xdr:sp macro="" textlink="">
      <xdr:nvSpPr>
        <xdr:cNvPr id="585" name="円/楕円 584"/>
        <xdr:cNvSpPr/>
      </xdr:nvSpPr>
      <xdr:spPr>
        <a:xfrm>
          <a:off x="15430500" y="99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130001</xdr:rowOff>
    </xdr:from>
    <xdr:ext cx="534377" cy="259045"/>
    <xdr:sp macro="" textlink="">
      <xdr:nvSpPr>
        <xdr:cNvPr id="586" name="テキスト ボックス 585"/>
        <xdr:cNvSpPr txBox="1"/>
      </xdr:nvSpPr>
      <xdr:spPr>
        <a:xfrm>
          <a:off x="15214111" y="1007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12471</xdr:rowOff>
    </xdr:from>
    <xdr:to>
      <xdr:col>21</xdr:col>
      <xdr:colOff>212725</xdr:colOff>
      <xdr:row>57</xdr:row>
      <xdr:rowOff>114071</xdr:rowOff>
    </xdr:to>
    <xdr:sp macro="" textlink="">
      <xdr:nvSpPr>
        <xdr:cNvPr id="587" name="円/楕円 586"/>
        <xdr:cNvSpPr/>
      </xdr:nvSpPr>
      <xdr:spPr>
        <a:xfrm>
          <a:off x="14541500" y="97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105198</xdr:rowOff>
    </xdr:from>
    <xdr:ext cx="534377" cy="259045"/>
    <xdr:sp macro="" textlink="">
      <xdr:nvSpPr>
        <xdr:cNvPr id="588" name="テキスト ボックス 587"/>
        <xdr:cNvSpPr txBox="1"/>
      </xdr:nvSpPr>
      <xdr:spPr>
        <a:xfrm>
          <a:off x="14325111" y="98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27654</xdr:rowOff>
    </xdr:from>
    <xdr:to>
      <xdr:col>20</xdr:col>
      <xdr:colOff>9525</xdr:colOff>
      <xdr:row>58</xdr:row>
      <xdr:rowOff>129254</xdr:rowOff>
    </xdr:to>
    <xdr:sp macro="" textlink="">
      <xdr:nvSpPr>
        <xdr:cNvPr id="589" name="円/楕円 588"/>
        <xdr:cNvSpPr/>
      </xdr:nvSpPr>
      <xdr:spPr>
        <a:xfrm>
          <a:off x="13652500" y="997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120381</xdr:rowOff>
    </xdr:from>
    <xdr:ext cx="534377" cy="259045"/>
    <xdr:sp macro="" textlink="">
      <xdr:nvSpPr>
        <xdr:cNvPr id="590" name="テキスト ボックス 589"/>
        <xdr:cNvSpPr txBox="1"/>
      </xdr:nvSpPr>
      <xdr:spPr>
        <a:xfrm>
          <a:off x="13436111" y="1006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3308</xdr:rowOff>
    </xdr:from>
    <xdr:to>
      <xdr:col>18</xdr:col>
      <xdr:colOff>492125</xdr:colOff>
      <xdr:row>58</xdr:row>
      <xdr:rowOff>104908</xdr:rowOff>
    </xdr:to>
    <xdr:sp macro="" textlink="">
      <xdr:nvSpPr>
        <xdr:cNvPr id="591" name="円/楕円 590"/>
        <xdr:cNvSpPr/>
      </xdr:nvSpPr>
      <xdr:spPr>
        <a:xfrm>
          <a:off x="12763500" y="9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96035</xdr:rowOff>
    </xdr:from>
    <xdr:ext cx="534377" cy="259045"/>
    <xdr:sp macro="" textlink="">
      <xdr:nvSpPr>
        <xdr:cNvPr id="592" name="テキスト ボックス 591"/>
        <xdr:cNvSpPr txBox="1"/>
      </xdr:nvSpPr>
      <xdr:spPr>
        <a:xfrm>
          <a:off x="12547111" y="100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44323</xdr:rowOff>
    </xdr:from>
    <xdr:to>
      <xdr:col>22</xdr:col>
      <xdr:colOff>365125</xdr:colOff>
      <xdr:row>79</xdr:row>
      <xdr:rowOff>44450</xdr:rowOff>
    </xdr:to>
    <xdr:cxnSp macro="">
      <xdr:nvCxnSpPr>
        <xdr:cNvPr id="624" name="直線コネクタ 623"/>
        <xdr:cNvCxnSpPr/>
      </xdr:nvCxnSpPr>
      <xdr:spPr>
        <a:xfrm>
          <a:off x="14592300" y="13588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44323</xdr:rowOff>
    </xdr:from>
    <xdr:to>
      <xdr:col>21</xdr:col>
      <xdr:colOff>161925</xdr:colOff>
      <xdr:row>79</xdr:row>
      <xdr:rowOff>44323</xdr:rowOff>
    </xdr:to>
    <xdr:cxnSp macro="">
      <xdr:nvCxnSpPr>
        <xdr:cNvPr id="627" name="直線コネクタ 626"/>
        <xdr:cNvCxnSpPr/>
      </xdr:nvCxnSpPr>
      <xdr:spPr>
        <a:xfrm>
          <a:off x="13703300" y="13588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33910</xdr:rowOff>
    </xdr:from>
    <xdr:to>
      <xdr:col>19</xdr:col>
      <xdr:colOff>644525</xdr:colOff>
      <xdr:row>79</xdr:row>
      <xdr:rowOff>44323</xdr:rowOff>
    </xdr:to>
    <xdr:cxnSp macro="">
      <xdr:nvCxnSpPr>
        <xdr:cNvPr id="630" name="直線コネクタ 629"/>
        <xdr:cNvCxnSpPr/>
      </xdr:nvCxnSpPr>
      <xdr:spPr>
        <a:xfrm>
          <a:off x="12814300" y="13578460"/>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164973</xdr:rowOff>
    </xdr:from>
    <xdr:to>
      <xdr:col>21</xdr:col>
      <xdr:colOff>212725</xdr:colOff>
      <xdr:row>79</xdr:row>
      <xdr:rowOff>95123</xdr:rowOff>
    </xdr:to>
    <xdr:sp macro="" textlink="">
      <xdr:nvSpPr>
        <xdr:cNvPr id="644" name="円/楕円 643"/>
        <xdr:cNvSpPr/>
      </xdr:nvSpPr>
      <xdr:spPr>
        <a:xfrm>
          <a:off x="14541500" y="135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86250</xdr:rowOff>
    </xdr:from>
    <xdr:ext cx="249299" cy="259045"/>
    <xdr:sp macro="" textlink="">
      <xdr:nvSpPr>
        <xdr:cNvPr id="645" name="テキスト ボックス 644"/>
        <xdr:cNvSpPr txBox="1"/>
      </xdr:nvSpPr>
      <xdr:spPr>
        <a:xfrm>
          <a:off x="14467649" y="13630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164973</xdr:rowOff>
    </xdr:from>
    <xdr:to>
      <xdr:col>20</xdr:col>
      <xdr:colOff>9525</xdr:colOff>
      <xdr:row>79</xdr:row>
      <xdr:rowOff>95123</xdr:rowOff>
    </xdr:to>
    <xdr:sp macro="" textlink="">
      <xdr:nvSpPr>
        <xdr:cNvPr id="646" name="円/楕円 645"/>
        <xdr:cNvSpPr/>
      </xdr:nvSpPr>
      <xdr:spPr>
        <a:xfrm>
          <a:off x="13652500" y="135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86250</xdr:rowOff>
    </xdr:from>
    <xdr:ext cx="249299" cy="259045"/>
    <xdr:sp macro="" textlink="">
      <xdr:nvSpPr>
        <xdr:cNvPr id="647" name="テキスト ボックス 646"/>
        <xdr:cNvSpPr txBox="1"/>
      </xdr:nvSpPr>
      <xdr:spPr>
        <a:xfrm>
          <a:off x="13578649" y="13630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154560</xdr:rowOff>
    </xdr:from>
    <xdr:to>
      <xdr:col>18</xdr:col>
      <xdr:colOff>492125</xdr:colOff>
      <xdr:row>79</xdr:row>
      <xdr:rowOff>84710</xdr:rowOff>
    </xdr:to>
    <xdr:sp macro="" textlink="">
      <xdr:nvSpPr>
        <xdr:cNvPr id="648" name="円/楕円 647"/>
        <xdr:cNvSpPr/>
      </xdr:nvSpPr>
      <xdr:spPr>
        <a:xfrm>
          <a:off x="12763500" y="135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75837</xdr:rowOff>
    </xdr:from>
    <xdr:ext cx="313932" cy="259045"/>
    <xdr:sp macro="" textlink="">
      <xdr:nvSpPr>
        <xdr:cNvPr id="649" name="テキスト ボックス 648"/>
        <xdr:cNvSpPr txBox="1"/>
      </xdr:nvSpPr>
      <xdr:spPr>
        <a:xfrm>
          <a:off x="12657333" y="1362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30936</xdr:rowOff>
    </xdr:from>
    <xdr:to>
      <xdr:col>23</xdr:col>
      <xdr:colOff>517525</xdr:colOff>
      <xdr:row>97</xdr:row>
      <xdr:rowOff>61224</xdr:rowOff>
    </xdr:to>
    <xdr:cxnSp macro="">
      <xdr:nvCxnSpPr>
        <xdr:cNvPr id="680" name="直線コネクタ 679"/>
        <xdr:cNvCxnSpPr/>
      </xdr:nvCxnSpPr>
      <xdr:spPr>
        <a:xfrm>
          <a:off x="15481300" y="16661586"/>
          <a:ext cx="8382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30936</xdr:rowOff>
    </xdr:from>
    <xdr:to>
      <xdr:col>22</xdr:col>
      <xdr:colOff>365125</xdr:colOff>
      <xdr:row>97</xdr:row>
      <xdr:rowOff>53925</xdr:rowOff>
    </xdr:to>
    <xdr:cxnSp macro="">
      <xdr:nvCxnSpPr>
        <xdr:cNvPr id="683" name="直線コネクタ 682"/>
        <xdr:cNvCxnSpPr/>
      </xdr:nvCxnSpPr>
      <xdr:spPr>
        <a:xfrm flipV="1">
          <a:off x="14592300" y="16661586"/>
          <a:ext cx="8890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53925</xdr:rowOff>
    </xdr:from>
    <xdr:to>
      <xdr:col>21</xdr:col>
      <xdr:colOff>161925</xdr:colOff>
      <xdr:row>97</xdr:row>
      <xdr:rowOff>59069</xdr:rowOff>
    </xdr:to>
    <xdr:cxnSp macro="">
      <xdr:nvCxnSpPr>
        <xdr:cNvPr id="686" name="直線コネクタ 685"/>
        <xdr:cNvCxnSpPr/>
      </xdr:nvCxnSpPr>
      <xdr:spPr>
        <a:xfrm flipV="1">
          <a:off x="13703300" y="1668457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23293</xdr:rowOff>
    </xdr:from>
    <xdr:to>
      <xdr:col>19</xdr:col>
      <xdr:colOff>644525</xdr:colOff>
      <xdr:row>97</xdr:row>
      <xdr:rowOff>59069</xdr:rowOff>
    </xdr:to>
    <xdr:cxnSp macro="">
      <xdr:nvCxnSpPr>
        <xdr:cNvPr id="689" name="直線コネクタ 688"/>
        <xdr:cNvCxnSpPr/>
      </xdr:nvCxnSpPr>
      <xdr:spPr>
        <a:xfrm>
          <a:off x="12814300" y="16653943"/>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10424</xdr:rowOff>
    </xdr:from>
    <xdr:to>
      <xdr:col>23</xdr:col>
      <xdr:colOff>568325</xdr:colOff>
      <xdr:row>97</xdr:row>
      <xdr:rowOff>112024</xdr:rowOff>
    </xdr:to>
    <xdr:sp macro="" textlink="">
      <xdr:nvSpPr>
        <xdr:cNvPr id="699" name="円/楕円 698"/>
        <xdr:cNvSpPr/>
      </xdr:nvSpPr>
      <xdr:spPr>
        <a:xfrm>
          <a:off x="16268700" y="166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160301</xdr:rowOff>
    </xdr:from>
    <xdr:ext cx="534377" cy="259045"/>
    <xdr:sp macro="" textlink="">
      <xdr:nvSpPr>
        <xdr:cNvPr id="700" name="公債費該当値テキスト"/>
        <xdr:cNvSpPr txBox="1"/>
      </xdr:nvSpPr>
      <xdr:spPr>
        <a:xfrm>
          <a:off x="16370300" y="166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151586</xdr:rowOff>
    </xdr:from>
    <xdr:to>
      <xdr:col>22</xdr:col>
      <xdr:colOff>415925</xdr:colOff>
      <xdr:row>97</xdr:row>
      <xdr:rowOff>81736</xdr:rowOff>
    </xdr:to>
    <xdr:sp macro="" textlink="">
      <xdr:nvSpPr>
        <xdr:cNvPr id="701" name="円/楕円 700"/>
        <xdr:cNvSpPr/>
      </xdr:nvSpPr>
      <xdr:spPr>
        <a:xfrm>
          <a:off x="15430500" y="166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72863</xdr:rowOff>
    </xdr:from>
    <xdr:ext cx="534377" cy="259045"/>
    <xdr:sp macro="" textlink="">
      <xdr:nvSpPr>
        <xdr:cNvPr id="702" name="テキスト ボックス 701"/>
        <xdr:cNvSpPr txBox="1"/>
      </xdr:nvSpPr>
      <xdr:spPr>
        <a:xfrm>
          <a:off x="15214111" y="167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3125</xdr:rowOff>
    </xdr:from>
    <xdr:to>
      <xdr:col>21</xdr:col>
      <xdr:colOff>212725</xdr:colOff>
      <xdr:row>97</xdr:row>
      <xdr:rowOff>104725</xdr:rowOff>
    </xdr:to>
    <xdr:sp macro="" textlink="">
      <xdr:nvSpPr>
        <xdr:cNvPr id="703" name="円/楕円 702"/>
        <xdr:cNvSpPr/>
      </xdr:nvSpPr>
      <xdr:spPr>
        <a:xfrm>
          <a:off x="14541500" y="166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95852</xdr:rowOff>
    </xdr:from>
    <xdr:ext cx="534377" cy="259045"/>
    <xdr:sp macro="" textlink="">
      <xdr:nvSpPr>
        <xdr:cNvPr id="704" name="テキスト ボックス 703"/>
        <xdr:cNvSpPr txBox="1"/>
      </xdr:nvSpPr>
      <xdr:spPr>
        <a:xfrm>
          <a:off x="14325111" y="167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8269</xdr:rowOff>
    </xdr:from>
    <xdr:to>
      <xdr:col>20</xdr:col>
      <xdr:colOff>9525</xdr:colOff>
      <xdr:row>97</xdr:row>
      <xdr:rowOff>109869</xdr:rowOff>
    </xdr:to>
    <xdr:sp macro="" textlink="">
      <xdr:nvSpPr>
        <xdr:cNvPr id="705" name="円/楕円 704"/>
        <xdr:cNvSpPr/>
      </xdr:nvSpPr>
      <xdr:spPr>
        <a:xfrm>
          <a:off x="13652500" y="166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100996</xdr:rowOff>
    </xdr:from>
    <xdr:ext cx="534377" cy="259045"/>
    <xdr:sp macro="" textlink="">
      <xdr:nvSpPr>
        <xdr:cNvPr id="706" name="テキスト ボックス 705"/>
        <xdr:cNvSpPr txBox="1"/>
      </xdr:nvSpPr>
      <xdr:spPr>
        <a:xfrm>
          <a:off x="13436111" y="167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143943</xdr:rowOff>
    </xdr:from>
    <xdr:to>
      <xdr:col>18</xdr:col>
      <xdr:colOff>492125</xdr:colOff>
      <xdr:row>97</xdr:row>
      <xdr:rowOff>74093</xdr:rowOff>
    </xdr:to>
    <xdr:sp macro="" textlink="">
      <xdr:nvSpPr>
        <xdr:cNvPr id="707" name="円/楕円 706"/>
        <xdr:cNvSpPr/>
      </xdr:nvSpPr>
      <xdr:spPr>
        <a:xfrm>
          <a:off x="12763500" y="166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65220</xdr:rowOff>
    </xdr:from>
    <xdr:ext cx="534377" cy="259045"/>
    <xdr:sp macro="" textlink="">
      <xdr:nvSpPr>
        <xdr:cNvPr id="708" name="テキスト ボックス 707"/>
        <xdr:cNvSpPr txBox="1"/>
      </xdr:nvSpPr>
      <xdr:spPr>
        <a:xfrm>
          <a:off x="12547111" y="166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・民生費は、住民一人当たり１２２，５２５円となっており、類似団体と比較して</a:t>
          </a:r>
          <a:r>
            <a:rPr kumimoji="1" lang="ja-JP" altLang="ja-JP" sz="1300">
              <a:solidFill>
                <a:schemeClr val="dk1"/>
              </a:solidFill>
              <a:effectLst/>
              <a:latin typeface="+mn-lt"/>
              <a:ea typeface="+mn-ea"/>
              <a:cs typeface="+mn-cs"/>
            </a:rPr>
            <a:t>低い状況となっている</a:t>
          </a:r>
          <a:r>
            <a:rPr kumimoji="1" lang="ja-JP" altLang="en-US" sz="1300">
              <a:solidFill>
                <a:schemeClr val="dk1"/>
              </a:solidFill>
              <a:effectLst/>
              <a:latin typeface="+mn-lt"/>
              <a:ea typeface="+mn-ea"/>
              <a:cs typeface="+mn-cs"/>
            </a:rPr>
            <a:t>ものの、年々増加している。これは、</a:t>
          </a:r>
          <a:r>
            <a:rPr kumimoji="1" lang="ja-JP" altLang="ja-JP" sz="1300">
              <a:solidFill>
                <a:schemeClr val="dk1"/>
              </a:solidFill>
              <a:effectLst/>
              <a:latin typeface="+mn-lt"/>
              <a:ea typeface="+mn-ea"/>
              <a:cs typeface="+mn-cs"/>
            </a:rPr>
            <a:t>景気の低迷や雇用情勢の悪化の影響を受け、生活保護受給者が増加している</a:t>
          </a:r>
          <a:r>
            <a:rPr kumimoji="1" lang="ja-JP" altLang="en-US" sz="1300">
              <a:solidFill>
                <a:schemeClr val="dk1"/>
              </a:solidFill>
              <a:effectLst/>
              <a:latin typeface="+mn-lt"/>
              <a:ea typeface="+mn-ea"/>
              <a:cs typeface="+mn-cs"/>
            </a:rPr>
            <a:t>ことが影響している。</a:t>
          </a:r>
          <a:endParaRPr kumimoji="1" lang="en-US" altLang="ja-JP" sz="1300">
            <a:latin typeface="ＭＳ Ｐゴシック"/>
          </a:endParaRPr>
        </a:p>
        <a:p>
          <a:r>
            <a:rPr kumimoji="1" lang="ja-JP" altLang="en-US" sz="1300">
              <a:solidFill>
                <a:schemeClr val="dk1"/>
              </a:solidFill>
              <a:effectLst/>
              <a:latin typeface="+mn-lt"/>
              <a:ea typeface="+mn-ea"/>
              <a:cs typeface="+mn-cs"/>
            </a:rPr>
            <a:t>・土木費は、住民一人当たり４５，９０５円となっており、類似団体と比較して同程度の数値となっている。これは、道路・橋などの整備や維持補修にかかった費用が類似団体と同程度であったことを示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・教育費は、</a:t>
          </a:r>
          <a:r>
            <a:rPr kumimoji="1" lang="ja-JP" altLang="ja-JP" sz="1300">
              <a:solidFill>
                <a:schemeClr val="dk1"/>
              </a:solidFill>
              <a:effectLst/>
              <a:latin typeface="+mn-lt"/>
              <a:ea typeface="+mn-ea"/>
              <a:cs typeface="+mn-cs"/>
            </a:rPr>
            <a:t>住民一人当たり</a:t>
          </a:r>
          <a:r>
            <a:rPr kumimoji="1" lang="ja-JP" altLang="en-US" sz="1300">
              <a:solidFill>
                <a:schemeClr val="dk1"/>
              </a:solidFill>
              <a:effectLst/>
              <a:latin typeface="+mn-lt"/>
              <a:ea typeface="+mn-ea"/>
              <a:cs typeface="+mn-cs"/>
            </a:rPr>
            <a:t>３０，７２６</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なっており、類似団体と比較して低い状況となっているも</a:t>
          </a:r>
          <a:r>
            <a:rPr kumimoji="1" lang="ja-JP" altLang="en-US" sz="1300">
              <a:solidFill>
                <a:schemeClr val="dk1"/>
              </a:solidFill>
              <a:effectLst/>
              <a:latin typeface="+mn-lt"/>
              <a:ea typeface="+mn-ea"/>
              <a:cs typeface="+mn-cs"/>
            </a:rPr>
            <a:t>のの、義務教育施設整備事業費の増加により前年度に比べ増加している。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住民一人当たり２３，３０６円となっており、類似団体と比較して低い状況となっている。これは、起債対象事業の精査により元利償還金の額が多額とならないよう努めていることによるものである。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ここ数年は、財政調整基金の積み立てを継続的に行っており、平成２７年度においても引き続き２０億円超の残高となっている。</a:t>
          </a:r>
          <a:endParaRPr lang="ja-JP" altLang="ja-JP" sz="1400">
            <a:effectLst/>
          </a:endParaRPr>
        </a:p>
        <a:p>
          <a:r>
            <a:rPr kumimoji="1" lang="ja-JP" altLang="ja-JP" sz="1400">
              <a:solidFill>
                <a:schemeClr val="dk1"/>
              </a:solidFill>
              <a:effectLst/>
              <a:latin typeface="+mn-lt"/>
              <a:ea typeface="+mn-ea"/>
              <a:cs typeface="+mn-cs"/>
            </a:rPr>
            <a:t>今後も、財政調整基金の適正な残高の維持に努めるとともに実質収支額の改善に努めていく。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各連結対象会計における赤字額は皆無であり、全て黒字にて推移している。</a:t>
          </a:r>
          <a:endParaRPr lang="ja-JP" altLang="ja-JP" sz="1400">
            <a:effectLst/>
          </a:endParaRPr>
        </a:p>
        <a:p>
          <a:r>
            <a:rPr kumimoji="1" lang="ja-JP" altLang="ja-JP" sz="1400">
              <a:solidFill>
                <a:schemeClr val="dk1"/>
              </a:solidFill>
              <a:effectLst/>
              <a:latin typeface="+mn-lt"/>
              <a:ea typeface="+mn-ea"/>
              <a:cs typeface="+mn-cs"/>
            </a:rPr>
            <a:t>　今後も、各連結対象会計の黒字化を図るよう努めていく。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実質公債費比率に係る分子の値は、平成２６年度に比して上昇している。これは、</a:t>
          </a:r>
          <a:r>
            <a:rPr lang="ja-JP" altLang="ja-JP" sz="1400" b="0" i="0" baseline="0">
              <a:solidFill>
                <a:schemeClr val="dk1"/>
              </a:solidFill>
              <a:effectLst/>
              <a:latin typeface="+mn-lt"/>
              <a:ea typeface="+mn-ea"/>
              <a:cs typeface="+mn-cs"/>
            </a:rPr>
            <a:t>元利償還金に係る基準財政需要額の減少により</a:t>
          </a:r>
          <a:r>
            <a:rPr kumimoji="1" lang="ja-JP" altLang="ja-JP" sz="1400">
              <a:solidFill>
                <a:schemeClr val="dk1"/>
              </a:solidFill>
              <a:effectLst/>
              <a:latin typeface="+mn-lt"/>
              <a:ea typeface="+mn-ea"/>
              <a:cs typeface="+mn-cs"/>
            </a:rPr>
            <a:t>算入公債費等が減少していることが要因である。</a:t>
          </a:r>
          <a:endParaRPr lang="ja-JP" altLang="ja-JP" sz="1400">
            <a:effectLst/>
          </a:endParaRPr>
        </a:p>
        <a:p>
          <a:r>
            <a:rPr kumimoji="1" lang="ja-JP" altLang="ja-JP" sz="1400">
              <a:solidFill>
                <a:schemeClr val="dk1"/>
              </a:solidFill>
              <a:effectLst/>
              <a:latin typeface="+mn-lt"/>
              <a:ea typeface="+mn-ea"/>
              <a:cs typeface="+mn-cs"/>
            </a:rPr>
            <a:t>　今後も交付税措置のある地方債の借り入れを原則とするとともに起債対象事業費を精査し、新規地方債の発行を抑制するなど、実質公債費比率に係る分子の値の減少に努めていく。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将来負担比率に係る分子の値は、平成２６年度に比して上昇している。</a:t>
          </a:r>
          <a:endParaRPr lang="ja-JP" altLang="ja-JP" sz="1400">
            <a:effectLst/>
          </a:endParaRPr>
        </a:p>
        <a:p>
          <a:r>
            <a:rPr kumimoji="1" lang="ja-JP" altLang="ja-JP" sz="1400">
              <a:solidFill>
                <a:schemeClr val="dk1"/>
              </a:solidFill>
              <a:effectLst/>
              <a:latin typeface="+mn-lt"/>
              <a:ea typeface="+mn-ea"/>
              <a:cs typeface="+mn-cs"/>
            </a:rPr>
            <a:t>　これは、一般会計等に係る地方債の現在高が増加する一方で、充当可能基金が減少したことが主な要因である。</a:t>
          </a:r>
          <a:endParaRPr lang="ja-JP" altLang="ja-JP" sz="1400">
            <a:effectLst/>
          </a:endParaRPr>
        </a:p>
        <a:p>
          <a:r>
            <a:rPr kumimoji="1" lang="ja-JP" altLang="ja-JP" sz="1400">
              <a:solidFill>
                <a:schemeClr val="dk1"/>
              </a:solidFill>
              <a:effectLst/>
              <a:latin typeface="+mn-lt"/>
              <a:ea typeface="+mn-ea"/>
              <a:cs typeface="+mn-cs"/>
            </a:rPr>
            <a:t>　将来負担比率については、類似団体内平均値や全国平均と比しても低い値となっているが、今後も地方債現在高の減少など、より適正な将来負担比率となるよう努めていく。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89,574
87,950
65.35
31,868,673
30,341,229
1,190,698
16,738,524
25,333,014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89,574
87,950
65.35
31,868,673
30,341,229
1,190,698
16,738,524
25,333,014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89,574
87,950
65.35
31,868,673
30,341,229
1,190,698
16,738,524
25,333,014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31868673</v>
      </c>
      <c r="BO4" s="409"/>
      <c r="BP4" s="409"/>
      <c r="BQ4" s="409"/>
      <c r="BR4" s="409"/>
      <c r="BS4" s="409"/>
      <c r="BT4" s="409"/>
      <c r="BU4" s="410"/>
      <c r="BV4" s="408">
        <v>31132883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7.1</v>
      </c>
      <c r="CU4" s="586"/>
      <c r="CV4" s="586"/>
      <c r="CW4" s="586"/>
      <c r="CX4" s="586"/>
      <c r="CY4" s="586"/>
      <c r="CZ4" s="586"/>
      <c r="DA4" s="587"/>
      <c r="DB4" s="585">
        <v>7.4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30341229</v>
      </c>
      <c r="BO5" s="414"/>
      <c r="BP5" s="414"/>
      <c r="BQ5" s="414"/>
      <c r="BR5" s="414"/>
      <c r="BS5" s="414"/>
      <c r="BT5" s="414"/>
      <c r="BU5" s="415"/>
      <c r="BV5" s="413">
        <v>29190930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90.6</v>
      </c>
      <c r="CU5" s="384"/>
      <c r="CV5" s="384"/>
      <c r="CW5" s="384"/>
      <c r="CX5" s="384"/>
      <c r="CY5" s="384"/>
      <c r="CZ5" s="384"/>
      <c r="DA5" s="385"/>
      <c r="DB5" s="383">
        <v>91.6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1527444</v>
      </c>
      <c r="BO6" s="414"/>
      <c r="BP6" s="414"/>
      <c r="BQ6" s="414"/>
      <c r="BR6" s="414"/>
      <c r="BS6" s="414"/>
      <c r="BT6" s="414"/>
      <c r="BU6" s="415"/>
      <c r="BV6" s="413">
        <v>1941953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98.2</v>
      </c>
      <c r="CU6" s="560"/>
      <c r="CV6" s="560"/>
      <c r="CW6" s="560"/>
      <c r="CX6" s="560"/>
      <c r="CY6" s="560"/>
      <c r="CZ6" s="560"/>
      <c r="DA6" s="561"/>
      <c r="DB6" s="559">
        <v>100.4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336746</v>
      </c>
      <c r="BO7" s="414"/>
      <c r="BP7" s="414"/>
      <c r="BQ7" s="414"/>
      <c r="BR7" s="414"/>
      <c r="BS7" s="414"/>
      <c r="BT7" s="414"/>
      <c r="BU7" s="415"/>
      <c r="BV7" s="413">
        <v>736059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16738524</v>
      </c>
      <c r="CU7" s="414"/>
      <c r="CV7" s="414"/>
      <c r="CW7" s="414"/>
      <c r="CX7" s="414"/>
      <c r="CY7" s="414"/>
      <c r="CZ7" s="414"/>
      <c r="DA7" s="415"/>
      <c r="DB7" s="413">
        <v>16322821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1190698</v>
      </c>
      <c r="BO8" s="414"/>
      <c r="BP8" s="414"/>
      <c r="BQ8" s="414"/>
      <c r="BR8" s="414"/>
      <c r="BS8" s="414"/>
      <c r="BT8" s="414"/>
      <c r="BU8" s="415"/>
      <c r="BV8" s="413">
        <v>1205894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0.86</v>
      </c>
      <c r="CU8" s="523"/>
      <c r="CV8" s="523"/>
      <c r="CW8" s="523"/>
      <c r="CX8" s="523"/>
      <c r="CY8" s="523"/>
      <c r="CZ8" s="523"/>
      <c r="DA8" s="524"/>
      <c r="DB8" s="522">
        <v>0.86</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91437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-15196</v>
      </c>
      <c r="BO9" s="414"/>
      <c r="BP9" s="414"/>
      <c r="BQ9" s="414"/>
      <c r="BR9" s="414"/>
      <c r="BS9" s="414"/>
      <c r="BT9" s="414"/>
      <c r="BU9" s="415"/>
      <c r="BV9" s="413">
        <v>-19258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9.3000000000000007</v>
      </c>
      <c r="CU9" s="384"/>
      <c r="CV9" s="384"/>
      <c r="CW9" s="384"/>
      <c r="CX9" s="384"/>
      <c r="CY9" s="384"/>
      <c r="CZ9" s="384"/>
      <c r="DA9" s="385"/>
      <c r="DB9" s="383">
        <v>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90099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1456921</v>
      </c>
      <c r="BO10" s="414"/>
      <c r="BP10" s="414"/>
      <c r="BQ10" s="414"/>
      <c r="BR10" s="414"/>
      <c r="BS10" s="414"/>
      <c r="BT10" s="414"/>
      <c r="BU10" s="415"/>
      <c r="BV10" s="413">
        <v>1303313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89574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1429000</v>
      </c>
      <c r="BO12" s="414"/>
      <c r="BP12" s="414"/>
      <c r="BQ12" s="414"/>
      <c r="BR12" s="414"/>
      <c r="BS12" s="414"/>
      <c r="BT12" s="414"/>
      <c r="BU12" s="415"/>
      <c r="BV12" s="413">
        <v>1424822</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87950</v>
      </c>
      <c r="S13" s="515"/>
      <c r="T13" s="515"/>
      <c r="U13" s="515"/>
      <c r="V13" s="516"/>
      <c r="W13" s="502" t="s">
        <v>120</v>
      </c>
      <c r="X13" s="426"/>
      <c r="Y13" s="426"/>
      <c r="Z13" s="426"/>
      <c r="AA13" s="426"/>
      <c r="AB13" s="427"/>
      <c r="AC13" s="389">
        <v>794</v>
      </c>
      <c r="AD13" s="390"/>
      <c r="AE13" s="390"/>
      <c r="AF13" s="390"/>
      <c r="AG13" s="391"/>
      <c r="AH13" s="389">
        <v>1095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12725</v>
      </c>
      <c r="BO13" s="414"/>
      <c r="BP13" s="414"/>
      <c r="BQ13" s="414"/>
      <c r="BR13" s="414"/>
      <c r="BS13" s="414"/>
      <c r="BT13" s="414"/>
      <c r="BU13" s="415"/>
      <c r="BV13" s="413">
        <v>-140767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3.5</v>
      </c>
      <c r="CU13" s="384"/>
      <c r="CV13" s="384"/>
      <c r="CW13" s="384"/>
      <c r="CX13" s="384"/>
      <c r="CY13" s="384"/>
      <c r="CZ13" s="384"/>
      <c r="DA13" s="385"/>
      <c r="DB13" s="383">
        <v>3.4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89402</v>
      </c>
      <c r="S14" s="515"/>
      <c r="T14" s="515"/>
      <c r="U14" s="515"/>
      <c r="V14" s="516"/>
      <c r="W14" s="517"/>
      <c r="X14" s="429"/>
      <c r="Y14" s="429"/>
      <c r="Z14" s="429"/>
      <c r="AA14" s="429"/>
      <c r="AB14" s="430"/>
      <c r="AC14" s="507">
        <v>1.9</v>
      </c>
      <c r="AD14" s="508"/>
      <c r="AE14" s="508"/>
      <c r="AF14" s="508"/>
      <c r="AG14" s="509"/>
      <c r="AH14" s="507">
        <v>2.5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22.3</v>
      </c>
      <c r="CU14" s="486"/>
      <c r="CV14" s="486"/>
      <c r="CW14" s="486"/>
      <c r="CX14" s="486"/>
      <c r="CY14" s="486"/>
      <c r="CZ14" s="486"/>
      <c r="DA14" s="487"/>
      <c r="DB14" s="518">
        <v>18.3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87878</v>
      </c>
      <c r="S15" s="515"/>
      <c r="T15" s="515"/>
      <c r="U15" s="515"/>
      <c r="V15" s="516"/>
      <c r="W15" s="502" t="s">
        <v>127</v>
      </c>
      <c r="X15" s="426"/>
      <c r="Y15" s="426"/>
      <c r="Z15" s="426"/>
      <c r="AA15" s="426"/>
      <c r="AB15" s="427"/>
      <c r="AC15" s="389">
        <v>12541</v>
      </c>
      <c r="AD15" s="390"/>
      <c r="AE15" s="390"/>
      <c r="AF15" s="390"/>
      <c r="AG15" s="391"/>
      <c r="AH15" s="389">
        <v>14569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10660883</v>
      </c>
      <c r="BO15" s="409"/>
      <c r="BP15" s="409"/>
      <c r="BQ15" s="409"/>
      <c r="BR15" s="409"/>
      <c r="BS15" s="409"/>
      <c r="BT15" s="409"/>
      <c r="BU15" s="410"/>
      <c r="BV15" s="408">
        <v>10227854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30.2</v>
      </c>
      <c r="AD16" s="508"/>
      <c r="AE16" s="508"/>
      <c r="AF16" s="508"/>
      <c r="AG16" s="509"/>
      <c r="AH16" s="507">
        <v>32.6</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12445557</v>
      </c>
      <c r="BO16" s="414"/>
      <c r="BP16" s="414"/>
      <c r="BQ16" s="414"/>
      <c r="BR16" s="414"/>
      <c r="BS16" s="414"/>
      <c r="BT16" s="414"/>
      <c r="BU16" s="415"/>
      <c r="BV16" s="413">
        <v>11943956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28151</v>
      </c>
      <c r="AD17" s="390"/>
      <c r="AE17" s="390"/>
      <c r="AF17" s="390"/>
      <c r="AG17" s="391"/>
      <c r="AH17" s="389">
        <v>28024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13627211</v>
      </c>
      <c r="BO17" s="414"/>
      <c r="BP17" s="414"/>
      <c r="BQ17" s="414"/>
      <c r="BR17" s="414"/>
      <c r="BS17" s="414"/>
      <c r="BT17" s="414"/>
      <c r="BU17" s="415"/>
      <c r="BV17" s="413">
        <v>13193645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65.349999999999994</v>
      </c>
      <c r="M18" s="478"/>
      <c r="N18" s="478"/>
      <c r="O18" s="478"/>
      <c r="P18" s="478"/>
      <c r="Q18" s="478"/>
      <c r="R18" s="479"/>
      <c r="S18" s="479"/>
      <c r="T18" s="479"/>
      <c r="U18" s="479"/>
      <c r="V18" s="480"/>
      <c r="W18" s="494"/>
      <c r="X18" s="495"/>
      <c r="Y18" s="495"/>
      <c r="Z18" s="495"/>
      <c r="AA18" s="495"/>
      <c r="AB18" s="503"/>
      <c r="AC18" s="377">
        <v>67.900000000000006</v>
      </c>
      <c r="AD18" s="378"/>
      <c r="AE18" s="378"/>
      <c r="AF18" s="378"/>
      <c r="AG18" s="481"/>
      <c r="AH18" s="377">
        <v>62.7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15650260</v>
      </c>
      <c r="BO18" s="414"/>
      <c r="BP18" s="414"/>
      <c r="BQ18" s="414"/>
      <c r="BR18" s="414"/>
      <c r="BS18" s="414"/>
      <c r="BT18" s="414"/>
      <c r="BU18" s="415"/>
      <c r="BV18" s="413">
        <v>15379164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1399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21993845</v>
      </c>
      <c r="BO19" s="414"/>
      <c r="BP19" s="414"/>
      <c r="BQ19" s="414"/>
      <c r="BR19" s="414"/>
      <c r="BS19" s="414"/>
      <c r="BT19" s="414"/>
      <c r="BU19" s="415"/>
      <c r="BV19" s="413">
        <v>22185020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37224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25333014</v>
      </c>
      <c r="BO23" s="414"/>
      <c r="BP23" s="414"/>
      <c r="BQ23" s="414"/>
      <c r="BR23" s="414"/>
      <c r="BS23" s="414"/>
      <c r="BT23" s="414"/>
      <c r="BU23" s="415"/>
      <c r="BV23" s="413">
        <v>24370724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9040</v>
      </c>
      <c r="R24" s="390"/>
      <c r="S24" s="390"/>
      <c r="T24" s="390"/>
      <c r="U24" s="390"/>
      <c r="V24" s="391"/>
      <c r="W24" s="455"/>
      <c r="X24" s="446"/>
      <c r="Y24" s="447"/>
      <c r="Z24" s="386" t="s">
        <v>151</v>
      </c>
      <c r="AA24" s="387"/>
      <c r="AB24" s="387"/>
      <c r="AC24" s="387"/>
      <c r="AD24" s="387"/>
      <c r="AE24" s="387"/>
      <c r="AF24" s="387"/>
      <c r="AG24" s="388"/>
      <c r="AH24" s="389">
        <v>484</v>
      </c>
      <c r="AI24" s="390"/>
      <c r="AJ24" s="390"/>
      <c r="AK24" s="390"/>
      <c r="AL24" s="391"/>
      <c r="AM24" s="389">
        <v>1444256</v>
      </c>
      <c r="AN24" s="390"/>
      <c r="AO24" s="390"/>
      <c r="AP24" s="390"/>
      <c r="AQ24" s="390"/>
      <c r="AR24" s="391"/>
      <c r="AS24" s="389">
        <v>2984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20877868</v>
      </c>
      <c r="BO24" s="414"/>
      <c r="BP24" s="414"/>
      <c r="BQ24" s="414"/>
      <c r="BR24" s="414"/>
      <c r="BS24" s="414"/>
      <c r="BT24" s="414"/>
      <c r="BU24" s="415"/>
      <c r="BV24" s="413">
        <v>20742162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7470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2045514</v>
      </c>
      <c r="BO25" s="409"/>
      <c r="BP25" s="409"/>
      <c r="BQ25" s="409"/>
      <c r="BR25" s="409"/>
      <c r="BS25" s="409"/>
      <c r="BT25" s="409"/>
      <c r="BU25" s="410"/>
      <c r="BV25" s="408">
        <v>2305950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6890</v>
      </c>
      <c r="R26" s="390"/>
      <c r="S26" s="390"/>
      <c r="T26" s="390"/>
      <c r="U26" s="390"/>
      <c r="V26" s="391"/>
      <c r="W26" s="455"/>
      <c r="X26" s="446"/>
      <c r="Y26" s="447"/>
      <c r="Z26" s="386" t="s">
        <v>157</v>
      </c>
      <c r="AA26" s="468"/>
      <c r="AB26" s="468"/>
      <c r="AC26" s="468"/>
      <c r="AD26" s="468"/>
      <c r="AE26" s="468"/>
      <c r="AF26" s="468"/>
      <c r="AG26" s="469"/>
      <c r="AH26" s="389">
        <v>27</v>
      </c>
      <c r="AI26" s="390"/>
      <c r="AJ26" s="390"/>
      <c r="AK26" s="390"/>
      <c r="AL26" s="391"/>
      <c r="AM26" s="389">
        <v>86589</v>
      </c>
      <c r="AN26" s="390"/>
      <c r="AO26" s="390"/>
      <c r="AP26" s="390"/>
      <c r="AQ26" s="390"/>
      <c r="AR26" s="391"/>
      <c r="AS26" s="389">
        <v>3207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60000</v>
      </c>
      <c r="BO26" s="414"/>
      <c r="BP26" s="414"/>
      <c r="BQ26" s="414"/>
      <c r="BR26" s="414"/>
      <c r="BS26" s="414"/>
      <c r="BT26" s="414"/>
      <c r="BU26" s="415"/>
      <c r="BV26" s="413">
        <v>60000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4700</v>
      </c>
      <c r="R27" s="390"/>
      <c r="S27" s="390"/>
      <c r="T27" s="390"/>
      <c r="U27" s="390"/>
      <c r="V27" s="391"/>
      <c r="W27" s="455"/>
      <c r="X27" s="446"/>
      <c r="Y27" s="447"/>
      <c r="Z27" s="386" t="s">
        <v>160</v>
      </c>
      <c r="AA27" s="387"/>
      <c r="AB27" s="387"/>
      <c r="AC27" s="387"/>
      <c r="AD27" s="387"/>
      <c r="AE27" s="387"/>
      <c r="AF27" s="387"/>
      <c r="AG27" s="388"/>
      <c r="AH27" s="389">
        <v>8</v>
      </c>
      <c r="AI27" s="390"/>
      <c r="AJ27" s="390"/>
      <c r="AK27" s="390"/>
      <c r="AL27" s="391"/>
      <c r="AM27" s="389">
        <v>31920</v>
      </c>
      <c r="AN27" s="390"/>
      <c r="AO27" s="390"/>
      <c r="AP27" s="390"/>
      <c r="AQ27" s="390"/>
      <c r="AR27" s="391"/>
      <c r="AS27" s="389">
        <v>3990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4170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2053352</v>
      </c>
      <c r="BO28" s="409"/>
      <c r="BP28" s="409"/>
      <c r="BQ28" s="409"/>
      <c r="BR28" s="409"/>
      <c r="BS28" s="409"/>
      <c r="BT28" s="409"/>
      <c r="BU28" s="410"/>
      <c r="BV28" s="408">
        <v>2025431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19</v>
      </c>
      <c r="M29" s="390"/>
      <c r="N29" s="390"/>
      <c r="O29" s="390"/>
      <c r="P29" s="391"/>
      <c r="Q29" s="389">
        <v>4020</v>
      </c>
      <c r="R29" s="390"/>
      <c r="S29" s="390"/>
      <c r="T29" s="390"/>
      <c r="U29" s="390"/>
      <c r="V29" s="391"/>
      <c r="W29" s="456"/>
      <c r="X29" s="457"/>
      <c r="Y29" s="458"/>
      <c r="Z29" s="386" t="s">
        <v>167</v>
      </c>
      <c r="AA29" s="387"/>
      <c r="AB29" s="387"/>
      <c r="AC29" s="387"/>
      <c r="AD29" s="387"/>
      <c r="AE29" s="387"/>
      <c r="AF29" s="387"/>
      <c r="AG29" s="388"/>
      <c r="AH29" s="389">
        <v>492</v>
      </c>
      <c r="AI29" s="390"/>
      <c r="AJ29" s="390"/>
      <c r="AK29" s="390"/>
      <c r="AL29" s="391"/>
      <c r="AM29" s="389">
        <v>1476176</v>
      </c>
      <c r="AN29" s="390"/>
      <c r="AO29" s="390"/>
      <c r="AP29" s="390"/>
      <c r="AQ29" s="390"/>
      <c r="AR29" s="391"/>
      <c r="AS29" s="389">
        <v>3000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466287</v>
      </c>
      <c r="BO29" s="414"/>
      <c r="BP29" s="414"/>
      <c r="BQ29" s="414"/>
      <c r="BR29" s="414"/>
      <c r="BS29" s="414"/>
      <c r="BT29" s="414"/>
      <c r="BU29" s="415"/>
      <c r="BV29" s="413">
        <v>536073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100</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2126736</v>
      </c>
      <c r="BO30" s="417"/>
      <c r="BP30" s="417"/>
      <c r="BQ30" s="417"/>
      <c r="BR30" s="417"/>
      <c r="BS30" s="417"/>
      <c r="BT30" s="417"/>
      <c r="BU30" s="418"/>
      <c r="BV30" s="416">
        <v>2659907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埼玉県後期高齢者医療広域連合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東松山文化まちづくり公社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水道事業会計</v>
      </c>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高坂駅東口第一土地区画整理事業特別会計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埼玉県後期高齢者医療広域連合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東松山市農業公社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埼玉県市町村総合事務組合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埼玉県市町村総合事務組合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彩の国さいたま人づくり広域連合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埼玉県都市競艇組合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比企広域市町村圏組合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比企広域市町村圏組合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埼玉中部資源循環組合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Z13"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12383214</v>
      </c>
      <c r="S5" s="669"/>
      <c r="T5" s="669"/>
      <c r="U5" s="669"/>
      <c r="V5" s="669"/>
      <c r="W5" s="669"/>
      <c r="X5" s="669"/>
      <c r="Y5" s="716"/>
      <c r="Z5" s="729">
        <v>38.9</v>
      </c>
      <c r="AA5" s="729"/>
      <c r="AB5" s="729"/>
      <c r="AC5" s="729"/>
      <c r="AD5" s="730">
        <v>11803785</v>
      </c>
      <c r="AE5" s="730"/>
      <c r="AF5" s="730"/>
      <c r="AG5" s="730"/>
      <c r="AH5" s="730"/>
      <c r="AI5" s="730"/>
      <c r="AJ5" s="730"/>
      <c r="AK5" s="730"/>
      <c r="AL5" s="717">
        <v>74.099999999999994</v>
      </c>
      <c r="AM5" s="686"/>
      <c r="AN5" s="686"/>
      <c r="AO5" s="718"/>
      <c r="AP5" s="705" t="s">
        <v>206</v>
      </c>
      <c r="AQ5" s="706"/>
      <c r="AR5" s="706"/>
      <c r="AS5" s="706"/>
      <c r="AT5" s="706"/>
      <c r="AU5" s="706"/>
      <c r="AV5" s="706"/>
      <c r="AW5" s="706"/>
      <c r="AX5" s="706"/>
      <c r="AY5" s="706"/>
      <c r="AZ5" s="706"/>
      <c r="BA5" s="706"/>
      <c r="BB5" s="706"/>
      <c r="BC5" s="706"/>
      <c r="BD5" s="706"/>
      <c r="BE5" s="706"/>
      <c r="BF5" s="707"/>
      <c r="BG5" s="618">
        <v>11803785</v>
      </c>
      <c r="BH5" s="619"/>
      <c r="BI5" s="619"/>
      <c r="BJ5" s="619"/>
      <c r="BK5" s="619"/>
      <c r="BL5" s="619"/>
      <c r="BM5" s="619"/>
      <c r="BN5" s="620"/>
      <c r="BO5" s="671">
        <v>95.3</v>
      </c>
      <c r="BP5" s="671"/>
      <c r="BQ5" s="671"/>
      <c r="BR5" s="671"/>
      <c r="BS5" s="672">
        <v>45977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265186</v>
      </c>
      <c r="S6" s="619"/>
      <c r="T6" s="619"/>
      <c r="U6" s="619"/>
      <c r="V6" s="619"/>
      <c r="W6" s="619"/>
      <c r="X6" s="619"/>
      <c r="Y6" s="620"/>
      <c r="Z6" s="671">
        <v>0.8</v>
      </c>
      <c r="AA6" s="671"/>
      <c r="AB6" s="671"/>
      <c r="AC6" s="671"/>
      <c r="AD6" s="672">
        <v>265186</v>
      </c>
      <c r="AE6" s="672"/>
      <c r="AF6" s="672"/>
      <c r="AG6" s="672"/>
      <c r="AH6" s="672"/>
      <c r="AI6" s="672"/>
      <c r="AJ6" s="672"/>
      <c r="AK6" s="672"/>
      <c r="AL6" s="641">
        <v>1.7</v>
      </c>
      <c r="AM6" s="673"/>
      <c r="AN6" s="673"/>
      <c r="AO6" s="674"/>
      <c r="AP6" s="615" t="s">
        <v>211</v>
      </c>
      <c r="AQ6" s="616"/>
      <c r="AR6" s="616"/>
      <c r="AS6" s="616"/>
      <c r="AT6" s="616"/>
      <c r="AU6" s="616"/>
      <c r="AV6" s="616"/>
      <c r="AW6" s="616"/>
      <c r="AX6" s="616"/>
      <c r="AY6" s="616"/>
      <c r="AZ6" s="616"/>
      <c r="BA6" s="616"/>
      <c r="BB6" s="616"/>
      <c r="BC6" s="616"/>
      <c r="BD6" s="616"/>
      <c r="BE6" s="616"/>
      <c r="BF6" s="617"/>
      <c r="BG6" s="618">
        <v>11803785</v>
      </c>
      <c r="BH6" s="619"/>
      <c r="BI6" s="619"/>
      <c r="BJ6" s="619"/>
      <c r="BK6" s="619"/>
      <c r="BL6" s="619"/>
      <c r="BM6" s="619"/>
      <c r="BN6" s="620"/>
      <c r="BO6" s="671">
        <v>95.3</v>
      </c>
      <c r="BP6" s="671"/>
      <c r="BQ6" s="671"/>
      <c r="BR6" s="671"/>
      <c r="BS6" s="672">
        <v>45977</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281219</v>
      </c>
      <c r="CS6" s="619"/>
      <c r="CT6" s="619"/>
      <c r="CU6" s="619"/>
      <c r="CV6" s="619"/>
      <c r="CW6" s="619"/>
      <c r="CX6" s="619"/>
      <c r="CY6" s="620"/>
      <c r="CZ6" s="671">
        <v>0.9</v>
      </c>
      <c r="DA6" s="671"/>
      <c r="DB6" s="671"/>
      <c r="DC6" s="671"/>
      <c r="DD6" s="624">
        <v>741</v>
      </c>
      <c r="DE6" s="619"/>
      <c r="DF6" s="619"/>
      <c r="DG6" s="619"/>
      <c r="DH6" s="619"/>
      <c r="DI6" s="619"/>
      <c r="DJ6" s="619"/>
      <c r="DK6" s="619"/>
      <c r="DL6" s="619"/>
      <c r="DM6" s="619"/>
      <c r="DN6" s="619"/>
      <c r="DO6" s="619"/>
      <c r="DP6" s="620"/>
      <c r="DQ6" s="624">
        <v>281219</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16971</v>
      </c>
      <c r="S7" s="619"/>
      <c r="T7" s="619"/>
      <c r="U7" s="619"/>
      <c r="V7" s="619"/>
      <c r="W7" s="619"/>
      <c r="X7" s="619"/>
      <c r="Y7" s="620"/>
      <c r="Z7" s="671">
        <v>0.1</v>
      </c>
      <c r="AA7" s="671"/>
      <c r="AB7" s="671"/>
      <c r="AC7" s="671"/>
      <c r="AD7" s="672">
        <v>16971</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5581087</v>
      </c>
      <c r="BH7" s="619"/>
      <c r="BI7" s="619"/>
      <c r="BJ7" s="619"/>
      <c r="BK7" s="619"/>
      <c r="BL7" s="619"/>
      <c r="BM7" s="619"/>
      <c r="BN7" s="620"/>
      <c r="BO7" s="671">
        <v>45.1</v>
      </c>
      <c r="BP7" s="671"/>
      <c r="BQ7" s="671"/>
      <c r="BR7" s="671"/>
      <c r="BS7" s="672">
        <v>45977</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5041138</v>
      </c>
      <c r="CS7" s="619"/>
      <c r="CT7" s="619"/>
      <c r="CU7" s="619"/>
      <c r="CV7" s="619"/>
      <c r="CW7" s="619"/>
      <c r="CX7" s="619"/>
      <c r="CY7" s="620"/>
      <c r="CZ7" s="671">
        <v>16.600000000000001</v>
      </c>
      <c r="DA7" s="671"/>
      <c r="DB7" s="671"/>
      <c r="DC7" s="671"/>
      <c r="DD7" s="624">
        <v>350371</v>
      </c>
      <c r="DE7" s="619"/>
      <c r="DF7" s="619"/>
      <c r="DG7" s="619"/>
      <c r="DH7" s="619"/>
      <c r="DI7" s="619"/>
      <c r="DJ7" s="619"/>
      <c r="DK7" s="619"/>
      <c r="DL7" s="619"/>
      <c r="DM7" s="619"/>
      <c r="DN7" s="619"/>
      <c r="DO7" s="619"/>
      <c r="DP7" s="620"/>
      <c r="DQ7" s="624">
        <v>4405018</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68677</v>
      </c>
      <c r="S8" s="619"/>
      <c r="T8" s="619"/>
      <c r="U8" s="619"/>
      <c r="V8" s="619"/>
      <c r="W8" s="619"/>
      <c r="X8" s="619"/>
      <c r="Y8" s="620"/>
      <c r="Z8" s="671">
        <v>0.2</v>
      </c>
      <c r="AA8" s="671"/>
      <c r="AB8" s="671"/>
      <c r="AC8" s="671"/>
      <c r="AD8" s="672">
        <v>68677</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156963</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10975017</v>
      </c>
      <c r="CS8" s="619"/>
      <c r="CT8" s="619"/>
      <c r="CU8" s="619"/>
      <c r="CV8" s="619"/>
      <c r="CW8" s="619"/>
      <c r="CX8" s="619"/>
      <c r="CY8" s="620"/>
      <c r="CZ8" s="671">
        <v>36.200000000000003</v>
      </c>
      <c r="DA8" s="671"/>
      <c r="DB8" s="671"/>
      <c r="DC8" s="671"/>
      <c r="DD8" s="624">
        <v>119258</v>
      </c>
      <c r="DE8" s="619"/>
      <c r="DF8" s="619"/>
      <c r="DG8" s="619"/>
      <c r="DH8" s="619"/>
      <c r="DI8" s="619"/>
      <c r="DJ8" s="619"/>
      <c r="DK8" s="619"/>
      <c r="DL8" s="619"/>
      <c r="DM8" s="619"/>
      <c r="DN8" s="619"/>
      <c r="DO8" s="619"/>
      <c r="DP8" s="620"/>
      <c r="DQ8" s="624">
        <v>5503300</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69574</v>
      </c>
      <c r="S9" s="619"/>
      <c r="T9" s="619"/>
      <c r="U9" s="619"/>
      <c r="V9" s="619"/>
      <c r="W9" s="619"/>
      <c r="X9" s="619"/>
      <c r="Y9" s="620"/>
      <c r="Z9" s="671">
        <v>0.2</v>
      </c>
      <c r="AA9" s="671"/>
      <c r="AB9" s="671"/>
      <c r="AC9" s="671"/>
      <c r="AD9" s="672">
        <v>69574</v>
      </c>
      <c r="AE9" s="672"/>
      <c r="AF9" s="672"/>
      <c r="AG9" s="672"/>
      <c r="AH9" s="672"/>
      <c r="AI9" s="672"/>
      <c r="AJ9" s="672"/>
      <c r="AK9" s="672"/>
      <c r="AL9" s="641">
        <v>0.4</v>
      </c>
      <c r="AM9" s="673"/>
      <c r="AN9" s="673"/>
      <c r="AO9" s="674"/>
      <c r="AP9" s="615" t="s">
        <v>220</v>
      </c>
      <c r="AQ9" s="616"/>
      <c r="AR9" s="616"/>
      <c r="AS9" s="616"/>
      <c r="AT9" s="616"/>
      <c r="AU9" s="616"/>
      <c r="AV9" s="616"/>
      <c r="AW9" s="616"/>
      <c r="AX9" s="616"/>
      <c r="AY9" s="616"/>
      <c r="AZ9" s="616"/>
      <c r="BA9" s="616"/>
      <c r="BB9" s="616"/>
      <c r="BC9" s="616"/>
      <c r="BD9" s="616"/>
      <c r="BE9" s="616"/>
      <c r="BF9" s="617"/>
      <c r="BG9" s="618">
        <v>4580938</v>
      </c>
      <c r="BH9" s="619"/>
      <c r="BI9" s="619"/>
      <c r="BJ9" s="619"/>
      <c r="BK9" s="619"/>
      <c r="BL9" s="619"/>
      <c r="BM9" s="619"/>
      <c r="BN9" s="620"/>
      <c r="BO9" s="671">
        <v>37</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2919518</v>
      </c>
      <c r="CS9" s="619"/>
      <c r="CT9" s="619"/>
      <c r="CU9" s="619"/>
      <c r="CV9" s="619"/>
      <c r="CW9" s="619"/>
      <c r="CX9" s="619"/>
      <c r="CY9" s="620"/>
      <c r="CZ9" s="671">
        <v>9.6</v>
      </c>
      <c r="DA9" s="671"/>
      <c r="DB9" s="671"/>
      <c r="DC9" s="671"/>
      <c r="DD9" s="624">
        <v>461670</v>
      </c>
      <c r="DE9" s="619"/>
      <c r="DF9" s="619"/>
      <c r="DG9" s="619"/>
      <c r="DH9" s="619"/>
      <c r="DI9" s="619"/>
      <c r="DJ9" s="619"/>
      <c r="DK9" s="619"/>
      <c r="DL9" s="619"/>
      <c r="DM9" s="619"/>
      <c r="DN9" s="619"/>
      <c r="DO9" s="619"/>
      <c r="DP9" s="620"/>
      <c r="DQ9" s="624">
        <v>2235339</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1522810</v>
      </c>
      <c r="S10" s="619"/>
      <c r="T10" s="619"/>
      <c r="U10" s="619"/>
      <c r="V10" s="619"/>
      <c r="W10" s="619"/>
      <c r="X10" s="619"/>
      <c r="Y10" s="620"/>
      <c r="Z10" s="671">
        <v>4.8</v>
      </c>
      <c r="AA10" s="671"/>
      <c r="AB10" s="671"/>
      <c r="AC10" s="671"/>
      <c r="AD10" s="672">
        <v>1522810</v>
      </c>
      <c r="AE10" s="672"/>
      <c r="AF10" s="672"/>
      <c r="AG10" s="672"/>
      <c r="AH10" s="672"/>
      <c r="AI10" s="672"/>
      <c r="AJ10" s="672"/>
      <c r="AK10" s="672"/>
      <c r="AL10" s="641">
        <v>9.6</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252744</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117131</v>
      </c>
      <c r="CS10" s="619"/>
      <c r="CT10" s="619"/>
      <c r="CU10" s="619"/>
      <c r="CV10" s="619"/>
      <c r="CW10" s="619"/>
      <c r="CX10" s="619"/>
      <c r="CY10" s="620"/>
      <c r="CZ10" s="671">
        <v>0.4</v>
      </c>
      <c r="DA10" s="671"/>
      <c r="DB10" s="671"/>
      <c r="DC10" s="671"/>
      <c r="DD10" s="624" t="s">
        <v>108</v>
      </c>
      <c r="DE10" s="619"/>
      <c r="DF10" s="619"/>
      <c r="DG10" s="619"/>
      <c r="DH10" s="619"/>
      <c r="DI10" s="619"/>
      <c r="DJ10" s="619"/>
      <c r="DK10" s="619"/>
      <c r="DL10" s="619"/>
      <c r="DM10" s="619"/>
      <c r="DN10" s="619"/>
      <c r="DO10" s="619"/>
      <c r="DP10" s="620"/>
      <c r="DQ10" s="624">
        <v>117131</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130797</v>
      </c>
      <c r="S11" s="619"/>
      <c r="T11" s="619"/>
      <c r="U11" s="619"/>
      <c r="V11" s="619"/>
      <c r="W11" s="619"/>
      <c r="X11" s="619"/>
      <c r="Y11" s="620"/>
      <c r="Z11" s="671">
        <v>0.4</v>
      </c>
      <c r="AA11" s="671"/>
      <c r="AB11" s="671"/>
      <c r="AC11" s="671"/>
      <c r="AD11" s="672">
        <v>130797</v>
      </c>
      <c r="AE11" s="672"/>
      <c r="AF11" s="672"/>
      <c r="AG11" s="672"/>
      <c r="AH11" s="672"/>
      <c r="AI11" s="672"/>
      <c r="AJ11" s="672"/>
      <c r="AK11" s="672"/>
      <c r="AL11" s="641">
        <v>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590442</v>
      </c>
      <c r="BH11" s="619"/>
      <c r="BI11" s="619"/>
      <c r="BJ11" s="619"/>
      <c r="BK11" s="619"/>
      <c r="BL11" s="619"/>
      <c r="BM11" s="619"/>
      <c r="BN11" s="620"/>
      <c r="BO11" s="671">
        <v>4.8</v>
      </c>
      <c r="BP11" s="671"/>
      <c r="BQ11" s="671"/>
      <c r="BR11" s="671"/>
      <c r="BS11" s="624">
        <v>45977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401585</v>
      </c>
      <c r="CS11" s="619"/>
      <c r="CT11" s="619"/>
      <c r="CU11" s="619"/>
      <c r="CV11" s="619"/>
      <c r="CW11" s="619"/>
      <c r="CX11" s="619"/>
      <c r="CY11" s="620"/>
      <c r="CZ11" s="671">
        <v>1.3</v>
      </c>
      <c r="DA11" s="671"/>
      <c r="DB11" s="671"/>
      <c r="DC11" s="671"/>
      <c r="DD11" s="624">
        <v>219933</v>
      </c>
      <c r="DE11" s="619"/>
      <c r="DF11" s="619"/>
      <c r="DG11" s="619"/>
      <c r="DH11" s="619"/>
      <c r="DI11" s="619"/>
      <c r="DJ11" s="619"/>
      <c r="DK11" s="619"/>
      <c r="DL11" s="619"/>
      <c r="DM11" s="619"/>
      <c r="DN11" s="619"/>
      <c r="DO11" s="619"/>
      <c r="DP11" s="620"/>
      <c r="DQ11" s="624">
        <v>378336</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5398211</v>
      </c>
      <c r="BH12" s="619"/>
      <c r="BI12" s="619"/>
      <c r="BJ12" s="619"/>
      <c r="BK12" s="619"/>
      <c r="BL12" s="619"/>
      <c r="BM12" s="619"/>
      <c r="BN12" s="620"/>
      <c r="BO12" s="671">
        <v>43.6</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402379</v>
      </c>
      <c r="CS12" s="619"/>
      <c r="CT12" s="619"/>
      <c r="CU12" s="619"/>
      <c r="CV12" s="619"/>
      <c r="CW12" s="619"/>
      <c r="CX12" s="619"/>
      <c r="CY12" s="620"/>
      <c r="CZ12" s="671">
        <v>1.3</v>
      </c>
      <c r="DA12" s="671"/>
      <c r="DB12" s="671"/>
      <c r="DC12" s="671"/>
      <c r="DD12" s="624">
        <v>160391</v>
      </c>
      <c r="DE12" s="619"/>
      <c r="DF12" s="619"/>
      <c r="DG12" s="619"/>
      <c r="DH12" s="619"/>
      <c r="DI12" s="619"/>
      <c r="DJ12" s="619"/>
      <c r="DK12" s="619"/>
      <c r="DL12" s="619"/>
      <c r="DM12" s="619"/>
      <c r="DN12" s="619"/>
      <c r="DO12" s="619"/>
      <c r="DP12" s="620"/>
      <c r="DQ12" s="624">
        <v>311666</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80268</v>
      </c>
      <c r="S13" s="619"/>
      <c r="T13" s="619"/>
      <c r="U13" s="619"/>
      <c r="V13" s="619"/>
      <c r="W13" s="619"/>
      <c r="X13" s="619"/>
      <c r="Y13" s="620"/>
      <c r="Z13" s="671">
        <v>0.3</v>
      </c>
      <c r="AA13" s="671"/>
      <c r="AB13" s="671"/>
      <c r="AC13" s="671"/>
      <c r="AD13" s="672">
        <v>80268</v>
      </c>
      <c r="AE13" s="672"/>
      <c r="AF13" s="672"/>
      <c r="AG13" s="672"/>
      <c r="AH13" s="672"/>
      <c r="AI13" s="672"/>
      <c r="AJ13" s="672"/>
      <c r="AK13" s="672"/>
      <c r="AL13" s="641">
        <v>0.5</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5386600</v>
      </c>
      <c r="BH13" s="619"/>
      <c r="BI13" s="619"/>
      <c r="BJ13" s="619"/>
      <c r="BK13" s="619"/>
      <c r="BL13" s="619"/>
      <c r="BM13" s="619"/>
      <c r="BN13" s="620"/>
      <c r="BO13" s="671">
        <v>43.5</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4111875</v>
      </c>
      <c r="CS13" s="619"/>
      <c r="CT13" s="619"/>
      <c r="CU13" s="619"/>
      <c r="CV13" s="619"/>
      <c r="CW13" s="619"/>
      <c r="CX13" s="619"/>
      <c r="CY13" s="620"/>
      <c r="CZ13" s="671">
        <v>13.6</v>
      </c>
      <c r="DA13" s="671"/>
      <c r="DB13" s="671"/>
      <c r="DC13" s="671"/>
      <c r="DD13" s="624">
        <v>1833605</v>
      </c>
      <c r="DE13" s="619"/>
      <c r="DF13" s="619"/>
      <c r="DG13" s="619"/>
      <c r="DH13" s="619"/>
      <c r="DI13" s="619"/>
      <c r="DJ13" s="619"/>
      <c r="DK13" s="619"/>
      <c r="DL13" s="619"/>
      <c r="DM13" s="619"/>
      <c r="DN13" s="619"/>
      <c r="DO13" s="619"/>
      <c r="DP13" s="620"/>
      <c r="DQ13" s="624">
        <v>1916920</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163541</v>
      </c>
      <c r="BH14" s="619"/>
      <c r="BI14" s="619"/>
      <c r="BJ14" s="619"/>
      <c r="BK14" s="619"/>
      <c r="BL14" s="619"/>
      <c r="BM14" s="619"/>
      <c r="BN14" s="620"/>
      <c r="BO14" s="671">
        <v>1.3</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1251555</v>
      </c>
      <c r="CS14" s="619"/>
      <c r="CT14" s="619"/>
      <c r="CU14" s="619"/>
      <c r="CV14" s="619"/>
      <c r="CW14" s="619"/>
      <c r="CX14" s="619"/>
      <c r="CY14" s="620"/>
      <c r="CZ14" s="671">
        <v>4.0999999999999996</v>
      </c>
      <c r="DA14" s="671"/>
      <c r="DB14" s="671"/>
      <c r="DC14" s="671"/>
      <c r="DD14" s="624">
        <v>84863</v>
      </c>
      <c r="DE14" s="619"/>
      <c r="DF14" s="619"/>
      <c r="DG14" s="619"/>
      <c r="DH14" s="619"/>
      <c r="DI14" s="619"/>
      <c r="DJ14" s="619"/>
      <c r="DK14" s="619"/>
      <c r="DL14" s="619"/>
      <c r="DM14" s="619"/>
      <c r="DN14" s="619"/>
      <c r="DO14" s="619"/>
      <c r="DP14" s="620"/>
      <c r="DQ14" s="624">
        <v>1189298</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62864</v>
      </c>
      <c r="S15" s="619"/>
      <c r="T15" s="619"/>
      <c r="U15" s="619"/>
      <c r="V15" s="619"/>
      <c r="W15" s="619"/>
      <c r="X15" s="619"/>
      <c r="Y15" s="620"/>
      <c r="Z15" s="671">
        <v>0.2</v>
      </c>
      <c r="AA15" s="671"/>
      <c r="AB15" s="671"/>
      <c r="AC15" s="671"/>
      <c r="AD15" s="672">
        <v>62864</v>
      </c>
      <c r="AE15" s="672"/>
      <c r="AF15" s="672"/>
      <c r="AG15" s="672"/>
      <c r="AH15" s="672"/>
      <c r="AI15" s="672"/>
      <c r="AJ15" s="672"/>
      <c r="AK15" s="672"/>
      <c r="AL15" s="641">
        <v>0.4</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660946</v>
      </c>
      <c r="BH15" s="619"/>
      <c r="BI15" s="619"/>
      <c r="BJ15" s="619"/>
      <c r="BK15" s="619"/>
      <c r="BL15" s="619"/>
      <c r="BM15" s="619"/>
      <c r="BN15" s="620"/>
      <c r="BO15" s="671">
        <v>5.3</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2752222</v>
      </c>
      <c r="CS15" s="619"/>
      <c r="CT15" s="619"/>
      <c r="CU15" s="619"/>
      <c r="CV15" s="619"/>
      <c r="CW15" s="619"/>
      <c r="CX15" s="619"/>
      <c r="CY15" s="620"/>
      <c r="CZ15" s="671">
        <v>9.1</v>
      </c>
      <c r="DA15" s="671"/>
      <c r="DB15" s="671"/>
      <c r="DC15" s="671"/>
      <c r="DD15" s="624">
        <v>672301</v>
      </c>
      <c r="DE15" s="619"/>
      <c r="DF15" s="619"/>
      <c r="DG15" s="619"/>
      <c r="DH15" s="619"/>
      <c r="DI15" s="619"/>
      <c r="DJ15" s="619"/>
      <c r="DK15" s="619"/>
      <c r="DL15" s="619"/>
      <c r="DM15" s="619"/>
      <c r="DN15" s="619"/>
      <c r="DO15" s="619"/>
      <c r="DP15" s="620"/>
      <c r="DQ15" s="624">
        <v>2088591</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2238361</v>
      </c>
      <c r="S16" s="619"/>
      <c r="T16" s="619"/>
      <c r="U16" s="619"/>
      <c r="V16" s="619"/>
      <c r="W16" s="619"/>
      <c r="X16" s="619"/>
      <c r="Y16" s="620"/>
      <c r="Z16" s="671">
        <v>7</v>
      </c>
      <c r="AA16" s="671"/>
      <c r="AB16" s="671"/>
      <c r="AC16" s="671"/>
      <c r="AD16" s="672">
        <v>1784674</v>
      </c>
      <c r="AE16" s="672"/>
      <c r="AF16" s="672"/>
      <c r="AG16" s="672"/>
      <c r="AH16" s="672"/>
      <c r="AI16" s="672"/>
      <c r="AJ16" s="672"/>
      <c r="AK16" s="672"/>
      <c r="AL16" s="641">
        <v>11.2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1784674</v>
      </c>
      <c r="S17" s="619"/>
      <c r="T17" s="619"/>
      <c r="U17" s="619"/>
      <c r="V17" s="619"/>
      <c r="W17" s="619"/>
      <c r="X17" s="619"/>
      <c r="Y17" s="620"/>
      <c r="Z17" s="671">
        <v>5.6</v>
      </c>
      <c r="AA17" s="671"/>
      <c r="AB17" s="671"/>
      <c r="AC17" s="671"/>
      <c r="AD17" s="672">
        <v>1784674</v>
      </c>
      <c r="AE17" s="672"/>
      <c r="AF17" s="672"/>
      <c r="AG17" s="672"/>
      <c r="AH17" s="672"/>
      <c r="AI17" s="672"/>
      <c r="AJ17" s="672"/>
      <c r="AK17" s="672"/>
      <c r="AL17" s="641">
        <v>11.2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2087590</v>
      </c>
      <c r="CS17" s="619"/>
      <c r="CT17" s="619"/>
      <c r="CU17" s="619"/>
      <c r="CV17" s="619"/>
      <c r="CW17" s="619"/>
      <c r="CX17" s="619"/>
      <c r="CY17" s="620"/>
      <c r="CZ17" s="671">
        <v>6.9</v>
      </c>
      <c r="DA17" s="671"/>
      <c r="DB17" s="671"/>
      <c r="DC17" s="671"/>
      <c r="DD17" s="624" t="s">
        <v>108</v>
      </c>
      <c r="DE17" s="619"/>
      <c r="DF17" s="619"/>
      <c r="DG17" s="619"/>
      <c r="DH17" s="619"/>
      <c r="DI17" s="619"/>
      <c r="DJ17" s="619"/>
      <c r="DK17" s="619"/>
      <c r="DL17" s="619"/>
      <c r="DM17" s="619"/>
      <c r="DN17" s="619"/>
      <c r="DO17" s="619"/>
      <c r="DP17" s="620"/>
      <c r="DQ17" s="624">
        <v>2039583</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453369</v>
      </c>
      <c r="S18" s="619"/>
      <c r="T18" s="619"/>
      <c r="U18" s="619"/>
      <c r="V18" s="619"/>
      <c r="W18" s="619"/>
      <c r="X18" s="619"/>
      <c r="Y18" s="620"/>
      <c r="Z18" s="671">
        <v>1.4</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318</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579429</v>
      </c>
      <c r="BH19" s="619"/>
      <c r="BI19" s="619"/>
      <c r="BJ19" s="619"/>
      <c r="BK19" s="619"/>
      <c r="BL19" s="619"/>
      <c r="BM19" s="619"/>
      <c r="BN19" s="620"/>
      <c r="BO19" s="671">
        <v>4.7</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16838722</v>
      </c>
      <c r="S20" s="619"/>
      <c r="T20" s="619"/>
      <c r="U20" s="619"/>
      <c r="V20" s="619"/>
      <c r="W20" s="619"/>
      <c r="X20" s="619"/>
      <c r="Y20" s="620"/>
      <c r="Z20" s="671">
        <v>52.8</v>
      </c>
      <c r="AA20" s="671"/>
      <c r="AB20" s="671"/>
      <c r="AC20" s="671"/>
      <c r="AD20" s="672">
        <v>15805606</v>
      </c>
      <c r="AE20" s="672"/>
      <c r="AF20" s="672"/>
      <c r="AG20" s="672"/>
      <c r="AH20" s="672"/>
      <c r="AI20" s="672"/>
      <c r="AJ20" s="672"/>
      <c r="AK20" s="672"/>
      <c r="AL20" s="641">
        <v>99.2</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579429</v>
      </c>
      <c r="BH20" s="619"/>
      <c r="BI20" s="619"/>
      <c r="BJ20" s="619"/>
      <c r="BK20" s="619"/>
      <c r="BL20" s="619"/>
      <c r="BM20" s="619"/>
      <c r="BN20" s="620"/>
      <c r="BO20" s="671">
        <v>4.7</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30341229</v>
      </c>
      <c r="CS20" s="619"/>
      <c r="CT20" s="619"/>
      <c r="CU20" s="619"/>
      <c r="CV20" s="619"/>
      <c r="CW20" s="619"/>
      <c r="CX20" s="619"/>
      <c r="CY20" s="620"/>
      <c r="CZ20" s="671">
        <v>100</v>
      </c>
      <c r="DA20" s="671"/>
      <c r="DB20" s="671"/>
      <c r="DC20" s="671"/>
      <c r="DD20" s="624">
        <v>3903133</v>
      </c>
      <c r="DE20" s="619"/>
      <c r="DF20" s="619"/>
      <c r="DG20" s="619"/>
      <c r="DH20" s="619"/>
      <c r="DI20" s="619"/>
      <c r="DJ20" s="619"/>
      <c r="DK20" s="619"/>
      <c r="DL20" s="619"/>
      <c r="DM20" s="619"/>
      <c r="DN20" s="619"/>
      <c r="DO20" s="619"/>
      <c r="DP20" s="620"/>
      <c r="DQ20" s="624">
        <v>20466401</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13394</v>
      </c>
      <c r="S21" s="619"/>
      <c r="T21" s="619"/>
      <c r="U21" s="619"/>
      <c r="V21" s="619"/>
      <c r="W21" s="619"/>
      <c r="X21" s="619"/>
      <c r="Y21" s="620"/>
      <c r="Z21" s="671">
        <v>0</v>
      </c>
      <c r="AA21" s="671"/>
      <c r="AB21" s="671"/>
      <c r="AC21" s="671"/>
      <c r="AD21" s="672">
        <v>13394</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214248</v>
      </c>
      <c r="S22" s="619"/>
      <c r="T22" s="619"/>
      <c r="U22" s="619"/>
      <c r="V22" s="619"/>
      <c r="W22" s="619"/>
      <c r="X22" s="619"/>
      <c r="Y22" s="620"/>
      <c r="Z22" s="671">
        <v>0.7</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331249</v>
      </c>
      <c r="S23" s="619"/>
      <c r="T23" s="619"/>
      <c r="U23" s="619"/>
      <c r="V23" s="619"/>
      <c r="W23" s="619"/>
      <c r="X23" s="619"/>
      <c r="Y23" s="620"/>
      <c r="Z23" s="671">
        <v>1</v>
      </c>
      <c r="AA23" s="671"/>
      <c r="AB23" s="671"/>
      <c r="AC23" s="671"/>
      <c r="AD23" s="672">
        <v>47549</v>
      </c>
      <c r="AE23" s="672"/>
      <c r="AF23" s="672"/>
      <c r="AG23" s="672"/>
      <c r="AH23" s="672"/>
      <c r="AI23" s="672"/>
      <c r="AJ23" s="672"/>
      <c r="AK23" s="672"/>
      <c r="AL23" s="641">
        <v>0.3</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579429</v>
      </c>
      <c r="BH23" s="619"/>
      <c r="BI23" s="619"/>
      <c r="BJ23" s="619"/>
      <c r="BK23" s="619"/>
      <c r="BL23" s="619"/>
      <c r="BM23" s="619"/>
      <c r="BN23" s="620"/>
      <c r="BO23" s="671">
        <v>4.7</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244612</v>
      </c>
      <c r="S24" s="619"/>
      <c r="T24" s="619"/>
      <c r="U24" s="619"/>
      <c r="V24" s="619"/>
      <c r="W24" s="619"/>
      <c r="X24" s="619"/>
      <c r="Y24" s="620"/>
      <c r="Z24" s="671">
        <v>0.8</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13038891</v>
      </c>
      <c r="CS24" s="669"/>
      <c r="CT24" s="669"/>
      <c r="CU24" s="669"/>
      <c r="CV24" s="669"/>
      <c r="CW24" s="669"/>
      <c r="CX24" s="669"/>
      <c r="CY24" s="716"/>
      <c r="CZ24" s="720">
        <v>43</v>
      </c>
      <c r="DA24" s="721"/>
      <c r="DB24" s="721"/>
      <c r="DC24" s="722"/>
      <c r="DD24" s="715">
        <v>7985036</v>
      </c>
      <c r="DE24" s="669"/>
      <c r="DF24" s="669"/>
      <c r="DG24" s="669"/>
      <c r="DH24" s="669"/>
      <c r="DI24" s="669"/>
      <c r="DJ24" s="669"/>
      <c r="DK24" s="716"/>
      <c r="DL24" s="715">
        <v>7970072</v>
      </c>
      <c r="DM24" s="669"/>
      <c r="DN24" s="669"/>
      <c r="DO24" s="669"/>
      <c r="DP24" s="669"/>
      <c r="DQ24" s="669"/>
      <c r="DR24" s="669"/>
      <c r="DS24" s="669"/>
      <c r="DT24" s="669"/>
      <c r="DU24" s="669"/>
      <c r="DV24" s="716"/>
      <c r="DW24" s="717">
        <v>46.2</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4511147</v>
      </c>
      <c r="S25" s="619"/>
      <c r="T25" s="619"/>
      <c r="U25" s="619"/>
      <c r="V25" s="619"/>
      <c r="W25" s="619"/>
      <c r="X25" s="619"/>
      <c r="Y25" s="620"/>
      <c r="Z25" s="671">
        <v>14.2</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4372409</v>
      </c>
      <c r="CS25" s="637"/>
      <c r="CT25" s="637"/>
      <c r="CU25" s="637"/>
      <c r="CV25" s="637"/>
      <c r="CW25" s="637"/>
      <c r="CX25" s="637"/>
      <c r="CY25" s="638"/>
      <c r="CZ25" s="621">
        <v>14.4</v>
      </c>
      <c r="DA25" s="639"/>
      <c r="DB25" s="639"/>
      <c r="DC25" s="640"/>
      <c r="DD25" s="624">
        <v>3935743</v>
      </c>
      <c r="DE25" s="637"/>
      <c r="DF25" s="637"/>
      <c r="DG25" s="637"/>
      <c r="DH25" s="637"/>
      <c r="DI25" s="637"/>
      <c r="DJ25" s="637"/>
      <c r="DK25" s="638"/>
      <c r="DL25" s="624">
        <v>3920819</v>
      </c>
      <c r="DM25" s="637"/>
      <c r="DN25" s="637"/>
      <c r="DO25" s="637"/>
      <c r="DP25" s="637"/>
      <c r="DQ25" s="637"/>
      <c r="DR25" s="637"/>
      <c r="DS25" s="637"/>
      <c r="DT25" s="637"/>
      <c r="DU25" s="637"/>
      <c r="DV25" s="638"/>
      <c r="DW25" s="641">
        <v>22.7</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3020446</v>
      </c>
      <c r="CS26" s="619"/>
      <c r="CT26" s="619"/>
      <c r="CU26" s="619"/>
      <c r="CV26" s="619"/>
      <c r="CW26" s="619"/>
      <c r="CX26" s="619"/>
      <c r="CY26" s="620"/>
      <c r="CZ26" s="621">
        <v>10</v>
      </c>
      <c r="DA26" s="639"/>
      <c r="DB26" s="639"/>
      <c r="DC26" s="640"/>
      <c r="DD26" s="624">
        <v>2632253</v>
      </c>
      <c r="DE26" s="619"/>
      <c r="DF26" s="619"/>
      <c r="DG26" s="619"/>
      <c r="DH26" s="619"/>
      <c r="DI26" s="619"/>
      <c r="DJ26" s="619"/>
      <c r="DK26" s="620"/>
      <c r="DL26" s="624" t="s">
        <v>276</v>
      </c>
      <c r="DM26" s="619"/>
      <c r="DN26" s="619"/>
      <c r="DO26" s="619"/>
      <c r="DP26" s="619"/>
      <c r="DQ26" s="619"/>
      <c r="DR26" s="619"/>
      <c r="DS26" s="619"/>
      <c r="DT26" s="619"/>
      <c r="DU26" s="619"/>
      <c r="DV26" s="620"/>
      <c r="DW26" s="641" t="s">
        <v>276</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1937956</v>
      </c>
      <c r="S27" s="619"/>
      <c r="T27" s="619"/>
      <c r="U27" s="619"/>
      <c r="V27" s="619"/>
      <c r="W27" s="619"/>
      <c r="X27" s="619"/>
      <c r="Y27" s="620"/>
      <c r="Z27" s="671">
        <v>6.1</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12383214</v>
      </c>
      <c r="BH27" s="619"/>
      <c r="BI27" s="619"/>
      <c r="BJ27" s="619"/>
      <c r="BK27" s="619"/>
      <c r="BL27" s="619"/>
      <c r="BM27" s="619"/>
      <c r="BN27" s="620"/>
      <c r="BO27" s="671">
        <v>100</v>
      </c>
      <c r="BP27" s="671"/>
      <c r="BQ27" s="671"/>
      <c r="BR27" s="671"/>
      <c r="BS27" s="624">
        <v>45977</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6578894</v>
      </c>
      <c r="CS27" s="637"/>
      <c r="CT27" s="637"/>
      <c r="CU27" s="637"/>
      <c r="CV27" s="637"/>
      <c r="CW27" s="637"/>
      <c r="CX27" s="637"/>
      <c r="CY27" s="638"/>
      <c r="CZ27" s="621">
        <v>21.7</v>
      </c>
      <c r="DA27" s="639"/>
      <c r="DB27" s="639"/>
      <c r="DC27" s="640"/>
      <c r="DD27" s="624">
        <v>2009712</v>
      </c>
      <c r="DE27" s="637"/>
      <c r="DF27" s="637"/>
      <c r="DG27" s="637"/>
      <c r="DH27" s="637"/>
      <c r="DI27" s="637"/>
      <c r="DJ27" s="637"/>
      <c r="DK27" s="638"/>
      <c r="DL27" s="624">
        <v>2009672</v>
      </c>
      <c r="DM27" s="637"/>
      <c r="DN27" s="637"/>
      <c r="DO27" s="637"/>
      <c r="DP27" s="637"/>
      <c r="DQ27" s="637"/>
      <c r="DR27" s="637"/>
      <c r="DS27" s="637"/>
      <c r="DT27" s="637"/>
      <c r="DU27" s="637"/>
      <c r="DV27" s="638"/>
      <c r="DW27" s="641">
        <v>11.6</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76297</v>
      </c>
      <c r="S28" s="619"/>
      <c r="T28" s="619"/>
      <c r="U28" s="619"/>
      <c r="V28" s="619"/>
      <c r="W28" s="619"/>
      <c r="X28" s="619"/>
      <c r="Y28" s="620"/>
      <c r="Z28" s="671">
        <v>0.2</v>
      </c>
      <c r="AA28" s="671"/>
      <c r="AB28" s="671"/>
      <c r="AC28" s="671"/>
      <c r="AD28" s="672">
        <v>54117</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2087588</v>
      </c>
      <c r="CS28" s="619"/>
      <c r="CT28" s="619"/>
      <c r="CU28" s="619"/>
      <c r="CV28" s="619"/>
      <c r="CW28" s="619"/>
      <c r="CX28" s="619"/>
      <c r="CY28" s="620"/>
      <c r="CZ28" s="621">
        <v>6.9</v>
      </c>
      <c r="DA28" s="639"/>
      <c r="DB28" s="639"/>
      <c r="DC28" s="640"/>
      <c r="DD28" s="624">
        <v>2039581</v>
      </c>
      <c r="DE28" s="619"/>
      <c r="DF28" s="619"/>
      <c r="DG28" s="619"/>
      <c r="DH28" s="619"/>
      <c r="DI28" s="619"/>
      <c r="DJ28" s="619"/>
      <c r="DK28" s="620"/>
      <c r="DL28" s="624">
        <v>2039581</v>
      </c>
      <c r="DM28" s="619"/>
      <c r="DN28" s="619"/>
      <c r="DO28" s="619"/>
      <c r="DP28" s="619"/>
      <c r="DQ28" s="619"/>
      <c r="DR28" s="619"/>
      <c r="DS28" s="619"/>
      <c r="DT28" s="619"/>
      <c r="DU28" s="619"/>
      <c r="DV28" s="620"/>
      <c r="DW28" s="641">
        <v>11.8</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14598</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2087588</v>
      </c>
      <c r="CS29" s="637"/>
      <c r="CT29" s="637"/>
      <c r="CU29" s="637"/>
      <c r="CV29" s="637"/>
      <c r="CW29" s="637"/>
      <c r="CX29" s="637"/>
      <c r="CY29" s="638"/>
      <c r="CZ29" s="621">
        <v>6.9</v>
      </c>
      <c r="DA29" s="639"/>
      <c r="DB29" s="639"/>
      <c r="DC29" s="640"/>
      <c r="DD29" s="624">
        <v>2039581</v>
      </c>
      <c r="DE29" s="637"/>
      <c r="DF29" s="637"/>
      <c r="DG29" s="637"/>
      <c r="DH29" s="637"/>
      <c r="DI29" s="637"/>
      <c r="DJ29" s="637"/>
      <c r="DK29" s="638"/>
      <c r="DL29" s="624">
        <v>2039581</v>
      </c>
      <c r="DM29" s="637"/>
      <c r="DN29" s="637"/>
      <c r="DO29" s="637"/>
      <c r="DP29" s="637"/>
      <c r="DQ29" s="637"/>
      <c r="DR29" s="637"/>
      <c r="DS29" s="637"/>
      <c r="DT29" s="637"/>
      <c r="DU29" s="637"/>
      <c r="DV29" s="638"/>
      <c r="DW29" s="641">
        <v>11.8</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2362701</v>
      </c>
      <c r="S30" s="619"/>
      <c r="T30" s="619"/>
      <c r="U30" s="619"/>
      <c r="V30" s="619"/>
      <c r="W30" s="619"/>
      <c r="X30" s="619"/>
      <c r="Y30" s="620"/>
      <c r="Z30" s="671">
        <v>7.4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99.2</v>
      </c>
      <c r="BH30" s="685"/>
      <c r="BI30" s="685"/>
      <c r="BJ30" s="685"/>
      <c r="BK30" s="685"/>
      <c r="BL30" s="685"/>
      <c r="BM30" s="686">
        <v>96.7</v>
      </c>
      <c r="BN30" s="685"/>
      <c r="BO30" s="685"/>
      <c r="BP30" s="685"/>
      <c r="BQ30" s="687"/>
      <c r="BR30" s="684">
        <v>99</v>
      </c>
      <c r="BS30" s="685"/>
      <c r="BT30" s="685"/>
      <c r="BU30" s="685"/>
      <c r="BV30" s="685"/>
      <c r="BW30" s="685"/>
      <c r="BX30" s="686">
        <v>95.1</v>
      </c>
      <c r="BY30" s="685"/>
      <c r="BZ30" s="685"/>
      <c r="CA30" s="685"/>
      <c r="CB30" s="687"/>
      <c r="CD30" s="690"/>
      <c r="CE30" s="691"/>
      <c r="CF30" s="655" t="s">
        <v>290</v>
      </c>
      <c r="CG30" s="652"/>
      <c r="CH30" s="652"/>
      <c r="CI30" s="652"/>
      <c r="CJ30" s="652"/>
      <c r="CK30" s="652"/>
      <c r="CL30" s="652"/>
      <c r="CM30" s="652"/>
      <c r="CN30" s="652"/>
      <c r="CO30" s="652"/>
      <c r="CP30" s="652"/>
      <c r="CQ30" s="653"/>
      <c r="CR30" s="618">
        <v>1832649</v>
      </c>
      <c r="CS30" s="619"/>
      <c r="CT30" s="619"/>
      <c r="CU30" s="619"/>
      <c r="CV30" s="619"/>
      <c r="CW30" s="619"/>
      <c r="CX30" s="619"/>
      <c r="CY30" s="620"/>
      <c r="CZ30" s="621">
        <v>6</v>
      </c>
      <c r="DA30" s="639"/>
      <c r="DB30" s="639"/>
      <c r="DC30" s="640"/>
      <c r="DD30" s="624">
        <v>1791219</v>
      </c>
      <c r="DE30" s="619"/>
      <c r="DF30" s="619"/>
      <c r="DG30" s="619"/>
      <c r="DH30" s="619"/>
      <c r="DI30" s="619"/>
      <c r="DJ30" s="619"/>
      <c r="DK30" s="620"/>
      <c r="DL30" s="624">
        <v>1791219</v>
      </c>
      <c r="DM30" s="619"/>
      <c r="DN30" s="619"/>
      <c r="DO30" s="619"/>
      <c r="DP30" s="619"/>
      <c r="DQ30" s="619"/>
      <c r="DR30" s="619"/>
      <c r="DS30" s="619"/>
      <c r="DT30" s="619"/>
      <c r="DU30" s="619"/>
      <c r="DV30" s="620"/>
      <c r="DW30" s="641">
        <v>10.4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1941953</v>
      </c>
      <c r="S31" s="619"/>
      <c r="T31" s="619"/>
      <c r="U31" s="619"/>
      <c r="V31" s="619"/>
      <c r="W31" s="619"/>
      <c r="X31" s="619"/>
      <c r="Y31" s="620"/>
      <c r="Z31" s="671">
        <v>6.1</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95.8</v>
      </c>
      <c r="BN31" s="683"/>
      <c r="BO31" s="683"/>
      <c r="BP31" s="683"/>
      <c r="BQ31" s="647"/>
      <c r="BR31" s="682">
        <v>98.7</v>
      </c>
      <c r="BS31" s="637"/>
      <c r="BT31" s="637"/>
      <c r="BU31" s="637"/>
      <c r="BV31" s="637"/>
      <c r="BW31" s="637"/>
      <c r="BX31" s="673">
        <v>94.2</v>
      </c>
      <c r="BY31" s="683"/>
      <c r="BZ31" s="683"/>
      <c r="CA31" s="683"/>
      <c r="CB31" s="647"/>
      <c r="CD31" s="690"/>
      <c r="CE31" s="691"/>
      <c r="CF31" s="655" t="s">
        <v>294</v>
      </c>
      <c r="CG31" s="652"/>
      <c r="CH31" s="652"/>
      <c r="CI31" s="652"/>
      <c r="CJ31" s="652"/>
      <c r="CK31" s="652"/>
      <c r="CL31" s="652"/>
      <c r="CM31" s="652"/>
      <c r="CN31" s="652"/>
      <c r="CO31" s="652"/>
      <c r="CP31" s="652"/>
      <c r="CQ31" s="653"/>
      <c r="CR31" s="618">
        <v>254939</v>
      </c>
      <c r="CS31" s="637"/>
      <c r="CT31" s="637"/>
      <c r="CU31" s="637"/>
      <c r="CV31" s="637"/>
      <c r="CW31" s="637"/>
      <c r="CX31" s="637"/>
      <c r="CY31" s="638"/>
      <c r="CZ31" s="621">
        <v>0.8</v>
      </c>
      <c r="DA31" s="639"/>
      <c r="DB31" s="639"/>
      <c r="DC31" s="640"/>
      <c r="DD31" s="624">
        <v>248362</v>
      </c>
      <c r="DE31" s="637"/>
      <c r="DF31" s="637"/>
      <c r="DG31" s="637"/>
      <c r="DH31" s="637"/>
      <c r="DI31" s="637"/>
      <c r="DJ31" s="637"/>
      <c r="DK31" s="638"/>
      <c r="DL31" s="624">
        <v>248362</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586857</v>
      </c>
      <c r="S32" s="619"/>
      <c r="T32" s="619"/>
      <c r="U32" s="619"/>
      <c r="V32" s="619"/>
      <c r="W32" s="619"/>
      <c r="X32" s="619"/>
      <c r="Y32" s="620"/>
      <c r="Z32" s="671">
        <v>1.8</v>
      </c>
      <c r="AA32" s="671"/>
      <c r="AB32" s="671"/>
      <c r="AC32" s="671"/>
      <c r="AD32" s="672">
        <v>17681</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99.4</v>
      </c>
      <c r="BH32" s="603"/>
      <c r="BI32" s="603"/>
      <c r="BJ32" s="603"/>
      <c r="BK32" s="603"/>
      <c r="BL32" s="603"/>
      <c r="BM32" s="666">
        <v>97.3</v>
      </c>
      <c r="BN32" s="603"/>
      <c r="BO32" s="603"/>
      <c r="BP32" s="603"/>
      <c r="BQ32" s="660"/>
      <c r="BR32" s="681">
        <v>99.2</v>
      </c>
      <c r="BS32" s="603"/>
      <c r="BT32" s="603"/>
      <c r="BU32" s="603"/>
      <c r="BV32" s="603"/>
      <c r="BW32" s="603"/>
      <c r="BX32" s="666">
        <v>95.5</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2794939</v>
      </c>
      <c r="S33" s="619"/>
      <c r="T33" s="619"/>
      <c r="U33" s="619"/>
      <c r="V33" s="619"/>
      <c r="W33" s="619"/>
      <c r="X33" s="619"/>
      <c r="Y33" s="620"/>
      <c r="Z33" s="671">
        <v>8.8000000000000007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13399205</v>
      </c>
      <c r="CS33" s="637"/>
      <c r="CT33" s="637"/>
      <c r="CU33" s="637"/>
      <c r="CV33" s="637"/>
      <c r="CW33" s="637"/>
      <c r="CX33" s="637"/>
      <c r="CY33" s="638"/>
      <c r="CZ33" s="621">
        <v>44.2</v>
      </c>
      <c r="DA33" s="639"/>
      <c r="DB33" s="639"/>
      <c r="DC33" s="640"/>
      <c r="DD33" s="624">
        <v>11498249</v>
      </c>
      <c r="DE33" s="637"/>
      <c r="DF33" s="637"/>
      <c r="DG33" s="637"/>
      <c r="DH33" s="637"/>
      <c r="DI33" s="637"/>
      <c r="DJ33" s="637"/>
      <c r="DK33" s="638"/>
      <c r="DL33" s="624">
        <v>7680188</v>
      </c>
      <c r="DM33" s="637"/>
      <c r="DN33" s="637"/>
      <c r="DO33" s="637"/>
      <c r="DP33" s="637"/>
      <c r="DQ33" s="637"/>
      <c r="DR33" s="637"/>
      <c r="DS33" s="637"/>
      <c r="DT33" s="637"/>
      <c r="DU33" s="637"/>
      <c r="DV33" s="638"/>
      <c r="DW33" s="641">
        <v>44.5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4562911</v>
      </c>
      <c r="CS34" s="619"/>
      <c r="CT34" s="619"/>
      <c r="CU34" s="619"/>
      <c r="CV34" s="619"/>
      <c r="CW34" s="619"/>
      <c r="CX34" s="619"/>
      <c r="CY34" s="620"/>
      <c r="CZ34" s="621">
        <v>15</v>
      </c>
      <c r="DA34" s="639"/>
      <c r="DB34" s="639"/>
      <c r="DC34" s="640"/>
      <c r="DD34" s="624">
        <v>3884443</v>
      </c>
      <c r="DE34" s="619"/>
      <c r="DF34" s="619"/>
      <c r="DG34" s="619"/>
      <c r="DH34" s="619"/>
      <c r="DI34" s="619"/>
      <c r="DJ34" s="619"/>
      <c r="DK34" s="620"/>
      <c r="DL34" s="624">
        <v>3351687</v>
      </c>
      <c r="DM34" s="619"/>
      <c r="DN34" s="619"/>
      <c r="DO34" s="619"/>
      <c r="DP34" s="619"/>
      <c r="DQ34" s="619"/>
      <c r="DR34" s="619"/>
      <c r="DS34" s="619"/>
      <c r="DT34" s="619"/>
      <c r="DU34" s="619"/>
      <c r="DV34" s="620"/>
      <c r="DW34" s="641">
        <v>19.399999999999999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1326639</v>
      </c>
      <c r="S35" s="619"/>
      <c r="T35" s="619"/>
      <c r="U35" s="619"/>
      <c r="V35" s="619"/>
      <c r="W35" s="619"/>
      <c r="X35" s="619"/>
      <c r="Y35" s="620"/>
      <c r="Z35" s="671">
        <v>4.2</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4282961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699651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315666</v>
      </c>
      <c r="CS35" s="637"/>
      <c r="CT35" s="637"/>
      <c r="CU35" s="637"/>
      <c r="CV35" s="637"/>
      <c r="CW35" s="637"/>
      <c r="CX35" s="637"/>
      <c r="CY35" s="638"/>
      <c r="CZ35" s="621">
        <v>1</v>
      </c>
      <c r="DA35" s="639"/>
      <c r="DB35" s="639"/>
      <c r="DC35" s="640"/>
      <c r="DD35" s="624">
        <v>311758</v>
      </c>
      <c r="DE35" s="637"/>
      <c r="DF35" s="637"/>
      <c r="DG35" s="637"/>
      <c r="DH35" s="637"/>
      <c r="DI35" s="637"/>
      <c r="DJ35" s="637"/>
      <c r="DK35" s="638"/>
      <c r="DL35" s="624">
        <v>311758</v>
      </c>
      <c r="DM35" s="637"/>
      <c r="DN35" s="637"/>
      <c r="DO35" s="637"/>
      <c r="DP35" s="637"/>
      <c r="DQ35" s="637"/>
      <c r="DR35" s="637"/>
      <c r="DS35" s="637"/>
      <c r="DT35" s="637"/>
      <c r="DU35" s="637"/>
      <c r="DV35" s="638"/>
      <c r="DW35" s="641">
        <v>1.8</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31868673</v>
      </c>
      <c r="S36" s="659"/>
      <c r="T36" s="659"/>
      <c r="U36" s="659"/>
      <c r="V36" s="659"/>
      <c r="W36" s="659"/>
      <c r="X36" s="659"/>
      <c r="Y36" s="662"/>
      <c r="Z36" s="663">
        <v>100</v>
      </c>
      <c r="AA36" s="663"/>
      <c r="AB36" s="663"/>
      <c r="AC36" s="663"/>
      <c r="AD36" s="664">
        <v>15938347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665473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316942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2910572</v>
      </c>
      <c r="CS36" s="619"/>
      <c r="CT36" s="619"/>
      <c r="CU36" s="619"/>
      <c r="CV36" s="619"/>
      <c r="CW36" s="619"/>
      <c r="CX36" s="619"/>
      <c r="CY36" s="620"/>
      <c r="CZ36" s="621">
        <v>9.6</v>
      </c>
      <c r="DA36" s="639"/>
      <c r="DB36" s="639"/>
      <c r="DC36" s="640"/>
      <c r="DD36" s="624">
        <v>2713341</v>
      </c>
      <c r="DE36" s="619"/>
      <c r="DF36" s="619"/>
      <c r="DG36" s="619"/>
      <c r="DH36" s="619"/>
      <c r="DI36" s="619"/>
      <c r="DJ36" s="619"/>
      <c r="DK36" s="620"/>
      <c r="DL36" s="624">
        <v>2099506</v>
      </c>
      <c r="DM36" s="619"/>
      <c r="DN36" s="619"/>
      <c r="DO36" s="619"/>
      <c r="DP36" s="619"/>
      <c r="DQ36" s="619"/>
      <c r="DR36" s="619"/>
      <c r="DS36" s="619"/>
      <c r="DT36" s="619"/>
      <c r="DU36" s="619"/>
      <c r="DV36" s="620"/>
      <c r="DW36" s="641">
        <v>12.2</v>
      </c>
      <c r="DX36" s="642"/>
      <c r="DY36" s="642"/>
      <c r="DZ36" s="642"/>
      <c r="EA36" s="642"/>
      <c r="EB36" s="642"/>
      <c r="EC36" s="643"/>
    </row>
    <row r="37" spans="2:133" ht="11.25" customHeight="1">
      <c r="AQ37" s="644" t="s">
        <v>312</v>
      </c>
      <c r="AR37" s="645"/>
      <c r="AS37" s="645"/>
      <c r="AT37" s="645"/>
      <c r="AU37" s="645"/>
      <c r="AV37" s="645"/>
      <c r="AW37" s="645"/>
      <c r="AX37" s="645"/>
      <c r="AY37" s="646"/>
      <c r="AZ37" s="618">
        <v>630956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14509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1181879</v>
      </c>
      <c r="CS37" s="637"/>
      <c r="CT37" s="637"/>
      <c r="CU37" s="637"/>
      <c r="CV37" s="637"/>
      <c r="CW37" s="637"/>
      <c r="CX37" s="637"/>
      <c r="CY37" s="638"/>
      <c r="CZ37" s="621">
        <v>3.9</v>
      </c>
      <c r="DA37" s="639"/>
      <c r="DB37" s="639"/>
      <c r="DC37" s="640"/>
      <c r="DD37" s="624">
        <v>1181879</v>
      </c>
      <c r="DE37" s="637"/>
      <c r="DF37" s="637"/>
      <c r="DG37" s="637"/>
      <c r="DH37" s="637"/>
      <c r="DI37" s="637"/>
      <c r="DJ37" s="637"/>
      <c r="DK37" s="638"/>
      <c r="DL37" s="624">
        <v>1135913</v>
      </c>
      <c r="DM37" s="637"/>
      <c r="DN37" s="637"/>
      <c r="DO37" s="637"/>
      <c r="DP37" s="637"/>
      <c r="DQ37" s="637"/>
      <c r="DR37" s="637"/>
      <c r="DS37" s="637"/>
      <c r="DT37" s="637"/>
      <c r="DU37" s="637"/>
      <c r="DV37" s="638"/>
      <c r="DW37" s="641">
        <v>6.6</v>
      </c>
      <c r="DX37" s="642"/>
      <c r="DY37" s="642"/>
      <c r="DZ37" s="642"/>
      <c r="EA37" s="642"/>
      <c r="EB37" s="642"/>
      <c r="EC37" s="643"/>
    </row>
    <row r="38" spans="2:133" ht="11.25" customHeight="1">
      <c r="AQ38" s="644" t="s">
        <v>315</v>
      </c>
      <c r="AR38" s="645"/>
      <c r="AS38" s="645"/>
      <c r="AT38" s="645"/>
      <c r="AU38" s="645"/>
      <c r="AV38" s="645"/>
      <c r="AW38" s="645"/>
      <c r="AX38" s="645"/>
      <c r="AY38" s="646"/>
      <c r="AZ38" s="618">
        <v>391836</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24378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3627157</v>
      </c>
      <c r="CS38" s="619"/>
      <c r="CT38" s="619"/>
      <c r="CU38" s="619"/>
      <c r="CV38" s="619"/>
      <c r="CW38" s="619"/>
      <c r="CX38" s="619"/>
      <c r="CY38" s="620"/>
      <c r="CZ38" s="621">
        <v>12</v>
      </c>
      <c r="DA38" s="639"/>
      <c r="DB38" s="639"/>
      <c r="DC38" s="640"/>
      <c r="DD38" s="624">
        <v>2617920</v>
      </c>
      <c r="DE38" s="619"/>
      <c r="DF38" s="619"/>
      <c r="DG38" s="619"/>
      <c r="DH38" s="619"/>
      <c r="DI38" s="619"/>
      <c r="DJ38" s="619"/>
      <c r="DK38" s="620"/>
      <c r="DL38" s="624">
        <v>1917237</v>
      </c>
      <c r="DM38" s="619"/>
      <c r="DN38" s="619"/>
      <c r="DO38" s="619"/>
      <c r="DP38" s="619"/>
      <c r="DQ38" s="619"/>
      <c r="DR38" s="619"/>
      <c r="DS38" s="619"/>
      <c r="DT38" s="619"/>
      <c r="DU38" s="619"/>
      <c r="DV38" s="620"/>
      <c r="DW38" s="641">
        <v>11.1</v>
      </c>
      <c r="DX38" s="642"/>
      <c r="DY38" s="642"/>
      <c r="DZ38" s="642"/>
      <c r="EA38" s="642"/>
      <c r="EB38" s="642"/>
      <c r="EC38" s="643"/>
    </row>
    <row r="39" spans="2:133" ht="11.25" customHeight="1">
      <c r="AQ39" s="644" t="s">
        <v>318</v>
      </c>
      <c r="AR39" s="645"/>
      <c r="AS39" s="645"/>
      <c r="AT39" s="645"/>
      <c r="AU39" s="645"/>
      <c r="AV39" s="645"/>
      <c r="AW39" s="645"/>
      <c r="AX39" s="645"/>
      <c r="AY39" s="646"/>
      <c r="AZ39" s="618">
        <v>73276</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1725661</v>
      </c>
      <c r="CS39" s="637"/>
      <c r="CT39" s="637"/>
      <c r="CU39" s="637"/>
      <c r="CV39" s="637"/>
      <c r="CW39" s="637"/>
      <c r="CX39" s="637"/>
      <c r="CY39" s="638"/>
      <c r="CZ39" s="621">
        <v>5.7</v>
      </c>
      <c r="DA39" s="639"/>
      <c r="DB39" s="639"/>
      <c r="DC39" s="640"/>
      <c r="DD39" s="624">
        <v>1713549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865774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257238</v>
      </c>
      <c r="CS40" s="619"/>
      <c r="CT40" s="619"/>
      <c r="CU40" s="619"/>
      <c r="CV40" s="619"/>
      <c r="CW40" s="619"/>
      <c r="CX40" s="619"/>
      <c r="CY40" s="620"/>
      <c r="CZ40" s="621">
        <v>0.8</v>
      </c>
      <c r="DA40" s="639"/>
      <c r="DB40" s="639"/>
      <c r="DC40" s="640"/>
      <c r="DD40" s="624">
        <v>257238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1655646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276</v>
      </c>
      <c r="CS41" s="637"/>
      <c r="CT41" s="637"/>
      <c r="CU41" s="637"/>
      <c r="CV41" s="637"/>
      <c r="CW41" s="637"/>
      <c r="CX41" s="637"/>
      <c r="CY41" s="638"/>
      <c r="CZ41" s="621" t="s">
        <v>276</v>
      </c>
      <c r="DA41" s="639"/>
      <c r="DB41" s="639"/>
      <c r="DC41" s="640"/>
      <c r="DD41" s="624" t="s">
        <v>276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3903133</v>
      </c>
      <c r="CS42" s="619"/>
      <c r="CT42" s="619"/>
      <c r="CU42" s="619"/>
      <c r="CV42" s="619"/>
      <c r="CW42" s="619"/>
      <c r="CX42" s="619"/>
      <c r="CY42" s="620"/>
      <c r="CZ42" s="621">
        <v>12.9</v>
      </c>
      <c r="DA42" s="622"/>
      <c r="DB42" s="622"/>
      <c r="DC42" s="623"/>
      <c r="DD42" s="624">
        <v>983116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155153</v>
      </c>
      <c r="CS43" s="637"/>
      <c r="CT43" s="637"/>
      <c r="CU43" s="637"/>
      <c r="CV43" s="637"/>
      <c r="CW43" s="637"/>
      <c r="CX43" s="637"/>
      <c r="CY43" s="638"/>
      <c r="CZ43" s="621">
        <v>0.5</v>
      </c>
      <c r="DA43" s="639"/>
      <c r="DB43" s="639"/>
      <c r="DC43" s="640"/>
      <c r="DD43" s="624">
        <v>155153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3903133</v>
      </c>
      <c r="CS44" s="619"/>
      <c r="CT44" s="619"/>
      <c r="CU44" s="619"/>
      <c r="CV44" s="619"/>
      <c r="CW44" s="619"/>
      <c r="CX44" s="619"/>
      <c r="CY44" s="620"/>
      <c r="CZ44" s="621">
        <v>12.9</v>
      </c>
      <c r="DA44" s="622"/>
      <c r="DB44" s="622"/>
      <c r="DC44" s="623"/>
      <c r="DD44" s="624">
        <v>983116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1251016</v>
      </c>
      <c r="CS45" s="637"/>
      <c r="CT45" s="637"/>
      <c r="CU45" s="637"/>
      <c r="CV45" s="637"/>
      <c r="CW45" s="637"/>
      <c r="CX45" s="637"/>
      <c r="CY45" s="638"/>
      <c r="CZ45" s="621">
        <v>4.0999999999999996</v>
      </c>
      <c r="DA45" s="639"/>
      <c r="DB45" s="639"/>
      <c r="DC45" s="640"/>
      <c r="DD45" s="624">
        <v>42382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2629266</v>
      </c>
      <c r="CS46" s="619"/>
      <c r="CT46" s="619"/>
      <c r="CU46" s="619"/>
      <c r="CV46" s="619"/>
      <c r="CW46" s="619"/>
      <c r="CX46" s="619"/>
      <c r="CY46" s="620"/>
      <c r="CZ46" s="621">
        <v>8.6999999999999993</v>
      </c>
      <c r="DA46" s="622"/>
      <c r="DB46" s="622"/>
      <c r="DC46" s="623"/>
      <c r="DD46" s="624">
        <v>925683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30341229</v>
      </c>
      <c r="CS49" s="603"/>
      <c r="CT49" s="603"/>
      <c r="CU49" s="603"/>
      <c r="CV49" s="603"/>
      <c r="CW49" s="603"/>
      <c r="CX49" s="603"/>
      <c r="CY49" s="604"/>
      <c r="CZ49" s="605">
        <v>100</v>
      </c>
      <c r="DA49" s="606"/>
      <c r="DB49" s="606"/>
      <c r="DC49" s="607"/>
      <c r="DD49" s="608">
        <v>20466401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5" zoomScale="70" zoomScaleNormal="25" zoomScaleSheetLayoutView="70" workbookViewId="0">
      <selection activeCell="AK34" sqref="AK34:AO3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1" t="s">
        <v>340</v>
      </c>
      <c r="DK2" s="1142"/>
      <c r="DL2" s="1142"/>
      <c r="DM2" s="1142"/>
      <c r="DN2" s="1142"/>
      <c r="DO2" s="1143"/>
      <c r="DP2" s="200"/>
      <c r="DQ2" s="1141" t="s">
        <v>341</v>
      </c>
      <c r="DR2" s="1142"/>
      <c r="DS2" s="1142"/>
      <c r="DT2" s="1142"/>
      <c r="DU2" s="1142"/>
      <c r="DV2" s="1142"/>
      <c r="DW2" s="1142"/>
      <c r="DX2" s="1142"/>
      <c r="DY2" s="1142"/>
      <c r="DZ2" s="114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4" t="s">
        <v>342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6" t="s">
        <v>344</v>
      </c>
      <c r="B5" s="1027"/>
      <c r="C5" s="1027"/>
      <c r="D5" s="1027"/>
      <c r="E5" s="1027"/>
      <c r="F5" s="1027"/>
      <c r="G5" s="1027"/>
      <c r="H5" s="1027"/>
      <c r="I5" s="1027"/>
      <c r="J5" s="1027"/>
      <c r="K5" s="1027"/>
      <c r="L5" s="1027"/>
      <c r="M5" s="1027"/>
      <c r="N5" s="1027"/>
      <c r="O5" s="1027"/>
      <c r="P5" s="1028"/>
      <c r="Q5" s="1032" t="s">
        <v>345</v>
      </c>
      <c r="R5" s="1033"/>
      <c r="S5" s="1033"/>
      <c r="T5" s="1033"/>
      <c r="U5" s="1034"/>
      <c r="V5" s="1032" t="s">
        <v>346</v>
      </c>
      <c r="W5" s="1033"/>
      <c r="X5" s="1033"/>
      <c r="Y5" s="1033"/>
      <c r="Z5" s="1034"/>
      <c r="AA5" s="1032" t="s">
        <v>347</v>
      </c>
      <c r="AB5" s="1033"/>
      <c r="AC5" s="1033"/>
      <c r="AD5" s="1033"/>
      <c r="AE5" s="1033"/>
      <c r="AF5" s="1144" t="s">
        <v>348</v>
      </c>
      <c r="AG5" s="1033"/>
      <c r="AH5" s="1033"/>
      <c r="AI5" s="1033"/>
      <c r="AJ5" s="1048"/>
      <c r="AK5" s="1033" t="s">
        <v>349</v>
      </c>
      <c r="AL5" s="1033"/>
      <c r="AM5" s="1033"/>
      <c r="AN5" s="1033"/>
      <c r="AO5" s="1034"/>
      <c r="AP5" s="1032" t="s">
        <v>350</v>
      </c>
      <c r="AQ5" s="1033"/>
      <c r="AR5" s="1033"/>
      <c r="AS5" s="1033"/>
      <c r="AT5" s="1034"/>
      <c r="AU5" s="1032" t="s">
        <v>351</v>
      </c>
      <c r="AV5" s="1033"/>
      <c r="AW5" s="1033"/>
      <c r="AX5" s="1033"/>
      <c r="AY5" s="1048"/>
      <c r="AZ5" s="207"/>
      <c r="BA5" s="207"/>
      <c r="BB5" s="207"/>
      <c r="BC5" s="207"/>
      <c r="BD5" s="207"/>
      <c r="BE5" s="208"/>
      <c r="BF5" s="208"/>
      <c r="BG5" s="208"/>
      <c r="BH5" s="208"/>
      <c r="BI5" s="208"/>
      <c r="BJ5" s="208"/>
      <c r="BK5" s="208"/>
      <c r="BL5" s="208"/>
      <c r="BM5" s="208"/>
      <c r="BN5" s="208"/>
      <c r="BO5" s="208"/>
      <c r="BP5" s="208"/>
      <c r="BQ5" s="1026" t="s">
        <v>352</v>
      </c>
      <c r="BR5" s="1027"/>
      <c r="BS5" s="1027"/>
      <c r="BT5" s="1027"/>
      <c r="BU5" s="1027"/>
      <c r="BV5" s="1027"/>
      <c r="BW5" s="1027"/>
      <c r="BX5" s="1027"/>
      <c r="BY5" s="1027"/>
      <c r="BZ5" s="1027"/>
      <c r="CA5" s="1027"/>
      <c r="CB5" s="1027"/>
      <c r="CC5" s="1027"/>
      <c r="CD5" s="1027"/>
      <c r="CE5" s="1027"/>
      <c r="CF5" s="1027"/>
      <c r="CG5" s="1028"/>
      <c r="CH5" s="1032" t="s">
        <v>353</v>
      </c>
      <c r="CI5" s="1033"/>
      <c r="CJ5" s="1033"/>
      <c r="CK5" s="1033"/>
      <c r="CL5" s="1034"/>
      <c r="CM5" s="1032" t="s">
        <v>354</v>
      </c>
      <c r="CN5" s="1033"/>
      <c r="CO5" s="1033"/>
      <c r="CP5" s="1033"/>
      <c r="CQ5" s="1034"/>
      <c r="CR5" s="1032" t="s">
        <v>355</v>
      </c>
      <c r="CS5" s="1033"/>
      <c r="CT5" s="1033"/>
      <c r="CU5" s="1033"/>
      <c r="CV5" s="1034"/>
      <c r="CW5" s="1032" t="s">
        <v>356</v>
      </c>
      <c r="CX5" s="1033"/>
      <c r="CY5" s="1033"/>
      <c r="CZ5" s="1033"/>
      <c r="DA5" s="1034"/>
      <c r="DB5" s="1032" t="s">
        <v>357</v>
      </c>
      <c r="DC5" s="1033"/>
      <c r="DD5" s="1033"/>
      <c r="DE5" s="1033"/>
      <c r="DF5" s="1034"/>
      <c r="DG5" s="1129" t="s">
        <v>358</v>
      </c>
      <c r="DH5" s="1130"/>
      <c r="DI5" s="1130"/>
      <c r="DJ5" s="1130"/>
      <c r="DK5" s="1131"/>
      <c r="DL5" s="1129" t="s">
        <v>359</v>
      </c>
      <c r="DM5" s="1130"/>
      <c r="DN5" s="1130"/>
      <c r="DO5" s="1130"/>
      <c r="DP5" s="1131"/>
      <c r="DQ5" s="1032" t="s">
        <v>360</v>
      </c>
      <c r="DR5" s="1033"/>
      <c r="DS5" s="1033"/>
      <c r="DT5" s="1033"/>
      <c r="DU5" s="1034"/>
      <c r="DV5" s="1032" t="s">
        <v>351</v>
      </c>
      <c r="DW5" s="1033"/>
      <c r="DX5" s="1033"/>
      <c r="DY5" s="1033"/>
      <c r="DZ5" s="1048"/>
      <c r="EA5" s="205"/>
    </row>
    <row r="6" spans="1:131" s="206"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03"/>
      <c r="BA6" s="203"/>
      <c r="BB6" s="203"/>
      <c r="BC6" s="203"/>
      <c r="BD6" s="203"/>
      <c r="BE6" s="204"/>
      <c r="BF6" s="204"/>
      <c r="BG6" s="204"/>
      <c r="BH6" s="204"/>
      <c r="BI6" s="204"/>
      <c r="BJ6" s="204"/>
      <c r="BK6" s="204"/>
      <c r="BL6" s="204"/>
      <c r="BM6" s="204"/>
      <c r="BN6" s="204"/>
      <c r="BO6" s="204"/>
      <c r="BP6" s="204"/>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05"/>
    </row>
    <row r="7" spans="1:131" s="206" customFormat="1" ht="26.25" customHeight="1" thickTop="1">
      <c r="A7" s="209">
        <v>1</v>
      </c>
      <c r="B7" s="1081" t="s">
        <v>361</v>
      </c>
      <c r="C7" s="1082"/>
      <c r="D7" s="1082"/>
      <c r="E7" s="1082"/>
      <c r="F7" s="1082"/>
      <c r="G7" s="1082"/>
      <c r="H7" s="1082"/>
      <c r="I7" s="1082"/>
      <c r="J7" s="1082"/>
      <c r="K7" s="1082"/>
      <c r="L7" s="1082"/>
      <c r="M7" s="1082"/>
      <c r="N7" s="1082"/>
      <c r="O7" s="1082"/>
      <c r="P7" s="1083"/>
      <c r="Q7" s="1135">
        <v>31703</v>
      </c>
      <c r="R7" s="1136"/>
      <c r="S7" s="1136"/>
      <c r="T7" s="1136"/>
      <c r="U7" s="1136"/>
      <c r="V7" s="1136">
        <v>30175</v>
      </c>
      <c r="W7" s="1136"/>
      <c r="X7" s="1136"/>
      <c r="Y7" s="1136"/>
      <c r="Z7" s="1136"/>
      <c r="AA7" s="1136">
        <v>1527</v>
      </c>
      <c r="AB7" s="1136"/>
      <c r="AC7" s="1136"/>
      <c r="AD7" s="1136"/>
      <c r="AE7" s="1137"/>
      <c r="AF7" s="1138">
        <v>1191</v>
      </c>
      <c r="AG7" s="1139"/>
      <c r="AH7" s="1139"/>
      <c r="AI7" s="1139"/>
      <c r="AJ7" s="1140"/>
      <c r="AK7" s="1122">
        <v>2383</v>
      </c>
      <c r="AL7" s="1123"/>
      <c r="AM7" s="1123"/>
      <c r="AN7" s="1123"/>
      <c r="AO7" s="1123"/>
      <c r="AP7" s="1123">
        <v>26065</v>
      </c>
      <c r="AQ7" s="1123"/>
      <c r="AR7" s="1123"/>
      <c r="AS7" s="1123"/>
      <c r="AT7" s="1123"/>
      <c r="AU7" s="1124"/>
      <c r="AV7" s="1124"/>
      <c r="AW7" s="1124"/>
      <c r="AX7" s="1124"/>
      <c r="AY7" s="1125"/>
      <c r="AZ7" s="203"/>
      <c r="BA7" s="203"/>
      <c r="BB7" s="203"/>
      <c r="BC7" s="203"/>
      <c r="BD7" s="203"/>
      <c r="BE7" s="204"/>
      <c r="BF7" s="204"/>
      <c r="BG7" s="204"/>
      <c r="BH7" s="204"/>
      <c r="BI7" s="204"/>
      <c r="BJ7" s="204"/>
      <c r="BK7" s="204"/>
      <c r="BL7" s="204"/>
      <c r="BM7" s="204"/>
      <c r="BN7" s="204"/>
      <c r="BO7" s="204"/>
      <c r="BP7" s="204"/>
      <c r="BQ7" s="210">
        <v>1</v>
      </c>
      <c r="BR7" s="211"/>
      <c r="BS7" s="1126" t="s">
        <v>543</v>
      </c>
      <c r="BT7" s="1127"/>
      <c r="BU7" s="1127"/>
      <c r="BV7" s="1127"/>
      <c r="BW7" s="1127"/>
      <c r="BX7" s="1127"/>
      <c r="BY7" s="1127"/>
      <c r="BZ7" s="1127"/>
      <c r="CA7" s="1127"/>
      <c r="CB7" s="1127"/>
      <c r="CC7" s="1127"/>
      <c r="CD7" s="1127"/>
      <c r="CE7" s="1127"/>
      <c r="CF7" s="1127"/>
      <c r="CG7" s="1128"/>
      <c r="CH7" s="1119">
        <v>8</v>
      </c>
      <c r="CI7" s="1120"/>
      <c r="CJ7" s="1120"/>
      <c r="CK7" s="1120"/>
      <c r="CL7" s="1121"/>
      <c r="CM7" s="1119">
        <v>157</v>
      </c>
      <c r="CN7" s="1120"/>
      <c r="CO7" s="1120"/>
      <c r="CP7" s="1120"/>
      <c r="CQ7" s="1121"/>
      <c r="CR7" s="1119">
        <v>22</v>
      </c>
      <c r="CS7" s="1120"/>
      <c r="CT7" s="1120"/>
      <c r="CU7" s="1120"/>
      <c r="CV7" s="1121"/>
      <c r="CW7" s="1119">
        <v>10</v>
      </c>
      <c r="CX7" s="1120"/>
      <c r="CY7" s="1120"/>
      <c r="CZ7" s="1120"/>
      <c r="DA7" s="1121"/>
      <c r="DB7" s="1119">
        <v>0</v>
      </c>
      <c r="DC7" s="1120"/>
      <c r="DD7" s="1120"/>
      <c r="DE7" s="1120"/>
      <c r="DF7" s="1121"/>
      <c r="DG7" s="1119">
        <v>0</v>
      </c>
      <c r="DH7" s="1120"/>
      <c r="DI7" s="1120"/>
      <c r="DJ7" s="1120"/>
      <c r="DK7" s="1121"/>
      <c r="DL7" s="1119">
        <v>0</v>
      </c>
      <c r="DM7" s="1120"/>
      <c r="DN7" s="1120"/>
      <c r="DO7" s="1120"/>
      <c r="DP7" s="1121"/>
      <c r="DQ7" s="1119">
        <v>0</v>
      </c>
      <c r="DR7" s="1120"/>
      <c r="DS7" s="1120"/>
      <c r="DT7" s="1120"/>
      <c r="DU7" s="1121"/>
      <c r="DV7" s="1146"/>
      <c r="DW7" s="1147"/>
      <c r="DX7" s="1147"/>
      <c r="DY7" s="1147"/>
      <c r="DZ7" s="1148"/>
      <c r="EA7" s="205"/>
    </row>
    <row r="8" spans="1:131" s="206" customFormat="1" ht="26.25" customHeight="1">
      <c r="A8" s="212">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03"/>
      <c r="BA8" s="203"/>
      <c r="BB8" s="203"/>
      <c r="BC8" s="203"/>
      <c r="BD8" s="203"/>
      <c r="BE8" s="204"/>
      <c r="BF8" s="204"/>
      <c r="BG8" s="204"/>
      <c r="BH8" s="204"/>
      <c r="BI8" s="204"/>
      <c r="BJ8" s="204"/>
      <c r="BK8" s="204"/>
      <c r="BL8" s="204"/>
      <c r="BM8" s="204"/>
      <c r="BN8" s="204"/>
      <c r="BO8" s="204"/>
      <c r="BP8" s="204"/>
      <c r="BQ8" s="213">
        <v>2</v>
      </c>
      <c r="BR8" s="214"/>
      <c r="BS8" s="1045" t="s">
        <v>544</v>
      </c>
      <c r="BT8" s="1046"/>
      <c r="BU8" s="1046"/>
      <c r="BV8" s="1046"/>
      <c r="BW8" s="1046"/>
      <c r="BX8" s="1046"/>
      <c r="BY8" s="1046"/>
      <c r="BZ8" s="1046"/>
      <c r="CA8" s="1046"/>
      <c r="CB8" s="1046"/>
      <c r="CC8" s="1046"/>
      <c r="CD8" s="1046"/>
      <c r="CE8" s="1046"/>
      <c r="CF8" s="1046"/>
      <c r="CG8" s="1047"/>
      <c r="CH8" s="1020">
        <v>-1</v>
      </c>
      <c r="CI8" s="1021"/>
      <c r="CJ8" s="1021"/>
      <c r="CK8" s="1021"/>
      <c r="CL8" s="1022"/>
      <c r="CM8" s="1020">
        <v>166</v>
      </c>
      <c r="CN8" s="1021"/>
      <c r="CO8" s="1021"/>
      <c r="CP8" s="1021"/>
      <c r="CQ8" s="1022"/>
      <c r="CR8" s="1020">
        <v>100</v>
      </c>
      <c r="CS8" s="1021"/>
      <c r="CT8" s="1021"/>
      <c r="CU8" s="1021"/>
      <c r="CV8" s="1022"/>
      <c r="CW8" s="1020">
        <v>26</v>
      </c>
      <c r="CX8" s="1021"/>
      <c r="CY8" s="1021"/>
      <c r="CZ8" s="1021"/>
      <c r="DA8" s="1022"/>
      <c r="DB8" s="1020">
        <v>0</v>
      </c>
      <c r="DC8" s="1021"/>
      <c r="DD8" s="1021"/>
      <c r="DE8" s="1021"/>
      <c r="DF8" s="1022"/>
      <c r="DG8" s="1020">
        <v>0</v>
      </c>
      <c r="DH8" s="1021"/>
      <c r="DI8" s="1021"/>
      <c r="DJ8" s="1021"/>
      <c r="DK8" s="1022"/>
      <c r="DL8" s="1020">
        <v>0</v>
      </c>
      <c r="DM8" s="1021"/>
      <c r="DN8" s="1021"/>
      <c r="DO8" s="1021"/>
      <c r="DP8" s="1022"/>
      <c r="DQ8" s="1020">
        <v>0</v>
      </c>
      <c r="DR8" s="1021"/>
      <c r="DS8" s="1021"/>
      <c r="DT8" s="1021"/>
      <c r="DU8" s="1022"/>
      <c r="DV8" s="1023"/>
      <c r="DW8" s="1024"/>
      <c r="DX8" s="1024"/>
      <c r="DY8" s="1024"/>
      <c r="DZ8" s="1025"/>
      <c r="EA8" s="205"/>
    </row>
    <row r="9" spans="1:131" s="206" customFormat="1" ht="26.25" customHeight="1">
      <c r="A9" s="212">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03"/>
      <c r="BA9" s="203"/>
      <c r="BB9" s="203"/>
      <c r="BC9" s="203"/>
      <c r="BD9" s="203"/>
      <c r="BE9" s="204"/>
      <c r="BF9" s="204"/>
      <c r="BG9" s="204"/>
      <c r="BH9" s="204"/>
      <c r="BI9" s="204"/>
      <c r="BJ9" s="204"/>
      <c r="BK9" s="204"/>
      <c r="BL9" s="204"/>
      <c r="BM9" s="204"/>
      <c r="BN9" s="204"/>
      <c r="BO9" s="204"/>
      <c r="BP9" s="204"/>
      <c r="BQ9" s="213">
        <v>3</v>
      </c>
      <c r="BR9" s="214"/>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05"/>
    </row>
    <row r="10" spans="1:131" s="206" customFormat="1" ht="26.25" customHeight="1">
      <c r="A10" s="212">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03"/>
      <c r="BA10" s="203"/>
      <c r="BB10" s="203"/>
      <c r="BC10" s="203"/>
      <c r="BD10" s="203"/>
      <c r="BE10" s="204"/>
      <c r="BF10" s="204"/>
      <c r="BG10" s="204"/>
      <c r="BH10" s="204"/>
      <c r="BI10" s="204"/>
      <c r="BJ10" s="204"/>
      <c r="BK10" s="204"/>
      <c r="BL10" s="204"/>
      <c r="BM10" s="204"/>
      <c r="BN10" s="204"/>
      <c r="BO10" s="204"/>
      <c r="BP10" s="204"/>
      <c r="BQ10" s="213">
        <v>4</v>
      </c>
      <c r="BR10" s="214"/>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05"/>
    </row>
    <row r="11" spans="1:131" s="206" customFormat="1" ht="26.25" customHeight="1">
      <c r="A11" s="212">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03"/>
      <c r="BA11" s="203"/>
      <c r="BB11" s="203"/>
      <c r="BC11" s="203"/>
      <c r="BD11" s="203"/>
      <c r="BE11" s="204"/>
      <c r="BF11" s="204"/>
      <c r="BG11" s="204"/>
      <c r="BH11" s="204"/>
      <c r="BI11" s="204"/>
      <c r="BJ11" s="204"/>
      <c r="BK11" s="204"/>
      <c r="BL11" s="204"/>
      <c r="BM11" s="204"/>
      <c r="BN11" s="204"/>
      <c r="BO11" s="204"/>
      <c r="BP11" s="204"/>
      <c r="BQ11" s="213">
        <v>5</v>
      </c>
      <c r="BR11" s="214"/>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5"/>
    </row>
    <row r="12" spans="1:131" s="206" customFormat="1" ht="26.25" customHeight="1">
      <c r="A12" s="212">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03"/>
      <c r="BA12" s="203"/>
      <c r="BB12" s="203"/>
      <c r="BC12" s="203"/>
      <c r="BD12" s="203"/>
      <c r="BE12" s="204"/>
      <c r="BF12" s="204"/>
      <c r="BG12" s="204"/>
      <c r="BH12" s="204"/>
      <c r="BI12" s="204"/>
      <c r="BJ12" s="204"/>
      <c r="BK12" s="204"/>
      <c r="BL12" s="204"/>
      <c r="BM12" s="204"/>
      <c r="BN12" s="204"/>
      <c r="BO12" s="204"/>
      <c r="BP12" s="204"/>
      <c r="BQ12" s="213">
        <v>6</v>
      </c>
      <c r="BR12" s="214"/>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5"/>
    </row>
    <row r="13" spans="1:131" s="206" customFormat="1" ht="26.25" customHeight="1">
      <c r="A13" s="212">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03"/>
      <c r="BA13" s="203"/>
      <c r="BB13" s="203"/>
      <c r="BC13" s="203"/>
      <c r="BD13" s="203"/>
      <c r="BE13" s="204"/>
      <c r="BF13" s="204"/>
      <c r="BG13" s="204"/>
      <c r="BH13" s="204"/>
      <c r="BI13" s="204"/>
      <c r="BJ13" s="204"/>
      <c r="BK13" s="204"/>
      <c r="BL13" s="204"/>
      <c r="BM13" s="204"/>
      <c r="BN13" s="204"/>
      <c r="BO13" s="204"/>
      <c r="BP13" s="204"/>
      <c r="BQ13" s="213">
        <v>7</v>
      </c>
      <c r="BR13" s="214"/>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5"/>
    </row>
    <row r="14" spans="1:131" s="206" customFormat="1" ht="26.25" customHeight="1">
      <c r="A14" s="212">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03"/>
      <c r="BA14" s="203"/>
      <c r="BB14" s="203"/>
      <c r="BC14" s="203"/>
      <c r="BD14" s="203"/>
      <c r="BE14" s="204"/>
      <c r="BF14" s="204"/>
      <c r="BG14" s="204"/>
      <c r="BH14" s="204"/>
      <c r="BI14" s="204"/>
      <c r="BJ14" s="204"/>
      <c r="BK14" s="204"/>
      <c r="BL14" s="204"/>
      <c r="BM14" s="204"/>
      <c r="BN14" s="204"/>
      <c r="BO14" s="204"/>
      <c r="BP14" s="204"/>
      <c r="BQ14" s="213">
        <v>8</v>
      </c>
      <c r="BR14" s="214"/>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5"/>
    </row>
    <row r="15" spans="1:131" s="206" customFormat="1" ht="26.25" customHeight="1">
      <c r="A15" s="212">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03"/>
      <c r="BA15" s="203"/>
      <c r="BB15" s="203"/>
      <c r="BC15" s="203"/>
      <c r="BD15" s="203"/>
      <c r="BE15" s="204"/>
      <c r="BF15" s="204"/>
      <c r="BG15" s="204"/>
      <c r="BH15" s="204"/>
      <c r="BI15" s="204"/>
      <c r="BJ15" s="204"/>
      <c r="BK15" s="204"/>
      <c r="BL15" s="204"/>
      <c r="BM15" s="204"/>
      <c r="BN15" s="204"/>
      <c r="BO15" s="204"/>
      <c r="BP15" s="204"/>
      <c r="BQ15" s="213">
        <v>9</v>
      </c>
      <c r="BR15" s="214"/>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5"/>
    </row>
    <row r="16" spans="1:131" s="206" customFormat="1" ht="26.25" customHeight="1">
      <c r="A16" s="212">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03"/>
      <c r="BA16" s="203"/>
      <c r="BB16" s="203"/>
      <c r="BC16" s="203"/>
      <c r="BD16" s="203"/>
      <c r="BE16" s="204"/>
      <c r="BF16" s="204"/>
      <c r="BG16" s="204"/>
      <c r="BH16" s="204"/>
      <c r="BI16" s="204"/>
      <c r="BJ16" s="204"/>
      <c r="BK16" s="204"/>
      <c r="BL16" s="204"/>
      <c r="BM16" s="204"/>
      <c r="BN16" s="204"/>
      <c r="BO16" s="204"/>
      <c r="BP16" s="204"/>
      <c r="BQ16" s="213">
        <v>10</v>
      </c>
      <c r="BR16" s="214"/>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5"/>
    </row>
    <row r="17" spans="1:131" s="206" customFormat="1" ht="26.25" customHeight="1">
      <c r="A17" s="212">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03"/>
      <c r="BA17" s="203"/>
      <c r="BB17" s="203"/>
      <c r="BC17" s="203"/>
      <c r="BD17" s="203"/>
      <c r="BE17" s="204"/>
      <c r="BF17" s="204"/>
      <c r="BG17" s="204"/>
      <c r="BH17" s="204"/>
      <c r="BI17" s="204"/>
      <c r="BJ17" s="204"/>
      <c r="BK17" s="204"/>
      <c r="BL17" s="204"/>
      <c r="BM17" s="204"/>
      <c r="BN17" s="204"/>
      <c r="BO17" s="204"/>
      <c r="BP17" s="204"/>
      <c r="BQ17" s="213">
        <v>11</v>
      </c>
      <c r="BR17" s="214"/>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5"/>
    </row>
    <row r="18" spans="1:131" s="206" customFormat="1" ht="26.25" customHeight="1">
      <c r="A18" s="212">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03"/>
      <c r="BA18" s="203"/>
      <c r="BB18" s="203"/>
      <c r="BC18" s="203"/>
      <c r="BD18" s="203"/>
      <c r="BE18" s="204"/>
      <c r="BF18" s="204"/>
      <c r="BG18" s="204"/>
      <c r="BH18" s="204"/>
      <c r="BI18" s="204"/>
      <c r="BJ18" s="204"/>
      <c r="BK18" s="204"/>
      <c r="BL18" s="204"/>
      <c r="BM18" s="204"/>
      <c r="BN18" s="204"/>
      <c r="BO18" s="204"/>
      <c r="BP18" s="204"/>
      <c r="BQ18" s="213">
        <v>12</v>
      </c>
      <c r="BR18" s="214"/>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5"/>
    </row>
    <row r="19" spans="1:131" s="206" customFormat="1" ht="26.25" customHeight="1">
      <c r="A19" s="212">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03"/>
      <c r="BA19" s="203"/>
      <c r="BB19" s="203"/>
      <c r="BC19" s="203"/>
      <c r="BD19" s="203"/>
      <c r="BE19" s="204"/>
      <c r="BF19" s="204"/>
      <c r="BG19" s="204"/>
      <c r="BH19" s="204"/>
      <c r="BI19" s="204"/>
      <c r="BJ19" s="204"/>
      <c r="BK19" s="204"/>
      <c r="BL19" s="204"/>
      <c r="BM19" s="204"/>
      <c r="BN19" s="204"/>
      <c r="BO19" s="204"/>
      <c r="BP19" s="204"/>
      <c r="BQ19" s="213">
        <v>13</v>
      </c>
      <c r="BR19" s="214"/>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5"/>
    </row>
    <row r="20" spans="1:131" s="206" customFormat="1" ht="26.25" customHeight="1">
      <c r="A20" s="212">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03"/>
      <c r="BA20" s="203"/>
      <c r="BB20" s="203"/>
      <c r="BC20" s="203"/>
      <c r="BD20" s="203"/>
      <c r="BE20" s="204"/>
      <c r="BF20" s="204"/>
      <c r="BG20" s="204"/>
      <c r="BH20" s="204"/>
      <c r="BI20" s="204"/>
      <c r="BJ20" s="204"/>
      <c r="BK20" s="204"/>
      <c r="BL20" s="204"/>
      <c r="BM20" s="204"/>
      <c r="BN20" s="204"/>
      <c r="BO20" s="204"/>
      <c r="BP20" s="204"/>
      <c r="BQ20" s="213">
        <v>14</v>
      </c>
      <c r="BR20" s="214"/>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5"/>
    </row>
    <row r="21" spans="1:131" s="206" customFormat="1" ht="26.25" customHeight="1" thickBot="1">
      <c r="A21" s="212">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03"/>
      <c r="BA21" s="203"/>
      <c r="BB21" s="203"/>
      <c r="BC21" s="203"/>
      <c r="BD21" s="203"/>
      <c r="BE21" s="204"/>
      <c r="BF21" s="204"/>
      <c r="BG21" s="204"/>
      <c r="BH21" s="204"/>
      <c r="BI21" s="204"/>
      <c r="BJ21" s="204"/>
      <c r="BK21" s="204"/>
      <c r="BL21" s="204"/>
      <c r="BM21" s="204"/>
      <c r="BN21" s="204"/>
      <c r="BO21" s="204"/>
      <c r="BP21" s="204"/>
      <c r="BQ21" s="213">
        <v>15</v>
      </c>
      <c r="BR21" s="214"/>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5"/>
    </row>
    <row r="22" spans="1:131" s="206" customFormat="1" ht="26.25" customHeight="1">
      <c r="A22" s="212">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362</v>
      </c>
      <c r="BA22" s="1066"/>
      <c r="BB22" s="1066"/>
      <c r="BC22" s="1066"/>
      <c r="BD22" s="1067"/>
      <c r="BE22" s="204"/>
      <c r="BF22" s="204"/>
      <c r="BG22" s="204"/>
      <c r="BH22" s="204"/>
      <c r="BI22" s="204"/>
      <c r="BJ22" s="204"/>
      <c r="BK22" s="204"/>
      <c r="BL22" s="204"/>
      <c r="BM22" s="204"/>
      <c r="BN22" s="204"/>
      <c r="BO22" s="204"/>
      <c r="BP22" s="204"/>
      <c r="BQ22" s="213">
        <v>16</v>
      </c>
      <c r="BR22" s="214"/>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9">
        <v>31703</v>
      </c>
      <c r="R23" s="1100"/>
      <c r="S23" s="1100"/>
      <c r="T23" s="1100"/>
      <c r="U23" s="1100"/>
      <c r="V23" s="1100">
        <v>30175</v>
      </c>
      <c r="W23" s="1100"/>
      <c r="X23" s="1100"/>
      <c r="Y23" s="1100"/>
      <c r="Z23" s="1100"/>
      <c r="AA23" s="1100">
        <v>1527</v>
      </c>
      <c r="AB23" s="1100"/>
      <c r="AC23" s="1100"/>
      <c r="AD23" s="1100"/>
      <c r="AE23" s="1101"/>
      <c r="AF23" s="1102">
        <v>1191</v>
      </c>
      <c r="AG23" s="1100"/>
      <c r="AH23" s="1100"/>
      <c r="AI23" s="1100"/>
      <c r="AJ23" s="1103"/>
      <c r="AK23" s="1104"/>
      <c r="AL23" s="1105"/>
      <c r="AM23" s="1105"/>
      <c r="AN23" s="1105"/>
      <c r="AO23" s="1105"/>
      <c r="AP23" s="1100">
        <v>26065</v>
      </c>
      <c r="AQ23" s="1100"/>
      <c r="AR23" s="1100"/>
      <c r="AS23" s="1100"/>
      <c r="AT23" s="1100"/>
      <c r="AU23" s="1106"/>
      <c r="AV23" s="1106"/>
      <c r="AW23" s="1106"/>
      <c r="AX23" s="1106"/>
      <c r="AY23" s="1107"/>
      <c r="AZ23" s="1096" t="s">
        <v>365</v>
      </c>
      <c r="BA23" s="1097"/>
      <c r="BB23" s="1097"/>
      <c r="BC23" s="1097"/>
      <c r="BD23" s="1098"/>
      <c r="BE23" s="204"/>
      <c r="BF23" s="204"/>
      <c r="BG23" s="204"/>
      <c r="BH23" s="204"/>
      <c r="BI23" s="204"/>
      <c r="BJ23" s="204"/>
      <c r="BK23" s="204"/>
      <c r="BL23" s="204"/>
      <c r="BM23" s="204"/>
      <c r="BN23" s="204"/>
      <c r="BO23" s="204"/>
      <c r="BP23" s="204"/>
      <c r="BQ23" s="213">
        <v>17</v>
      </c>
      <c r="BR23" s="214"/>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5"/>
    </row>
    <row r="24" spans="1:131" s="206" customFormat="1" ht="26.25" customHeight="1">
      <c r="A24" s="1095" t="s">
        <v>366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3"/>
      <c r="BA24" s="203"/>
      <c r="BB24" s="203"/>
      <c r="BC24" s="203"/>
      <c r="BD24" s="203"/>
      <c r="BE24" s="204"/>
      <c r="BF24" s="204"/>
      <c r="BG24" s="204"/>
      <c r="BH24" s="204"/>
      <c r="BI24" s="204"/>
      <c r="BJ24" s="204"/>
      <c r="BK24" s="204"/>
      <c r="BL24" s="204"/>
      <c r="BM24" s="204"/>
      <c r="BN24" s="204"/>
      <c r="BO24" s="204"/>
      <c r="BP24" s="204"/>
      <c r="BQ24" s="213">
        <v>18</v>
      </c>
      <c r="BR24" s="214"/>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5"/>
    </row>
    <row r="25" spans="1:131" s="198" customFormat="1" ht="26.25" customHeight="1" thickBot="1">
      <c r="A25" s="1094" t="s">
        <v>367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3"/>
      <c r="BK25" s="203"/>
      <c r="BL25" s="203"/>
      <c r="BM25" s="203"/>
      <c r="BN25" s="203"/>
      <c r="BO25" s="216"/>
      <c r="BP25" s="216"/>
      <c r="BQ25" s="213">
        <v>19</v>
      </c>
      <c r="BR25" s="214"/>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7"/>
    </row>
    <row r="26" spans="1:131" s="198" customFormat="1" ht="26.25" customHeight="1">
      <c r="A26" s="1026" t="s">
        <v>344</v>
      </c>
      <c r="B26" s="1027"/>
      <c r="C26" s="1027"/>
      <c r="D26" s="1027"/>
      <c r="E26" s="1027"/>
      <c r="F26" s="1027"/>
      <c r="G26" s="1027"/>
      <c r="H26" s="1027"/>
      <c r="I26" s="1027"/>
      <c r="J26" s="1027"/>
      <c r="K26" s="1027"/>
      <c r="L26" s="1027"/>
      <c r="M26" s="1027"/>
      <c r="N26" s="1027"/>
      <c r="O26" s="1027"/>
      <c r="P26" s="1028"/>
      <c r="Q26" s="1032" t="s">
        <v>368</v>
      </c>
      <c r="R26" s="1033"/>
      <c r="S26" s="1033"/>
      <c r="T26" s="1033"/>
      <c r="U26" s="1034"/>
      <c r="V26" s="1032" t="s">
        <v>369</v>
      </c>
      <c r="W26" s="1033"/>
      <c r="X26" s="1033"/>
      <c r="Y26" s="1033"/>
      <c r="Z26" s="1034"/>
      <c r="AA26" s="1032" t="s">
        <v>370</v>
      </c>
      <c r="AB26" s="1033"/>
      <c r="AC26" s="1033"/>
      <c r="AD26" s="1033"/>
      <c r="AE26" s="1033"/>
      <c r="AF26" s="1090" t="s">
        <v>371</v>
      </c>
      <c r="AG26" s="1039"/>
      <c r="AH26" s="1039"/>
      <c r="AI26" s="1039"/>
      <c r="AJ26" s="1091"/>
      <c r="AK26" s="1033" t="s">
        <v>372</v>
      </c>
      <c r="AL26" s="1033"/>
      <c r="AM26" s="1033"/>
      <c r="AN26" s="1033"/>
      <c r="AO26" s="1034"/>
      <c r="AP26" s="1032" t="s">
        <v>373</v>
      </c>
      <c r="AQ26" s="1033"/>
      <c r="AR26" s="1033"/>
      <c r="AS26" s="1033"/>
      <c r="AT26" s="1034"/>
      <c r="AU26" s="1032" t="s">
        <v>374</v>
      </c>
      <c r="AV26" s="1033"/>
      <c r="AW26" s="1033"/>
      <c r="AX26" s="1033"/>
      <c r="AY26" s="1034"/>
      <c r="AZ26" s="1032" t="s">
        <v>375</v>
      </c>
      <c r="BA26" s="1033"/>
      <c r="BB26" s="1033"/>
      <c r="BC26" s="1033"/>
      <c r="BD26" s="1034"/>
      <c r="BE26" s="1032" t="s">
        <v>351</v>
      </c>
      <c r="BF26" s="1033"/>
      <c r="BG26" s="1033"/>
      <c r="BH26" s="1033"/>
      <c r="BI26" s="1048"/>
      <c r="BJ26" s="203"/>
      <c r="BK26" s="203"/>
      <c r="BL26" s="203"/>
      <c r="BM26" s="203"/>
      <c r="BN26" s="203"/>
      <c r="BO26" s="216"/>
      <c r="BP26" s="216"/>
      <c r="BQ26" s="213">
        <v>20</v>
      </c>
      <c r="BR26" s="214"/>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7"/>
    </row>
    <row r="27" spans="1:131" s="198"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3"/>
      <c r="BK27" s="203"/>
      <c r="BL27" s="203"/>
      <c r="BM27" s="203"/>
      <c r="BN27" s="203"/>
      <c r="BO27" s="216"/>
      <c r="BP27" s="216"/>
      <c r="BQ27" s="213">
        <v>21</v>
      </c>
      <c r="BR27" s="214"/>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7"/>
    </row>
    <row r="28" spans="1:131" s="198" customFormat="1" ht="26.25" customHeight="1" thickTop="1">
      <c r="A28" s="217">
        <v>1</v>
      </c>
      <c r="B28" s="1081" t="s">
        <v>376</v>
      </c>
      <c r="C28" s="1082"/>
      <c r="D28" s="1082"/>
      <c r="E28" s="1082"/>
      <c r="F28" s="1082"/>
      <c r="G28" s="1082"/>
      <c r="H28" s="1082"/>
      <c r="I28" s="1082"/>
      <c r="J28" s="1082"/>
      <c r="K28" s="1082"/>
      <c r="L28" s="1082"/>
      <c r="M28" s="1082"/>
      <c r="N28" s="1082"/>
      <c r="O28" s="1082"/>
      <c r="P28" s="1083"/>
      <c r="Q28" s="1084">
        <v>12734</v>
      </c>
      <c r="R28" s="1085"/>
      <c r="S28" s="1085"/>
      <c r="T28" s="1085"/>
      <c r="U28" s="1085"/>
      <c r="V28" s="1085">
        <v>12024</v>
      </c>
      <c r="W28" s="1085"/>
      <c r="X28" s="1085"/>
      <c r="Y28" s="1085"/>
      <c r="Z28" s="1085"/>
      <c r="AA28" s="1085">
        <v>710</v>
      </c>
      <c r="AB28" s="1085"/>
      <c r="AC28" s="1085"/>
      <c r="AD28" s="1085"/>
      <c r="AE28" s="1086"/>
      <c r="AF28" s="1087">
        <v>710</v>
      </c>
      <c r="AG28" s="1085"/>
      <c r="AH28" s="1085"/>
      <c r="AI28" s="1085"/>
      <c r="AJ28" s="1088"/>
      <c r="AK28" s="1089">
        <v>1155</v>
      </c>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03"/>
      <c r="BK28" s="203"/>
      <c r="BL28" s="203"/>
      <c r="BM28" s="203"/>
      <c r="BN28" s="203"/>
      <c r="BO28" s="216"/>
      <c r="BP28" s="216"/>
      <c r="BQ28" s="213">
        <v>22</v>
      </c>
      <c r="BR28" s="214"/>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7"/>
    </row>
    <row r="29" spans="1:131" s="198" customFormat="1" ht="26.25" customHeight="1">
      <c r="A29" s="217">
        <v>2</v>
      </c>
      <c r="B29" s="1068" t="s">
        <v>377</v>
      </c>
      <c r="C29" s="1069"/>
      <c r="D29" s="1069"/>
      <c r="E29" s="1069"/>
      <c r="F29" s="1069"/>
      <c r="G29" s="1069"/>
      <c r="H29" s="1069"/>
      <c r="I29" s="1069"/>
      <c r="J29" s="1069"/>
      <c r="K29" s="1069"/>
      <c r="L29" s="1069"/>
      <c r="M29" s="1069"/>
      <c r="N29" s="1069"/>
      <c r="O29" s="1069"/>
      <c r="P29" s="1070"/>
      <c r="Q29" s="1074">
        <v>5567</v>
      </c>
      <c r="R29" s="1075"/>
      <c r="S29" s="1075"/>
      <c r="T29" s="1075"/>
      <c r="U29" s="1075"/>
      <c r="V29" s="1075">
        <v>5383</v>
      </c>
      <c r="W29" s="1075"/>
      <c r="X29" s="1075"/>
      <c r="Y29" s="1075"/>
      <c r="Z29" s="1075"/>
      <c r="AA29" s="1075">
        <v>184</v>
      </c>
      <c r="AB29" s="1075"/>
      <c r="AC29" s="1075"/>
      <c r="AD29" s="1075"/>
      <c r="AE29" s="1076"/>
      <c r="AF29" s="1050">
        <v>184</v>
      </c>
      <c r="AG29" s="1051"/>
      <c r="AH29" s="1051"/>
      <c r="AI29" s="1051"/>
      <c r="AJ29" s="1052"/>
      <c r="AK29" s="1006">
        <v>807</v>
      </c>
      <c r="AL29" s="997"/>
      <c r="AM29" s="997"/>
      <c r="AN29" s="997"/>
      <c r="AO29" s="997"/>
      <c r="AP29" s="997"/>
      <c r="AQ29" s="997"/>
      <c r="AR29" s="997"/>
      <c r="AS29" s="997"/>
      <c r="AT29" s="997"/>
      <c r="AU29" s="997"/>
      <c r="AV29" s="997"/>
      <c r="AW29" s="997"/>
      <c r="AX29" s="997"/>
      <c r="AY29" s="997"/>
      <c r="AZ29" s="1073"/>
      <c r="BA29" s="1073"/>
      <c r="BB29" s="1073"/>
      <c r="BC29" s="1073"/>
      <c r="BD29" s="1073"/>
      <c r="BE29" s="1063"/>
      <c r="BF29" s="1063"/>
      <c r="BG29" s="1063"/>
      <c r="BH29" s="1063"/>
      <c r="BI29" s="1064"/>
      <c r="BJ29" s="203"/>
      <c r="BK29" s="203"/>
      <c r="BL29" s="203"/>
      <c r="BM29" s="203"/>
      <c r="BN29" s="203"/>
      <c r="BO29" s="216"/>
      <c r="BP29" s="216"/>
      <c r="BQ29" s="213">
        <v>23</v>
      </c>
      <c r="BR29" s="214"/>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7"/>
    </row>
    <row r="30" spans="1:131" s="198" customFormat="1" ht="26.25" customHeight="1">
      <c r="A30" s="217">
        <v>3</v>
      </c>
      <c r="B30" s="1068" t="s">
        <v>378</v>
      </c>
      <c r="C30" s="1069"/>
      <c r="D30" s="1069"/>
      <c r="E30" s="1069"/>
      <c r="F30" s="1069"/>
      <c r="G30" s="1069"/>
      <c r="H30" s="1069"/>
      <c r="I30" s="1069"/>
      <c r="J30" s="1069"/>
      <c r="K30" s="1069"/>
      <c r="L30" s="1069"/>
      <c r="M30" s="1069"/>
      <c r="N30" s="1069"/>
      <c r="O30" s="1069"/>
      <c r="P30" s="1070"/>
      <c r="Q30" s="1074">
        <v>800</v>
      </c>
      <c r="R30" s="1075"/>
      <c r="S30" s="1075"/>
      <c r="T30" s="1075"/>
      <c r="U30" s="1075"/>
      <c r="V30" s="1075">
        <v>796</v>
      </c>
      <c r="W30" s="1075"/>
      <c r="X30" s="1075"/>
      <c r="Y30" s="1075"/>
      <c r="Z30" s="1075"/>
      <c r="AA30" s="1075">
        <v>4</v>
      </c>
      <c r="AB30" s="1075"/>
      <c r="AC30" s="1075"/>
      <c r="AD30" s="1075"/>
      <c r="AE30" s="1076"/>
      <c r="AF30" s="1050">
        <v>4</v>
      </c>
      <c r="AG30" s="1051"/>
      <c r="AH30" s="1051"/>
      <c r="AI30" s="1051"/>
      <c r="AJ30" s="1052"/>
      <c r="AK30" s="1006">
        <v>144</v>
      </c>
      <c r="AL30" s="997"/>
      <c r="AM30" s="997"/>
      <c r="AN30" s="997"/>
      <c r="AO30" s="997"/>
      <c r="AP30" s="997"/>
      <c r="AQ30" s="997"/>
      <c r="AR30" s="997"/>
      <c r="AS30" s="997"/>
      <c r="AT30" s="997"/>
      <c r="AU30" s="997"/>
      <c r="AV30" s="997"/>
      <c r="AW30" s="997"/>
      <c r="AX30" s="997"/>
      <c r="AY30" s="997"/>
      <c r="AZ30" s="1073"/>
      <c r="BA30" s="1073"/>
      <c r="BB30" s="1073"/>
      <c r="BC30" s="1073"/>
      <c r="BD30" s="1073"/>
      <c r="BE30" s="1063"/>
      <c r="BF30" s="1063"/>
      <c r="BG30" s="1063"/>
      <c r="BH30" s="1063"/>
      <c r="BI30" s="1064"/>
      <c r="BJ30" s="203"/>
      <c r="BK30" s="203"/>
      <c r="BL30" s="203"/>
      <c r="BM30" s="203"/>
      <c r="BN30" s="203"/>
      <c r="BO30" s="216"/>
      <c r="BP30" s="216"/>
      <c r="BQ30" s="213">
        <v>24</v>
      </c>
      <c r="BR30" s="214"/>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7"/>
    </row>
    <row r="31" spans="1:131" s="198" customFormat="1" ht="26.25" customHeight="1">
      <c r="A31" s="217">
        <v>4</v>
      </c>
      <c r="B31" s="1068" t="s">
        <v>379</v>
      </c>
      <c r="C31" s="1069"/>
      <c r="D31" s="1069"/>
      <c r="E31" s="1069"/>
      <c r="F31" s="1069"/>
      <c r="G31" s="1069"/>
      <c r="H31" s="1069"/>
      <c r="I31" s="1069"/>
      <c r="J31" s="1069"/>
      <c r="K31" s="1069"/>
      <c r="L31" s="1069"/>
      <c r="M31" s="1069"/>
      <c r="N31" s="1069"/>
      <c r="O31" s="1069"/>
      <c r="P31" s="1070"/>
      <c r="Q31" s="1074">
        <v>2984</v>
      </c>
      <c r="R31" s="1075"/>
      <c r="S31" s="1075"/>
      <c r="T31" s="1075"/>
      <c r="U31" s="1075"/>
      <c r="V31" s="1075">
        <v>3080</v>
      </c>
      <c r="W31" s="1075"/>
      <c r="X31" s="1075"/>
      <c r="Y31" s="1075"/>
      <c r="Z31" s="1075"/>
      <c r="AA31" s="1075">
        <v>-96</v>
      </c>
      <c r="AB31" s="1075"/>
      <c r="AC31" s="1075"/>
      <c r="AD31" s="1075"/>
      <c r="AE31" s="1076"/>
      <c r="AF31" s="1050">
        <v>1321</v>
      </c>
      <c r="AG31" s="1051"/>
      <c r="AH31" s="1051"/>
      <c r="AI31" s="1051"/>
      <c r="AJ31" s="1052"/>
      <c r="AK31" s="1006">
        <v>631</v>
      </c>
      <c r="AL31" s="997"/>
      <c r="AM31" s="997"/>
      <c r="AN31" s="997"/>
      <c r="AO31" s="997"/>
      <c r="AP31" s="997">
        <v>761</v>
      </c>
      <c r="AQ31" s="997"/>
      <c r="AR31" s="997"/>
      <c r="AS31" s="997"/>
      <c r="AT31" s="997"/>
      <c r="AU31" s="997">
        <v>562</v>
      </c>
      <c r="AV31" s="997"/>
      <c r="AW31" s="997"/>
      <c r="AX31" s="997"/>
      <c r="AY31" s="997"/>
      <c r="AZ31" s="1073"/>
      <c r="BA31" s="1073"/>
      <c r="BB31" s="1073"/>
      <c r="BC31" s="1073"/>
      <c r="BD31" s="1073"/>
      <c r="BE31" s="1063" t="s">
        <v>380</v>
      </c>
      <c r="BF31" s="1063"/>
      <c r="BG31" s="1063"/>
      <c r="BH31" s="1063"/>
      <c r="BI31" s="1064"/>
      <c r="BJ31" s="203"/>
      <c r="BK31" s="203"/>
      <c r="BL31" s="203"/>
      <c r="BM31" s="203"/>
      <c r="BN31" s="203"/>
      <c r="BO31" s="216"/>
      <c r="BP31" s="216"/>
      <c r="BQ31" s="213">
        <v>25</v>
      </c>
      <c r="BR31" s="214"/>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7"/>
    </row>
    <row r="32" spans="1:131" s="198" customFormat="1" ht="26.25" customHeight="1">
      <c r="A32" s="217">
        <v>5</v>
      </c>
      <c r="B32" s="1068" t="s">
        <v>381</v>
      </c>
      <c r="C32" s="1069"/>
      <c r="D32" s="1069"/>
      <c r="E32" s="1069"/>
      <c r="F32" s="1069"/>
      <c r="G32" s="1069"/>
      <c r="H32" s="1069"/>
      <c r="I32" s="1069"/>
      <c r="J32" s="1069"/>
      <c r="K32" s="1069"/>
      <c r="L32" s="1069"/>
      <c r="M32" s="1069"/>
      <c r="N32" s="1069"/>
      <c r="O32" s="1069"/>
      <c r="P32" s="1070"/>
      <c r="Q32" s="1074">
        <v>1859</v>
      </c>
      <c r="R32" s="1075"/>
      <c r="S32" s="1075"/>
      <c r="T32" s="1075"/>
      <c r="U32" s="1075"/>
      <c r="V32" s="1075">
        <v>1569</v>
      </c>
      <c r="W32" s="1075"/>
      <c r="X32" s="1075"/>
      <c r="Y32" s="1075"/>
      <c r="Z32" s="1075"/>
      <c r="AA32" s="1075">
        <v>290</v>
      </c>
      <c r="AB32" s="1075"/>
      <c r="AC32" s="1075"/>
      <c r="AD32" s="1075"/>
      <c r="AE32" s="1076"/>
      <c r="AF32" s="1050">
        <v>2981</v>
      </c>
      <c r="AG32" s="1051"/>
      <c r="AH32" s="1051"/>
      <c r="AI32" s="1051"/>
      <c r="AJ32" s="1052"/>
      <c r="AK32" s="1006">
        <v>2</v>
      </c>
      <c r="AL32" s="997"/>
      <c r="AM32" s="997"/>
      <c r="AN32" s="997"/>
      <c r="AO32" s="997"/>
      <c r="AP32" s="997">
        <v>966</v>
      </c>
      <c r="AQ32" s="997"/>
      <c r="AR32" s="997"/>
      <c r="AS32" s="997"/>
      <c r="AT32" s="997"/>
      <c r="AU32" s="997">
        <v>2</v>
      </c>
      <c r="AV32" s="997"/>
      <c r="AW32" s="997"/>
      <c r="AX32" s="997"/>
      <c r="AY32" s="997"/>
      <c r="AZ32" s="1073"/>
      <c r="BA32" s="1073"/>
      <c r="BB32" s="1073"/>
      <c r="BC32" s="1073"/>
      <c r="BD32" s="1073"/>
      <c r="BE32" s="1063" t="s">
        <v>380</v>
      </c>
      <c r="BF32" s="1063"/>
      <c r="BG32" s="1063"/>
      <c r="BH32" s="1063"/>
      <c r="BI32" s="1064"/>
      <c r="BJ32" s="203"/>
      <c r="BK32" s="203"/>
      <c r="BL32" s="203"/>
      <c r="BM32" s="203"/>
      <c r="BN32" s="203"/>
      <c r="BO32" s="216"/>
      <c r="BP32" s="216"/>
      <c r="BQ32" s="213">
        <v>26</v>
      </c>
      <c r="BR32" s="214"/>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7"/>
    </row>
    <row r="33" spans="1:131" s="198" customFormat="1" ht="26.25" customHeight="1">
      <c r="A33" s="217">
        <v>6</v>
      </c>
      <c r="B33" s="1068" t="s">
        <v>382</v>
      </c>
      <c r="C33" s="1069"/>
      <c r="D33" s="1069"/>
      <c r="E33" s="1069"/>
      <c r="F33" s="1069"/>
      <c r="G33" s="1069"/>
      <c r="H33" s="1069"/>
      <c r="I33" s="1069"/>
      <c r="J33" s="1069"/>
      <c r="K33" s="1069"/>
      <c r="L33" s="1069"/>
      <c r="M33" s="1069"/>
      <c r="N33" s="1069"/>
      <c r="O33" s="1069"/>
      <c r="P33" s="1070"/>
      <c r="Q33" s="1074">
        <v>1881</v>
      </c>
      <c r="R33" s="1075"/>
      <c r="S33" s="1075"/>
      <c r="T33" s="1075"/>
      <c r="U33" s="1075"/>
      <c r="V33" s="1075">
        <v>1753</v>
      </c>
      <c r="W33" s="1075"/>
      <c r="X33" s="1075"/>
      <c r="Y33" s="1075"/>
      <c r="Z33" s="1075"/>
      <c r="AA33" s="1075">
        <v>129</v>
      </c>
      <c r="AB33" s="1075"/>
      <c r="AC33" s="1075"/>
      <c r="AD33" s="1075"/>
      <c r="AE33" s="1076"/>
      <c r="AF33" s="1050">
        <v>104</v>
      </c>
      <c r="AG33" s="1051"/>
      <c r="AH33" s="1051"/>
      <c r="AI33" s="1051"/>
      <c r="AJ33" s="1052"/>
      <c r="AK33" s="1006">
        <v>392</v>
      </c>
      <c r="AL33" s="997"/>
      <c r="AM33" s="997"/>
      <c r="AN33" s="997"/>
      <c r="AO33" s="997"/>
      <c r="AP33" s="997">
        <v>6097</v>
      </c>
      <c r="AQ33" s="997"/>
      <c r="AR33" s="997"/>
      <c r="AS33" s="997"/>
      <c r="AT33" s="997"/>
      <c r="AU33" s="997">
        <v>2896</v>
      </c>
      <c r="AV33" s="997"/>
      <c r="AW33" s="997"/>
      <c r="AX33" s="997"/>
      <c r="AY33" s="997"/>
      <c r="AZ33" s="1073"/>
      <c r="BA33" s="1073"/>
      <c r="BB33" s="1073"/>
      <c r="BC33" s="1073"/>
      <c r="BD33" s="1073"/>
      <c r="BE33" s="1063" t="s">
        <v>383</v>
      </c>
      <c r="BF33" s="1063"/>
      <c r="BG33" s="1063"/>
      <c r="BH33" s="1063"/>
      <c r="BI33" s="1064"/>
      <c r="BJ33" s="203"/>
      <c r="BK33" s="203"/>
      <c r="BL33" s="203"/>
      <c r="BM33" s="203"/>
      <c r="BN33" s="203"/>
      <c r="BO33" s="216"/>
      <c r="BP33" s="216"/>
      <c r="BQ33" s="213">
        <v>27</v>
      </c>
      <c r="BR33" s="214"/>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7"/>
    </row>
    <row r="34" spans="1:131" s="198" customFormat="1" ht="26.25" customHeight="1">
      <c r="A34" s="217">
        <v>7</v>
      </c>
      <c r="B34" s="1068" t="s">
        <v>384</v>
      </c>
      <c r="C34" s="1069"/>
      <c r="D34" s="1069"/>
      <c r="E34" s="1069"/>
      <c r="F34" s="1069"/>
      <c r="G34" s="1069"/>
      <c r="H34" s="1069"/>
      <c r="I34" s="1069"/>
      <c r="J34" s="1069"/>
      <c r="K34" s="1069"/>
      <c r="L34" s="1069"/>
      <c r="M34" s="1069"/>
      <c r="N34" s="1069"/>
      <c r="O34" s="1069"/>
      <c r="P34" s="1070"/>
      <c r="Q34" s="1074">
        <v>925</v>
      </c>
      <c r="R34" s="1075"/>
      <c r="S34" s="1075"/>
      <c r="T34" s="1075"/>
      <c r="U34" s="1075"/>
      <c r="V34" s="1075">
        <v>817</v>
      </c>
      <c r="W34" s="1075"/>
      <c r="X34" s="1075"/>
      <c r="Y34" s="1075"/>
      <c r="Z34" s="1075"/>
      <c r="AA34" s="1075">
        <v>39</v>
      </c>
      <c r="AB34" s="1075"/>
      <c r="AC34" s="1075"/>
      <c r="AD34" s="1075"/>
      <c r="AE34" s="1076"/>
      <c r="AF34" s="1050">
        <v>137</v>
      </c>
      <c r="AG34" s="1051"/>
      <c r="AH34" s="1051"/>
      <c r="AI34" s="1051"/>
      <c r="AJ34" s="1052"/>
      <c r="AK34" s="1006">
        <v>665</v>
      </c>
      <c r="AL34" s="997"/>
      <c r="AM34" s="997"/>
      <c r="AN34" s="997"/>
      <c r="AO34" s="997"/>
      <c r="AP34" s="997">
        <v>0</v>
      </c>
      <c r="AQ34" s="997"/>
      <c r="AR34" s="997"/>
      <c r="AS34" s="997"/>
      <c r="AT34" s="997"/>
      <c r="AU34" s="997">
        <v>0</v>
      </c>
      <c r="AV34" s="997"/>
      <c r="AW34" s="997"/>
      <c r="AX34" s="997"/>
      <c r="AY34" s="997"/>
      <c r="AZ34" s="1073"/>
      <c r="BA34" s="1073"/>
      <c r="BB34" s="1073"/>
      <c r="BC34" s="1073"/>
      <c r="BD34" s="1073"/>
      <c r="BE34" s="1063" t="s">
        <v>383</v>
      </c>
      <c r="BF34" s="1063"/>
      <c r="BG34" s="1063"/>
      <c r="BH34" s="1063"/>
      <c r="BI34" s="1064"/>
      <c r="BJ34" s="203"/>
      <c r="BK34" s="203"/>
      <c r="BL34" s="203"/>
      <c r="BM34" s="203"/>
      <c r="BN34" s="203"/>
      <c r="BO34" s="216"/>
      <c r="BP34" s="216"/>
      <c r="BQ34" s="213">
        <v>28</v>
      </c>
      <c r="BR34" s="214"/>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7"/>
    </row>
    <row r="35" spans="1:131" s="198" customFormat="1" ht="26.25" customHeight="1">
      <c r="A35" s="217">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06"/>
      <c r="AL35" s="997"/>
      <c r="AM35" s="997"/>
      <c r="AN35" s="997"/>
      <c r="AO35" s="997"/>
      <c r="AP35" s="997"/>
      <c r="AQ35" s="997"/>
      <c r="AR35" s="997"/>
      <c r="AS35" s="997"/>
      <c r="AT35" s="997"/>
      <c r="AU35" s="997"/>
      <c r="AV35" s="997"/>
      <c r="AW35" s="997"/>
      <c r="AX35" s="997"/>
      <c r="AY35" s="997"/>
      <c r="AZ35" s="1073"/>
      <c r="BA35" s="1073"/>
      <c r="BB35" s="1073"/>
      <c r="BC35" s="1073"/>
      <c r="BD35" s="1073"/>
      <c r="BE35" s="1063"/>
      <c r="BF35" s="1063"/>
      <c r="BG35" s="1063"/>
      <c r="BH35" s="1063"/>
      <c r="BI35" s="1064"/>
      <c r="BJ35" s="203"/>
      <c r="BK35" s="203"/>
      <c r="BL35" s="203"/>
      <c r="BM35" s="203"/>
      <c r="BN35" s="203"/>
      <c r="BO35" s="216"/>
      <c r="BP35" s="216"/>
      <c r="BQ35" s="213">
        <v>29</v>
      </c>
      <c r="BR35" s="214"/>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7"/>
    </row>
    <row r="36" spans="1:131" s="198" customFormat="1" ht="26.25" customHeight="1">
      <c r="A36" s="217">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06"/>
      <c r="AL36" s="997"/>
      <c r="AM36" s="997"/>
      <c r="AN36" s="997"/>
      <c r="AO36" s="997"/>
      <c r="AP36" s="997"/>
      <c r="AQ36" s="997"/>
      <c r="AR36" s="997"/>
      <c r="AS36" s="997"/>
      <c r="AT36" s="997"/>
      <c r="AU36" s="997"/>
      <c r="AV36" s="997"/>
      <c r="AW36" s="997"/>
      <c r="AX36" s="997"/>
      <c r="AY36" s="997"/>
      <c r="AZ36" s="1073"/>
      <c r="BA36" s="1073"/>
      <c r="BB36" s="1073"/>
      <c r="BC36" s="1073"/>
      <c r="BD36" s="1073"/>
      <c r="BE36" s="1063"/>
      <c r="BF36" s="1063"/>
      <c r="BG36" s="1063"/>
      <c r="BH36" s="1063"/>
      <c r="BI36" s="1064"/>
      <c r="BJ36" s="203"/>
      <c r="BK36" s="203"/>
      <c r="BL36" s="203"/>
      <c r="BM36" s="203"/>
      <c r="BN36" s="203"/>
      <c r="BO36" s="216"/>
      <c r="BP36" s="216"/>
      <c r="BQ36" s="213">
        <v>30</v>
      </c>
      <c r="BR36" s="214"/>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7"/>
    </row>
    <row r="37" spans="1:131" s="198" customFormat="1" ht="26.25" customHeight="1">
      <c r="A37" s="217">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06"/>
      <c r="AL37" s="997"/>
      <c r="AM37" s="997"/>
      <c r="AN37" s="997"/>
      <c r="AO37" s="997"/>
      <c r="AP37" s="997"/>
      <c r="AQ37" s="997"/>
      <c r="AR37" s="997"/>
      <c r="AS37" s="997"/>
      <c r="AT37" s="997"/>
      <c r="AU37" s="997"/>
      <c r="AV37" s="997"/>
      <c r="AW37" s="997"/>
      <c r="AX37" s="997"/>
      <c r="AY37" s="997"/>
      <c r="AZ37" s="1073"/>
      <c r="BA37" s="1073"/>
      <c r="BB37" s="1073"/>
      <c r="BC37" s="1073"/>
      <c r="BD37" s="1073"/>
      <c r="BE37" s="1063"/>
      <c r="BF37" s="1063"/>
      <c r="BG37" s="1063"/>
      <c r="BH37" s="1063"/>
      <c r="BI37" s="1064"/>
      <c r="BJ37" s="203"/>
      <c r="BK37" s="203"/>
      <c r="BL37" s="203"/>
      <c r="BM37" s="203"/>
      <c r="BN37" s="203"/>
      <c r="BO37" s="216"/>
      <c r="BP37" s="216"/>
      <c r="BQ37" s="213">
        <v>31</v>
      </c>
      <c r="BR37" s="214"/>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7"/>
    </row>
    <row r="38" spans="1:131" s="198" customFormat="1" ht="26.25" customHeight="1">
      <c r="A38" s="217">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06"/>
      <c r="AL38" s="997"/>
      <c r="AM38" s="997"/>
      <c r="AN38" s="997"/>
      <c r="AO38" s="997"/>
      <c r="AP38" s="997"/>
      <c r="AQ38" s="997"/>
      <c r="AR38" s="997"/>
      <c r="AS38" s="997"/>
      <c r="AT38" s="997"/>
      <c r="AU38" s="997"/>
      <c r="AV38" s="997"/>
      <c r="AW38" s="997"/>
      <c r="AX38" s="997"/>
      <c r="AY38" s="997"/>
      <c r="AZ38" s="1073"/>
      <c r="BA38" s="1073"/>
      <c r="BB38" s="1073"/>
      <c r="BC38" s="1073"/>
      <c r="BD38" s="1073"/>
      <c r="BE38" s="1063"/>
      <c r="BF38" s="1063"/>
      <c r="BG38" s="1063"/>
      <c r="BH38" s="1063"/>
      <c r="BI38" s="1064"/>
      <c r="BJ38" s="203"/>
      <c r="BK38" s="203"/>
      <c r="BL38" s="203"/>
      <c r="BM38" s="203"/>
      <c r="BN38" s="203"/>
      <c r="BO38" s="216"/>
      <c r="BP38" s="216"/>
      <c r="BQ38" s="213">
        <v>32</v>
      </c>
      <c r="BR38" s="214"/>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7"/>
    </row>
    <row r="39" spans="1:131" s="198" customFormat="1" ht="26.25" customHeight="1">
      <c r="A39" s="217">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06"/>
      <c r="AL39" s="997"/>
      <c r="AM39" s="997"/>
      <c r="AN39" s="997"/>
      <c r="AO39" s="997"/>
      <c r="AP39" s="997"/>
      <c r="AQ39" s="997"/>
      <c r="AR39" s="997"/>
      <c r="AS39" s="997"/>
      <c r="AT39" s="997"/>
      <c r="AU39" s="997"/>
      <c r="AV39" s="997"/>
      <c r="AW39" s="997"/>
      <c r="AX39" s="997"/>
      <c r="AY39" s="997"/>
      <c r="AZ39" s="1073"/>
      <c r="BA39" s="1073"/>
      <c r="BB39" s="1073"/>
      <c r="BC39" s="1073"/>
      <c r="BD39" s="1073"/>
      <c r="BE39" s="1063"/>
      <c r="BF39" s="1063"/>
      <c r="BG39" s="1063"/>
      <c r="BH39" s="1063"/>
      <c r="BI39" s="1064"/>
      <c r="BJ39" s="203"/>
      <c r="BK39" s="203"/>
      <c r="BL39" s="203"/>
      <c r="BM39" s="203"/>
      <c r="BN39" s="203"/>
      <c r="BO39" s="216"/>
      <c r="BP39" s="216"/>
      <c r="BQ39" s="213">
        <v>33</v>
      </c>
      <c r="BR39" s="214"/>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7"/>
    </row>
    <row r="40" spans="1:131" s="198" customFormat="1" ht="26.25" customHeight="1">
      <c r="A40" s="212">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06"/>
      <c r="AL40" s="997"/>
      <c r="AM40" s="997"/>
      <c r="AN40" s="997"/>
      <c r="AO40" s="997"/>
      <c r="AP40" s="997"/>
      <c r="AQ40" s="997"/>
      <c r="AR40" s="997"/>
      <c r="AS40" s="997"/>
      <c r="AT40" s="997"/>
      <c r="AU40" s="997"/>
      <c r="AV40" s="997"/>
      <c r="AW40" s="997"/>
      <c r="AX40" s="997"/>
      <c r="AY40" s="997"/>
      <c r="AZ40" s="1073"/>
      <c r="BA40" s="1073"/>
      <c r="BB40" s="1073"/>
      <c r="BC40" s="1073"/>
      <c r="BD40" s="1073"/>
      <c r="BE40" s="1063"/>
      <c r="BF40" s="1063"/>
      <c r="BG40" s="1063"/>
      <c r="BH40" s="1063"/>
      <c r="BI40" s="1064"/>
      <c r="BJ40" s="203"/>
      <c r="BK40" s="203"/>
      <c r="BL40" s="203"/>
      <c r="BM40" s="203"/>
      <c r="BN40" s="203"/>
      <c r="BO40" s="216"/>
      <c r="BP40" s="216"/>
      <c r="BQ40" s="213">
        <v>34</v>
      </c>
      <c r="BR40" s="214"/>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7"/>
    </row>
    <row r="41" spans="1:131" s="198" customFormat="1" ht="26.25" customHeight="1">
      <c r="A41" s="212">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06"/>
      <c r="AL41" s="997"/>
      <c r="AM41" s="997"/>
      <c r="AN41" s="997"/>
      <c r="AO41" s="997"/>
      <c r="AP41" s="997"/>
      <c r="AQ41" s="997"/>
      <c r="AR41" s="997"/>
      <c r="AS41" s="997"/>
      <c r="AT41" s="997"/>
      <c r="AU41" s="997"/>
      <c r="AV41" s="997"/>
      <c r="AW41" s="997"/>
      <c r="AX41" s="997"/>
      <c r="AY41" s="997"/>
      <c r="AZ41" s="1073"/>
      <c r="BA41" s="1073"/>
      <c r="BB41" s="1073"/>
      <c r="BC41" s="1073"/>
      <c r="BD41" s="1073"/>
      <c r="BE41" s="1063"/>
      <c r="BF41" s="1063"/>
      <c r="BG41" s="1063"/>
      <c r="BH41" s="1063"/>
      <c r="BI41" s="1064"/>
      <c r="BJ41" s="203"/>
      <c r="BK41" s="203"/>
      <c r="BL41" s="203"/>
      <c r="BM41" s="203"/>
      <c r="BN41" s="203"/>
      <c r="BO41" s="216"/>
      <c r="BP41" s="216"/>
      <c r="BQ41" s="213">
        <v>35</v>
      </c>
      <c r="BR41" s="214"/>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7"/>
    </row>
    <row r="42" spans="1:131" s="198" customFormat="1" ht="26.25" customHeight="1">
      <c r="A42" s="212">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06"/>
      <c r="AL42" s="997"/>
      <c r="AM42" s="997"/>
      <c r="AN42" s="997"/>
      <c r="AO42" s="997"/>
      <c r="AP42" s="997"/>
      <c r="AQ42" s="997"/>
      <c r="AR42" s="997"/>
      <c r="AS42" s="997"/>
      <c r="AT42" s="997"/>
      <c r="AU42" s="997"/>
      <c r="AV42" s="997"/>
      <c r="AW42" s="997"/>
      <c r="AX42" s="997"/>
      <c r="AY42" s="997"/>
      <c r="AZ42" s="1073"/>
      <c r="BA42" s="1073"/>
      <c r="BB42" s="1073"/>
      <c r="BC42" s="1073"/>
      <c r="BD42" s="1073"/>
      <c r="BE42" s="1063"/>
      <c r="BF42" s="1063"/>
      <c r="BG42" s="1063"/>
      <c r="BH42" s="1063"/>
      <c r="BI42" s="1064"/>
      <c r="BJ42" s="203"/>
      <c r="BK42" s="203"/>
      <c r="BL42" s="203"/>
      <c r="BM42" s="203"/>
      <c r="BN42" s="203"/>
      <c r="BO42" s="216"/>
      <c r="BP42" s="216"/>
      <c r="BQ42" s="213">
        <v>36</v>
      </c>
      <c r="BR42" s="214"/>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7"/>
    </row>
    <row r="43" spans="1:131" s="198" customFormat="1" ht="26.25" customHeight="1">
      <c r="A43" s="212">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06"/>
      <c r="AL43" s="997"/>
      <c r="AM43" s="997"/>
      <c r="AN43" s="997"/>
      <c r="AO43" s="997"/>
      <c r="AP43" s="997"/>
      <c r="AQ43" s="997"/>
      <c r="AR43" s="997"/>
      <c r="AS43" s="997"/>
      <c r="AT43" s="997"/>
      <c r="AU43" s="997"/>
      <c r="AV43" s="997"/>
      <c r="AW43" s="997"/>
      <c r="AX43" s="997"/>
      <c r="AY43" s="997"/>
      <c r="AZ43" s="1073"/>
      <c r="BA43" s="1073"/>
      <c r="BB43" s="1073"/>
      <c r="BC43" s="1073"/>
      <c r="BD43" s="1073"/>
      <c r="BE43" s="1063"/>
      <c r="BF43" s="1063"/>
      <c r="BG43" s="1063"/>
      <c r="BH43" s="1063"/>
      <c r="BI43" s="1064"/>
      <c r="BJ43" s="203"/>
      <c r="BK43" s="203"/>
      <c r="BL43" s="203"/>
      <c r="BM43" s="203"/>
      <c r="BN43" s="203"/>
      <c r="BO43" s="216"/>
      <c r="BP43" s="216"/>
      <c r="BQ43" s="213">
        <v>37</v>
      </c>
      <c r="BR43" s="214"/>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7"/>
    </row>
    <row r="44" spans="1:131" s="198" customFormat="1" ht="26.25" customHeight="1">
      <c r="A44" s="212">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06"/>
      <c r="AL44" s="997"/>
      <c r="AM44" s="997"/>
      <c r="AN44" s="997"/>
      <c r="AO44" s="997"/>
      <c r="AP44" s="997"/>
      <c r="AQ44" s="997"/>
      <c r="AR44" s="997"/>
      <c r="AS44" s="997"/>
      <c r="AT44" s="997"/>
      <c r="AU44" s="997"/>
      <c r="AV44" s="997"/>
      <c r="AW44" s="997"/>
      <c r="AX44" s="997"/>
      <c r="AY44" s="997"/>
      <c r="AZ44" s="1073"/>
      <c r="BA44" s="1073"/>
      <c r="BB44" s="1073"/>
      <c r="BC44" s="1073"/>
      <c r="BD44" s="1073"/>
      <c r="BE44" s="1063"/>
      <c r="BF44" s="1063"/>
      <c r="BG44" s="1063"/>
      <c r="BH44" s="1063"/>
      <c r="BI44" s="1064"/>
      <c r="BJ44" s="203"/>
      <c r="BK44" s="203"/>
      <c r="BL44" s="203"/>
      <c r="BM44" s="203"/>
      <c r="BN44" s="203"/>
      <c r="BO44" s="216"/>
      <c r="BP44" s="216"/>
      <c r="BQ44" s="213">
        <v>38</v>
      </c>
      <c r="BR44" s="214"/>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7"/>
    </row>
    <row r="45" spans="1:131" s="198" customFormat="1" ht="26.25" customHeight="1">
      <c r="A45" s="212">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06"/>
      <c r="AL45" s="997"/>
      <c r="AM45" s="997"/>
      <c r="AN45" s="997"/>
      <c r="AO45" s="997"/>
      <c r="AP45" s="997"/>
      <c r="AQ45" s="997"/>
      <c r="AR45" s="997"/>
      <c r="AS45" s="997"/>
      <c r="AT45" s="997"/>
      <c r="AU45" s="997"/>
      <c r="AV45" s="997"/>
      <c r="AW45" s="997"/>
      <c r="AX45" s="997"/>
      <c r="AY45" s="997"/>
      <c r="AZ45" s="1073"/>
      <c r="BA45" s="1073"/>
      <c r="BB45" s="1073"/>
      <c r="BC45" s="1073"/>
      <c r="BD45" s="1073"/>
      <c r="BE45" s="1063"/>
      <c r="BF45" s="1063"/>
      <c r="BG45" s="1063"/>
      <c r="BH45" s="1063"/>
      <c r="BI45" s="1064"/>
      <c r="BJ45" s="203"/>
      <c r="BK45" s="203"/>
      <c r="BL45" s="203"/>
      <c r="BM45" s="203"/>
      <c r="BN45" s="203"/>
      <c r="BO45" s="216"/>
      <c r="BP45" s="216"/>
      <c r="BQ45" s="213">
        <v>39</v>
      </c>
      <c r="BR45" s="214"/>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7"/>
    </row>
    <row r="46" spans="1:131" s="198" customFormat="1" ht="26.25" customHeight="1">
      <c r="A46" s="212">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06"/>
      <c r="AL46" s="997"/>
      <c r="AM46" s="997"/>
      <c r="AN46" s="997"/>
      <c r="AO46" s="997"/>
      <c r="AP46" s="997"/>
      <c r="AQ46" s="997"/>
      <c r="AR46" s="997"/>
      <c r="AS46" s="997"/>
      <c r="AT46" s="997"/>
      <c r="AU46" s="997"/>
      <c r="AV46" s="997"/>
      <c r="AW46" s="997"/>
      <c r="AX46" s="997"/>
      <c r="AY46" s="997"/>
      <c r="AZ46" s="1073"/>
      <c r="BA46" s="1073"/>
      <c r="BB46" s="1073"/>
      <c r="BC46" s="1073"/>
      <c r="BD46" s="1073"/>
      <c r="BE46" s="1063"/>
      <c r="BF46" s="1063"/>
      <c r="BG46" s="1063"/>
      <c r="BH46" s="1063"/>
      <c r="BI46" s="1064"/>
      <c r="BJ46" s="203"/>
      <c r="BK46" s="203"/>
      <c r="BL46" s="203"/>
      <c r="BM46" s="203"/>
      <c r="BN46" s="203"/>
      <c r="BO46" s="216"/>
      <c r="BP46" s="216"/>
      <c r="BQ46" s="213">
        <v>40</v>
      </c>
      <c r="BR46" s="214"/>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7"/>
    </row>
    <row r="47" spans="1:131" s="198" customFormat="1" ht="26.25" customHeight="1">
      <c r="A47" s="212">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06"/>
      <c r="AL47" s="997"/>
      <c r="AM47" s="997"/>
      <c r="AN47" s="997"/>
      <c r="AO47" s="997"/>
      <c r="AP47" s="997"/>
      <c r="AQ47" s="997"/>
      <c r="AR47" s="997"/>
      <c r="AS47" s="997"/>
      <c r="AT47" s="997"/>
      <c r="AU47" s="997"/>
      <c r="AV47" s="997"/>
      <c r="AW47" s="997"/>
      <c r="AX47" s="997"/>
      <c r="AY47" s="997"/>
      <c r="AZ47" s="1073"/>
      <c r="BA47" s="1073"/>
      <c r="BB47" s="1073"/>
      <c r="BC47" s="1073"/>
      <c r="BD47" s="1073"/>
      <c r="BE47" s="1063"/>
      <c r="BF47" s="1063"/>
      <c r="BG47" s="1063"/>
      <c r="BH47" s="1063"/>
      <c r="BI47" s="1064"/>
      <c r="BJ47" s="203"/>
      <c r="BK47" s="203"/>
      <c r="BL47" s="203"/>
      <c r="BM47" s="203"/>
      <c r="BN47" s="203"/>
      <c r="BO47" s="216"/>
      <c r="BP47" s="216"/>
      <c r="BQ47" s="213">
        <v>41</v>
      </c>
      <c r="BR47" s="214"/>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7"/>
    </row>
    <row r="48" spans="1:131" s="198" customFormat="1" ht="26.25" customHeight="1">
      <c r="A48" s="212">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06"/>
      <c r="AL48" s="997"/>
      <c r="AM48" s="997"/>
      <c r="AN48" s="997"/>
      <c r="AO48" s="997"/>
      <c r="AP48" s="997"/>
      <c r="AQ48" s="997"/>
      <c r="AR48" s="997"/>
      <c r="AS48" s="997"/>
      <c r="AT48" s="997"/>
      <c r="AU48" s="997"/>
      <c r="AV48" s="997"/>
      <c r="AW48" s="997"/>
      <c r="AX48" s="997"/>
      <c r="AY48" s="997"/>
      <c r="AZ48" s="1073"/>
      <c r="BA48" s="1073"/>
      <c r="BB48" s="1073"/>
      <c r="BC48" s="1073"/>
      <c r="BD48" s="1073"/>
      <c r="BE48" s="1063"/>
      <c r="BF48" s="1063"/>
      <c r="BG48" s="1063"/>
      <c r="BH48" s="1063"/>
      <c r="BI48" s="1064"/>
      <c r="BJ48" s="203"/>
      <c r="BK48" s="203"/>
      <c r="BL48" s="203"/>
      <c r="BM48" s="203"/>
      <c r="BN48" s="203"/>
      <c r="BO48" s="216"/>
      <c r="BP48" s="216"/>
      <c r="BQ48" s="213">
        <v>42</v>
      </c>
      <c r="BR48" s="214"/>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7"/>
    </row>
    <row r="49" spans="1:131" s="198" customFormat="1" ht="26.25" customHeight="1">
      <c r="A49" s="212">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06"/>
      <c r="AL49" s="997"/>
      <c r="AM49" s="997"/>
      <c r="AN49" s="997"/>
      <c r="AO49" s="997"/>
      <c r="AP49" s="997"/>
      <c r="AQ49" s="997"/>
      <c r="AR49" s="997"/>
      <c r="AS49" s="997"/>
      <c r="AT49" s="997"/>
      <c r="AU49" s="997"/>
      <c r="AV49" s="997"/>
      <c r="AW49" s="997"/>
      <c r="AX49" s="997"/>
      <c r="AY49" s="997"/>
      <c r="AZ49" s="1073"/>
      <c r="BA49" s="1073"/>
      <c r="BB49" s="1073"/>
      <c r="BC49" s="1073"/>
      <c r="BD49" s="1073"/>
      <c r="BE49" s="1063"/>
      <c r="BF49" s="1063"/>
      <c r="BG49" s="1063"/>
      <c r="BH49" s="1063"/>
      <c r="BI49" s="1064"/>
      <c r="BJ49" s="203"/>
      <c r="BK49" s="203"/>
      <c r="BL49" s="203"/>
      <c r="BM49" s="203"/>
      <c r="BN49" s="203"/>
      <c r="BO49" s="216"/>
      <c r="BP49" s="216"/>
      <c r="BQ49" s="213">
        <v>43</v>
      </c>
      <c r="BR49" s="214"/>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7"/>
    </row>
    <row r="50" spans="1:131" s="198" customFormat="1" ht="26.25" customHeight="1">
      <c r="A50" s="212">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03"/>
      <c r="BK50" s="203"/>
      <c r="BL50" s="203"/>
      <c r="BM50" s="203"/>
      <c r="BN50" s="203"/>
      <c r="BO50" s="216"/>
      <c r="BP50" s="216"/>
      <c r="BQ50" s="213">
        <v>44</v>
      </c>
      <c r="BR50" s="214"/>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7"/>
    </row>
    <row r="51" spans="1:131" s="198" customFormat="1" ht="26.25" customHeight="1">
      <c r="A51" s="212">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03"/>
      <c r="BK51" s="203"/>
      <c r="BL51" s="203"/>
      <c r="BM51" s="203"/>
      <c r="BN51" s="203"/>
      <c r="BO51" s="216"/>
      <c r="BP51" s="216"/>
      <c r="BQ51" s="213">
        <v>45</v>
      </c>
      <c r="BR51" s="214"/>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7"/>
    </row>
    <row r="52" spans="1:131" s="198" customFormat="1" ht="26.25" customHeight="1">
      <c r="A52" s="212">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03"/>
      <c r="BK52" s="203"/>
      <c r="BL52" s="203"/>
      <c r="BM52" s="203"/>
      <c r="BN52" s="203"/>
      <c r="BO52" s="216"/>
      <c r="BP52" s="216"/>
      <c r="BQ52" s="213">
        <v>46</v>
      </c>
      <c r="BR52" s="214"/>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7"/>
    </row>
    <row r="53" spans="1:131" s="198" customFormat="1" ht="26.25" customHeight="1">
      <c r="A53" s="212">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03"/>
      <c r="BK53" s="203"/>
      <c r="BL53" s="203"/>
      <c r="BM53" s="203"/>
      <c r="BN53" s="203"/>
      <c r="BO53" s="216"/>
      <c r="BP53" s="216"/>
      <c r="BQ53" s="213">
        <v>47</v>
      </c>
      <c r="BR53" s="214"/>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7"/>
    </row>
    <row r="54" spans="1:131" s="198" customFormat="1" ht="26.25" customHeight="1">
      <c r="A54" s="212">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03"/>
      <c r="BK54" s="203"/>
      <c r="BL54" s="203"/>
      <c r="BM54" s="203"/>
      <c r="BN54" s="203"/>
      <c r="BO54" s="216"/>
      <c r="BP54" s="216"/>
      <c r="BQ54" s="213">
        <v>48</v>
      </c>
      <c r="BR54" s="214"/>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7"/>
    </row>
    <row r="55" spans="1:131" s="198" customFormat="1" ht="26.25" customHeight="1">
      <c r="A55" s="212">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03"/>
      <c r="BK55" s="203"/>
      <c r="BL55" s="203"/>
      <c r="BM55" s="203"/>
      <c r="BN55" s="203"/>
      <c r="BO55" s="216"/>
      <c r="BP55" s="216"/>
      <c r="BQ55" s="213">
        <v>49</v>
      </c>
      <c r="BR55" s="214"/>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7"/>
    </row>
    <row r="56" spans="1:131" s="198" customFormat="1" ht="26.25" customHeight="1">
      <c r="A56" s="212">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03"/>
      <c r="BK56" s="203"/>
      <c r="BL56" s="203"/>
      <c r="BM56" s="203"/>
      <c r="BN56" s="203"/>
      <c r="BO56" s="216"/>
      <c r="BP56" s="216"/>
      <c r="BQ56" s="213">
        <v>50</v>
      </c>
      <c r="BR56" s="214"/>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7"/>
    </row>
    <row r="57" spans="1:131" s="198" customFormat="1" ht="26.25" customHeight="1">
      <c r="A57" s="212">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03"/>
      <c r="BK57" s="203"/>
      <c r="BL57" s="203"/>
      <c r="BM57" s="203"/>
      <c r="BN57" s="203"/>
      <c r="BO57" s="216"/>
      <c r="BP57" s="216"/>
      <c r="BQ57" s="213">
        <v>51</v>
      </c>
      <c r="BR57" s="214"/>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7"/>
    </row>
    <row r="58" spans="1:131" s="198" customFormat="1" ht="26.25" customHeight="1">
      <c r="A58" s="212">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03"/>
      <c r="BK58" s="203"/>
      <c r="BL58" s="203"/>
      <c r="BM58" s="203"/>
      <c r="BN58" s="203"/>
      <c r="BO58" s="216"/>
      <c r="BP58" s="216"/>
      <c r="BQ58" s="213">
        <v>52</v>
      </c>
      <c r="BR58" s="214"/>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7"/>
    </row>
    <row r="59" spans="1:131" s="198" customFormat="1" ht="26.25" customHeight="1">
      <c r="A59" s="212">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03"/>
      <c r="BK59" s="203"/>
      <c r="BL59" s="203"/>
      <c r="BM59" s="203"/>
      <c r="BN59" s="203"/>
      <c r="BO59" s="216"/>
      <c r="BP59" s="216"/>
      <c r="BQ59" s="213">
        <v>53</v>
      </c>
      <c r="BR59" s="214"/>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7"/>
    </row>
    <row r="60" spans="1:131" s="198" customFormat="1" ht="26.25" customHeight="1">
      <c r="A60" s="212">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03"/>
      <c r="BK60" s="203"/>
      <c r="BL60" s="203"/>
      <c r="BM60" s="203"/>
      <c r="BN60" s="203"/>
      <c r="BO60" s="216"/>
      <c r="BP60" s="216"/>
      <c r="BQ60" s="213">
        <v>54</v>
      </c>
      <c r="BR60" s="214"/>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7"/>
    </row>
    <row r="61" spans="1:131" s="198" customFormat="1" ht="26.25" customHeight="1" thickBot="1">
      <c r="A61" s="212">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03"/>
      <c r="BK61" s="203"/>
      <c r="BL61" s="203"/>
      <c r="BM61" s="203"/>
      <c r="BN61" s="203"/>
      <c r="BO61" s="216"/>
      <c r="BP61" s="216"/>
      <c r="BQ61" s="213">
        <v>55</v>
      </c>
      <c r="BR61" s="214"/>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7"/>
    </row>
    <row r="62" spans="1:131" s="198" customFormat="1" ht="26.25" customHeight="1">
      <c r="A62" s="212">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385</v>
      </c>
      <c r="BK62" s="1066"/>
      <c r="BL62" s="1066"/>
      <c r="BM62" s="1066"/>
      <c r="BN62" s="1067"/>
      <c r="BO62" s="216"/>
      <c r="BP62" s="216"/>
      <c r="BQ62" s="213">
        <v>56</v>
      </c>
      <c r="BR62" s="214"/>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7"/>
    </row>
    <row r="63" spans="1:131" s="198" customFormat="1" ht="26.25" customHeight="1" thickBot="1">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9"/>
      <c r="AF63" s="1060">
        <v>5431</v>
      </c>
      <c r="AG63" s="985"/>
      <c r="AH63" s="985"/>
      <c r="AI63" s="985"/>
      <c r="AJ63" s="1061"/>
      <c r="AK63" s="1062"/>
      <c r="AL63" s="989"/>
      <c r="AM63" s="989"/>
      <c r="AN63" s="989"/>
      <c r="AO63" s="989"/>
      <c r="AP63" s="985">
        <v>7824</v>
      </c>
      <c r="AQ63" s="985"/>
      <c r="AR63" s="985"/>
      <c r="AS63" s="985"/>
      <c r="AT63" s="985"/>
      <c r="AU63" s="985">
        <v>3460</v>
      </c>
      <c r="AV63" s="985"/>
      <c r="AW63" s="985"/>
      <c r="AX63" s="985"/>
      <c r="AY63" s="985"/>
      <c r="AZ63" s="1056"/>
      <c r="BA63" s="1056"/>
      <c r="BB63" s="1056"/>
      <c r="BC63" s="1056"/>
      <c r="BD63" s="1056"/>
      <c r="BE63" s="986"/>
      <c r="BF63" s="986"/>
      <c r="BG63" s="986"/>
      <c r="BH63" s="986"/>
      <c r="BI63" s="987"/>
      <c r="BJ63" s="1057" t="s">
        <v>108</v>
      </c>
      <c r="BK63" s="977"/>
      <c r="BL63" s="977"/>
      <c r="BM63" s="977"/>
      <c r="BN63" s="1058"/>
      <c r="BO63" s="216"/>
      <c r="BP63" s="216"/>
      <c r="BQ63" s="213">
        <v>57</v>
      </c>
      <c r="BR63" s="214"/>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7"/>
    </row>
    <row r="66" spans="1:131" s="198" customFormat="1" ht="26.25" customHeight="1">
      <c r="A66" s="1026" t="s">
        <v>388</v>
      </c>
      <c r="B66" s="1027"/>
      <c r="C66" s="1027"/>
      <c r="D66" s="1027"/>
      <c r="E66" s="1027"/>
      <c r="F66" s="1027"/>
      <c r="G66" s="1027"/>
      <c r="H66" s="1027"/>
      <c r="I66" s="1027"/>
      <c r="J66" s="1027"/>
      <c r="K66" s="1027"/>
      <c r="L66" s="1027"/>
      <c r="M66" s="1027"/>
      <c r="N66" s="1027"/>
      <c r="O66" s="1027"/>
      <c r="P66" s="1028"/>
      <c r="Q66" s="1032" t="s">
        <v>389</v>
      </c>
      <c r="R66" s="1033"/>
      <c r="S66" s="1033"/>
      <c r="T66" s="1033"/>
      <c r="U66" s="1034"/>
      <c r="V66" s="1032" t="s">
        <v>390</v>
      </c>
      <c r="W66" s="1033"/>
      <c r="X66" s="1033"/>
      <c r="Y66" s="1033"/>
      <c r="Z66" s="1034"/>
      <c r="AA66" s="1032" t="s">
        <v>391</v>
      </c>
      <c r="AB66" s="1033"/>
      <c r="AC66" s="1033"/>
      <c r="AD66" s="1033"/>
      <c r="AE66" s="1034"/>
      <c r="AF66" s="1038" t="s">
        <v>392</v>
      </c>
      <c r="AG66" s="1039"/>
      <c r="AH66" s="1039"/>
      <c r="AI66" s="1039"/>
      <c r="AJ66" s="1040"/>
      <c r="AK66" s="1032" t="s">
        <v>393</v>
      </c>
      <c r="AL66" s="1027"/>
      <c r="AM66" s="1027"/>
      <c r="AN66" s="1027"/>
      <c r="AO66" s="1028"/>
      <c r="AP66" s="1032" t="s">
        <v>394</v>
      </c>
      <c r="AQ66" s="1033"/>
      <c r="AR66" s="1033"/>
      <c r="AS66" s="1033"/>
      <c r="AT66" s="1034"/>
      <c r="AU66" s="1032" t="s">
        <v>395</v>
      </c>
      <c r="AV66" s="1033"/>
      <c r="AW66" s="1033"/>
      <c r="AX66" s="1033"/>
      <c r="AY66" s="1034"/>
      <c r="AZ66" s="1032" t="s">
        <v>351</v>
      </c>
      <c r="BA66" s="1033"/>
      <c r="BB66" s="1033"/>
      <c r="BC66" s="1033"/>
      <c r="BD66" s="1048"/>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6" t="s">
        <v>545</v>
      </c>
      <c r="C68" s="1017"/>
      <c r="D68" s="1017"/>
      <c r="E68" s="1017"/>
      <c r="F68" s="1017"/>
      <c r="G68" s="1017"/>
      <c r="H68" s="1017"/>
      <c r="I68" s="1017"/>
      <c r="J68" s="1017"/>
      <c r="K68" s="1017"/>
      <c r="L68" s="1017"/>
      <c r="M68" s="1017"/>
      <c r="N68" s="1017"/>
      <c r="O68" s="1017"/>
      <c r="P68" s="1018"/>
      <c r="Q68" s="1019">
        <v>1476</v>
      </c>
      <c r="R68" s="1013"/>
      <c r="S68" s="1013"/>
      <c r="T68" s="1013"/>
      <c r="U68" s="1013"/>
      <c r="V68" s="1013">
        <v>1442</v>
      </c>
      <c r="W68" s="1013"/>
      <c r="X68" s="1013"/>
      <c r="Y68" s="1013"/>
      <c r="Z68" s="1013"/>
      <c r="AA68" s="1013">
        <v>35</v>
      </c>
      <c r="AB68" s="1013"/>
      <c r="AC68" s="1013"/>
      <c r="AD68" s="1013"/>
      <c r="AE68" s="1013"/>
      <c r="AF68" s="1013">
        <v>35</v>
      </c>
      <c r="AG68" s="1013"/>
      <c r="AH68" s="1013"/>
      <c r="AI68" s="1013"/>
      <c r="AJ68" s="1013"/>
      <c r="AK68" s="1013" t="s">
        <v>546</v>
      </c>
      <c r="AL68" s="1013"/>
      <c r="AM68" s="1013"/>
      <c r="AN68" s="1013"/>
      <c r="AO68" s="1013"/>
      <c r="AP68" s="1013" t="s">
        <v>546</v>
      </c>
      <c r="AQ68" s="1013"/>
      <c r="AR68" s="1013"/>
      <c r="AS68" s="1013"/>
      <c r="AT68" s="1013"/>
      <c r="AU68" s="1013" t="s">
        <v>546</v>
      </c>
      <c r="AV68" s="1013"/>
      <c r="AW68" s="1013"/>
      <c r="AX68" s="1013"/>
      <c r="AY68" s="1013"/>
      <c r="AZ68" s="1014" t="s">
        <v>547</v>
      </c>
      <c r="BA68" s="1014"/>
      <c r="BB68" s="1014"/>
      <c r="BC68" s="1014"/>
      <c r="BD68" s="1015"/>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10" t="s">
        <v>545</v>
      </c>
      <c r="C69" s="1011"/>
      <c r="D69" s="1011"/>
      <c r="E69" s="1011"/>
      <c r="F69" s="1011"/>
      <c r="G69" s="1011"/>
      <c r="H69" s="1011"/>
      <c r="I69" s="1011"/>
      <c r="J69" s="1011"/>
      <c r="K69" s="1011"/>
      <c r="L69" s="1011"/>
      <c r="M69" s="1011"/>
      <c r="N69" s="1011"/>
      <c r="O69" s="1011"/>
      <c r="P69" s="1012"/>
      <c r="Q69" s="1003">
        <v>634650</v>
      </c>
      <c r="R69" s="997"/>
      <c r="S69" s="997"/>
      <c r="T69" s="997"/>
      <c r="U69" s="997"/>
      <c r="V69" s="997">
        <v>617408</v>
      </c>
      <c r="W69" s="997"/>
      <c r="X69" s="997"/>
      <c r="Y69" s="997"/>
      <c r="Z69" s="997"/>
      <c r="AA69" s="997">
        <v>17242</v>
      </c>
      <c r="AB69" s="997"/>
      <c r="AC69" s="997"/>
      <c r="AD69" s="997"/>
      <c r="AE69" s="997"/>
      <c r="AF69" s="997">
        <v>17242</v>
      </c>
      <c r="AG69" s="997"/>
      <c r="AH69" s="997"/>
      <c r="AI69" s="997"/>
      <c r="AJ69" s="997"/>
      <c r="AK69" s="997">
        <v>5814</v>
      </c>
      <c r="AL69" s="997"/>
      <c r="AM69" s="997"/>
      <c r="AN69" s="997"/>
      <c r="AO69" s="997"/>
      <c r="AP69" s="997" t="s">
        <v>546</v>
      </c>
      <c r="AQ69" s="997"/>
      <c r="AR69" s="997"/>
      <c r="AS69" s="997"/>
      <c r="AT69" s="997"/>
      <c r="AU69" s="997" t="s">
        <v>546</v>
      </c>
      <c r="AV69" s="997"/>
      <c r="AW69" s="997"/>
      <c r="AX69" s="997"/>
      <c r="AY69" s="997"/>
      <c r="AZ69" s="998" t="s">
        <v>548</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10" t="s">
        <v>549</v>
      </c>
      <c r="C70" s="1011"/>
      <c r="D70" s="1011"/>
      <c r="E70" s="1011"/>
      <c r="F70" s="1011"/>
      <c r="G70" s="1011"/>
      <c r="H70" s="1011"/>
      <c r="I70" s="1011"/>
      <c r="J70" s="1011"/>
      <c r="K70" s="1011"/>
      <c r="L70" s="1011"/>
      <c r="M70" s="1011"/>
      <c r="N70" s="1011"/>
      <c r="O70" s="1011"/>
      <c r="P70" s="1012"/>
      <c r="Q70" s="1003">
        <v>31982</v>
      </c>
      <c r="R70" s="997"/>
      <c r="S70" s="997"/>
      <c r="T70" s="997"/>
      <c r="U70" s="997"/>
      <c r="V70" s="997">
        <v>31890</v>
      </c>
      <c r="W70" s="997"/>
      <c r="X70" s="997"/>
      <c r="Y70" s="997"/>
      <c r="Z70" s="997"/>
      <c r="AA70" s="997">
        <v>92</v>
      </c>
      <c r="AB70" s="997"/>
      <c r="AC70" s="997"/>
      <c r="AD70" s="997"/>
      <c r="AE70" s="997"/>
      <c r="AF70" s="997">
        <v>92</v>
      </c>
      <c r="AG70" s="997"/>
      <c r="AH70" s="997"/>
      <c r="AI70" s="997"/>
      <c r="AJ70" s="997"/>
      <c r="AK70" s="997">
        <v>972</v>
      </c>
      <c r="AL70" s="997"/>
      <c r="AM70" s="997"/>
      <c r="AN70" s="997"/>
      <c r="AO70" s="997"/>
      <c r="AP70" s="997" t="s">
        <v>550</v>
      </c>
      <c r="AQ70" s="997"/>
      <c r="AR70" s="997"/>
      <c r="AS70" s="997"/>
      <c r="AT70" s="997"/>
      <c r="AU70" s="997" t="s">
        <v>550</v>
      </c>
      <c r="AV70" s="997"/>
      <c r="AW70" s="997"/>
      <c r="AX70" s="997"/>
      <c r="AY70" s="997"/>
      <c r="AZ70" s="998" t="s">
        <v>547</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10" t="s">
        <v>549</v>
      </c>
      <c r="C71" s="1011"/>
      <c r="D71" s="1011"/>
      <c r="E71" s="1011"/>
      <c r="F71" s="1011"/>
      <c r="G71" s="1011"/>
      <c r="H71" s="1011"/>
      <c r="I71" s="1011"/>
      <c r="J71" s="1011"/>
      <c r="K71" s="1011"/>
      <c r="L71" s="1011"/>
      <c r="M71" s="1011"/>
      <c r="N71" s="1011"/>
      <c r="O71" s="1011"/>
      <c r="P71" s="1012"/>
      <c r="Q71" s="1003">
        <v>346</v>
      </c>
      <c r="R71" s="997"/>
      <c r="S71" s="997"/>
      <c r="T71" s="997"/>
      <c r="U71" s="997"/>
      <c r="V71" s="997">
        <v>170</v>
      </c>
      <c r="W71" s="997"/>
      <c r="X71" s="997"/>
      <c r="Y71" s="997"/>
      <c r="Z71" s="997"/>
      <c r="AA71" s="997">
        <v>176</v>
      </c>
      <c r="AB71" s="997"/>
      <c r="AC71" s="997"/>
      <c r="AD71" s="997"/>
      <c r="AE71" s="997"/>
      <c r="AF71" s="997">
        <v>176</v>
      </c>
      <c r="AG71" s="997"/>
      <c r="AH71" s="997"/>
      <c r="AI71" s="997"/>
      <c r="AJ71" s="997"/>
      <c r="AK71" s="997" t="s">
        <v>550</v>
      </c>
      <c r="AL71" s="997"/>
      <c r="AM71" s="997"/>
      <c r="AN71" s="997"/>
      <c r="AO71" s="997"/>
      <c r="AP71" s="997" t="s">
        <v>550</v>
      </c>
      <c r="AQ71" s="997"/>
      <c r="AR71" s="997"/>
      <c r="AS71" s="997"/>
      <c r="AT71" s="997"/>
      <c r="AU71" s="997" t="s">
        <v>550</v>
      </c>
      <c r="AV71" s="997"/>
      <c r="AW71" s="997"/>
      <c r="AX71" s="997"/>
      <c r="AY71" s="997"/>
      <c r="AZ71" s="998" t="s">
        <v>551</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10" t="s">
        <v>552</v>
      </c>
      <c r="C72" s="1011"/>
      <c r="D72" s="1011"/>
      <c r="E72" s="1011"/>
      <c r="F72" s="1011"/>
      <c r="G72" s="1011"/>
      <c r="H72" s="1011"/>
      <c r="I72" s="1011"/>
      <c r="J72" s="1011"/>
      <c r="K72" s="1011"/>
      <c r="L72" s="1011"/>
      <c r="M72" s="1011"/>
      <c r="N72" s="1011"/>
      <c r="O72" s="1011"/>
      <c r="P72" s="1012"/>
      <c r="Q72" s="1003">
        <v>422</v>
      </c>
      <c r="R72" s="997"/>
      <c r="S72" s="997"/>
      <c r="T72" s="997"/>
      <c r="U72" s="997"/>
      <c r="V72" s="997">
        <v>404</v>
      </c>
      <c r="W72" s="997"/>
      <c r="X72" s="997"/>
      <c r="Y72" s="997"/>
      <c r="Z72" s="997"/>
      <c r="AA72" s="997">
        <v>17</v>
      </c>
      <c r="AB72" s="997"/>
      <c r="AC72" s="997"/>
      <c r="AD72" s="997"/>
      <c r="AE72" s="997"/>
      <c r="AF72" s="997">
        <v>17</v>
      </c>
      <c r="AG72" s="997"/>
      <c r="AH72" s="997"/>
      <c r="AI72" s="997"/>
      <c r="AJ72" s="997"/>
      <c r="AK72" s="997">
        <v>95</v>
      </c>
      <c r="AL72" s="997"/>
      <c r="AM72" s="997"/>
      <c r="AN72" s="997"/>
      <c r="AO72" s="997"/>
      <c r="AP72" s="997" t="s">
        <v>550</v>
      </c>
      <c r="AQ72" s="997"/>
      <c r="AR72" s="997"/>
      <c r="AS72" s="997"/>
      <c r="AT72" s="997"/>
      <c r="AU72" s="997" t="s">
        <v>550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10" t="s">
        <v>553</v>
      </c>
      <c r="C73" s="1011"/>
      <c r="D73" s="1011"/>
      <c r="E73" s="1011"/>
      <c r="F73" s="1011"/>
      <c r="G73" s="1011"/>
      <c r="H73" s="1011"/>
      <c r="I73" s="1011"/>
      <c r="J73" s="1011"/>
      <c r="K73" s="1011"/>
      <c r="L73" s="1011"/>
      <c r="M73" s="1011"/>
      <c r="N73" s="1011"/>
      <c r="O73" s="1011"/>
      <c r="P73" s="1012"/>
      <c r="Q73" s="1003">
        <v>61090</v>
      </c>
      <c r="R73" s="997"/>
      <c r="S73" s="997"/>
      <c r="T73" s="997"/>
      <c r="U73" s="997"/>
      <c r="V73" s="997">
        <v>58244</v>
      </c>
      <c r="W73" s="997"/>
      <c r="X73" s="997"/>
      <c r="Y73" s="997"/>
      <c r="Z73" s="997"/>
      <c r="AA73" s="997">
        <v>2846</v>
      </c>
      <c r="AB73" s="997"/>
      <c r="AC73" s="997"/>
      <c r="AD73" s="997"/>
      <c r="AE73" s="997"/>
      <c r="AF73" s="997">
        <v>2846</v>
      </c>
      <c r="AG73" s="997"/>
      <c r="AH73" s="997"/>
      <c r="AI73" s="997"/>
      <c r="AJ73" s="997"/>
      <c r="AK73" s="997" t="s">
        <v>550</v>
      </c>
      <c r="AL73" s="997"/>
      <c r="AM73" s="997"/>
      <c r="AN73" s="997"/>
      <c r="AO73" s="997"/>
      <c r="AP73" s="997" t="s">
        <v>550</v>
      </c>
      <c r="AQ73" s="997"/>
      <c r="AR73" s="997"/>
      <c r="AS73" s="997"/>
      <c r="AT73" s="997"/>
      <c r="AU73" s="997" t="s">
        <v>550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8" t="s">
        <v>554</v>
      </c>
      <c r="C74" s="1009"/>
      <c r="D74" s="1009"/>
      <c r="E74" s="1009"/>
      <c r="F74" s="1009"/>
      <c r="G74" s="1009"/>
      <c r="H74" s="1009"/>
      <c r="I74" s="1009"/>
      <c r="J74" s="1009"/>
      <c r="K74" s="1009"/>
      <c r="L74" s="1009"/>
      <c r="M74" s="1009"/>
      <c r="N74" s="1009"/>
      <c r="O74" s="1009"/>
      <c r="P74" s="1009"/>
      <c r="Q74" s="1004">
        <v>73</v>
      </c>
      <c r="R74" s="1005"/>
      <c r="S74" s="1005"/>
      <c r="T74" s="1005"/>
      <c r="U74" s="1006"/>
      <c r="V74" s="1007">
        <v>69</v>
      </c>
      <c r="W74" s="1005"/>
      <c r="X74" s="1005"/>
      <c r="Y74" s="1005"/>
      <c r="Z74" s="1006"/>
      <c r="AA74" s="1007">
        <v>4</v>
      </c>
      <c r="AB74" s="1005"/>
      <c r="AC74" s="1005"/>
      <c r="AD74" s="1005"/>
      <c r="AE74" s="1006"/>
      <c r="AF74" s="1007">
        <v>4</v>
      </c>
      <c r="AG74" s="1005"/>
      <c r="AH74" s="1005"/>
      <c r="AI74" s="1005"/>
      <c r="AJ74" s="1006"/>
      <c r="AK74" s="1007" t="s">
        <v>550</v>
      </c>
      <c r="AL74" s="1005"/>
      <c r="AM74" s="1005"/>
      <c r="AN74" s="1005"/>
      <c r="AO74" s="1006"/>
      <c r="AP74" s="1007" t="s">
        <v>550</v>
      </c>
      <c r="AQ74" s="1005"/>
      <c r="AR74" s="1005"/>
      <c r="AS74" s="1005"/>
      <c r="AT74" s="1006"/>
      <c r="AU74" s="997" t="s">
        <v>550</v>
      </c>
      <c r="AV74" s="997"/>
      <c r="AW74" s="997"/>
      <c r="AX74" s="997"/>
      <c r="AY74" s="997"/>
      <c r="AZ74" s="998" t="s">
        <v>547</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8" t="s">
        <v>554</v>
      </c>
      <c r="C75" s="1009"/>
      <c r="D75" s="1009"/>
      <c r="E75" s="1009"/>
      <c r="F75" s="1009"/>
      <c r="G75" s="1009"/>
      <c r="H75" s="1009"/>
      <c r="I75" s="1009"/>
      <c r="J75" s="1009"/>
      <c r="K75" s="1009"/>
      <c r="L75" s="1009"/>
      <c r="M75" s="1009"/>
      <c r="N75" s="1009"/>
      <c r="O75" s="1009"/>
      <c r="P75" s="1009"/>
      <c r="Q75" s="1004">
        <v>3638</v>
      </c>
      <c r="R75" s="1005"/>
      <c r="S75" s="1005"/>
      <c r="T75" s="1005"/>
      <c r="U75" s="1006"/>
      <c r="V75" s="1007">
        <v>3402</v>
      </c>
      <c r="W75" s="1005"/>
      <c r="X75" s="1005"/>
      <c r="Y75" s="1005"/>
      <c r="Z75" s="1006"/>
      <c r="AA75" s="1007">
        <v>236</v>
      </c>
      <c r="AB75" s="1005"/>
      <c r="AC75" s="1005"/>
      <c r="AD75" s="1005"/>
      <c r="AE75" s="1006"/>
      <c r="AF75" s="1007">
        <v>236</v>
      </c>
      <c r="AG75" s="1005"/>
      <c r="AH75" s="1005"/>
      <c r="AI75" s="1005"/>
      <c r="AJ75" s="1006"/>
      <c r="AK75" s="1007">
        <v>20</v>
      </c>
      <c r="AL75" s="1005"/>
      <c r="AM75" s="1005"/>
      <c r="AN75" s="1005"/>
      <c r="AO75" s="1006"/>
      <c r="AP75" s="1007">
        <v>1604</v>
      </c>
      <c r="AQ75" s="1005"/>
      <c r="AR75" s="1005"/>
      <c r="AS75" s="1005"/>
      <c r="AT75" s="1006"/>
      <c r="AU75" s="1007" t="s">
        <v>550</v>
      </c>
      <c r="AV75" s="1005"/>
      <c r="AW75" s="1005"/>
      <c r="AX75" s="1005"/>
      <c r="AY75" s="1006"/>
      <c r="AZ75" s="998" t="s">
        <v>548</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555</v>
      </c>
      <c r="C76" s="1001"/>
      <c r="D76" s="1001"/>
      <c r="E76" s="1001"/>
      <c r="F76" s="1001"/>
      <c r="G76" s="1001"/>
      <c r="H76" s="1001"/>
      <c r="I76" s="1001"/>
      <c r="J76" s="1001"/>
      <c r="K76" s="1001"/>
      <c r="L76" s="1001"/>
      <c r="M76" s="1001"/>
      <c r="N76" s="1001"/>
      <c r="O76" s="1001"/>
      <c r="P76" s="1002"/>
      <c r="Q76" s="1004">
        <v>163</v>
      </c>
      <c r="R76" s="1005"/>
      <c r="S76" s="1005"/>
      <c r="T76" s="1005"/>
      <c r="U76" s="1006"/>
      <c r="V76" s="1007">
        <v>79</v>
      </c>
      <c r="W76" s="1005"/>
      <c r="X76" s="1005"/>
      <c r="Y76" s="1005"/>
      <c r="Z76" s="1006"/>
      <c r="AA76" s="1007">
        <v>84</v>
      </c>
      <c r="AB76" s="1005"/>
      <c r="AC76" s="1005"/>
      <c r="AD76" s="1005"/>
      <c r="AE76" s="1006"/>
      <c r="AF76" s="1007">
        <v>65</v>
      </c>
      <c r="AG76" s="1005"/>
      <c r="AH76" s="1005"/>
      <c r="AI76" s="1005"/>
      <c r="AJ76" s="1006"/>
      <c r="AK76" s="1007" t="s">
        <v>556</v>
      </c>
      <c r="AL76" s="1005"/>
      <c r="AM76" s="1005"/>
      <c r="AN76" s="1005"/>
      <c r="AO76" s="1006"/>
      <c r="AP76" s="1007" t="s">
        <v>556</v>
      </c>
      <c r="AQ76" s="1005"/>
      <c r="AR76" s="1005"/>
      <c r="AS76" s="1005"/>
      <c r="AT76" s="1006"/>
      <c r="AU76" s="1007" t="s">
        <v>556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20713</v>
      </c>
      <c r="AG88" s="985"/>
      <c r="AH88" s="985"/>
      <c r="AI88" s="985"/>
      <c r="AJ88" s="985"/>
      <c r="AK88" s="989"/>
      <c r="AL88" s="989"/>
      <c r="AM88" s="989"/>
      <c r="AN88" s="989"/>
      <c r="AO88" s="989"/>
      <c r="AP88" s="985">
        <v>1604</v>
      </c>
      <c r="AQ88" s="985"/>
      <c r="AR88" s="985"/>
      <c r="AS88" s="985"/>
      <c r="AT88" s="985"/>
      <c r="AU88" s="985" t="s">
        <v>556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122</v>
      </c>
      <c r="CS102" s="977"/>
      <c r="CT102" s="977"/>
      <c r="CU102" s="977"/>
      <c r="CV102" s="978"/>
      <c r="CW102" s="976">
        <v>36</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2181293</v>
      </c>
      <c r="AB110" s="903"/>
      <c r="AC110" s="903"/>
      <c r="AD110" s="903"/>
      <c r="AE110" s="904"/>
      <c r="AF110" s="905">
        <v>2308421</v>
      </c>
      <c r="AG110" s="903"/>
      <c r="AH110" s="903"/>
      <c r="AI110" s="903"/>
      <c r="AJ110" s="904"/>
      <c r="AK110" s="905">
        <v>2146569</v>
      </c>
      <c r="AL110" s="903"/>
      <c r="AM110" s="903"/>
      <c r="AN110" s="903"/>
      <c r="AO110" s="904"/>
      <c r="AP110" s="906">
        <v>14.3</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24761087</v>
      </c>
      <c r="BR110" s="830"/>
      <c r="BS110" s="830"/>
      <c r="BT110" s="830"/>
      <c r="BU110" s="830"/>
      <c r="BV110" s="830">
        <v>25147637</v>
      </c>
      <c r="BW110" s="830"/>
      <c r="BX110" s="830"/>
      <c r="BY110" s="830"/>
      <c r="BZ110" s="830"/>
      <c r="CA110" s="830">
        <v>26064985</v>
      </c>
      <c r="CB110" s="830"/>
      <c r="CC110" s="830"/>
      <c r="CD110" s="830"/>
      <c r="CE110" s="830"/>
      <c r="CF110" s="891">
        <v>173.4</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412</v>
      </c>
      <c r="DH110" s="830"/>
      <c r="DI110" s="830"/>
      <c r="DJ110" s="830"/>
      <c r="DK110" s="830"/>
      <c r="DL110" s="830" t="s">
        <v>412</v>
      </c>
      <c r="DM110" s="830"/>
      <c r="DN110" s="830"/>
      <c r="DO110" s="830"/>
      <c r="DP110" s="830"/>
      <c r="DQ110" s="830" t="s">
        <v>412</v>
      </c>
      <c r="DR110" s="830"/>
      <c r="DS110" s="830"/>
      <c r="DT110" s="830"/>
      <c r="DU110" s="830"/>
      <c r="DV110" s="831" t="s">
        <v>412</v>
      </c>
      <c r="DW110" s="831"/>
      <c r="DX110" s="831"/>
      <c r="DY110" s="831"/>
      <c r="DZ110" s="832"/>
    </row>
    <row r="111" spans="1:131" s="197" customFormat="1" ht="26.25" customHeight="1">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414</v>
      </c>
      <c r="AB111" s="939"/>
      <c r="AC111" s="939"/>
      <c r="AD111" s="939"/>
      <c r="AE111" s="940"/>
      <c r="AF111" s="941" t="s">
        <v>414</v>
      </c>
      <c r="AG111" s="939"/>
      <c r="AH111" s="939"/>
      <c r="AI111" s="939"/>
      <c r="AJ111" s="940"/>
      <c r="AK111" s="941" t="s">
        <v>414</v>
      </c>
      <c r="AL111" s="939"/>
      <c r="AM111" s="939"/>
      <c r="AN111" s="939"/>
      <c r="AO111" s="940"/>
      <c r="AP111" s="942" t="s">
        <v>414</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t="s">
        <v>412</v>
      </c>
      <c r="BR111" s="801"/>
      <c r="BS111" s="801"/>
      <c r="BT111" s="801"/>
      <c r="BU111" s="801"/>
      <c r="BV111" s="801" t="s">
        <v>412</v>
      </c>
      <c r="BW111" s="801"/>
      <c r="BX111" s="801"/>
      <c r="BY111" s="801"/>
      <c r="BZ111" s="801"/>
      <c r="CA111" s="801" t="s">
        <v>412</v>
      </c>
      <c r="CB111" s="801"/>
      <c r="CC111" s="801"/>
      <c r="CD111" s="801"/>
      <c r="CE111" s="801"/>
      <c r="CF111" s="878" t="s">
        <v>412</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412</v>
      </c>
      <c r="DM111" s="801"/>
      <c r="DN111" s="801"/>
      <c r="DO111" s="801"/>
      <c r="DP111" s="801"/>
      <c r="DQ111" s="801" t="s">
        <v>412</v>
      </c>
      <c r="DR111" s="801"/>
      <c r="DS111" s="801"/>
      <c r="DT111" s="801"/>
      <c r="DU111" s="801"/>
      <c r="DV111" s="853" t="s">
        <v>412</v>
      </c>
      <c r="DW111" s="853"/>
      <c r="DX111" s="853"/>
      <c r="DY111" s="853"/>
      <c r="DZ111" s="854"/>
    </row>
    <row r="112" spans="1:131" s="197" customFormat="1" ht="26.25" customHeight="1">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419</v>
      </c>
      <c r="AB112" s="814"/>
      <c r="AC112" s="814"/>
      <c r="AD112" s="814"/>
      <c r="AE112" s="815"/>
      <c r="AF112" s="816" t="s">
        <v>419</v>
      </c>
      <c r="AG112" s="814"/>
      <c r="AH112" s="814"/>
      <c r="AI112" s="814"/>
      <c r="AJ112" s="815"/>
      <c r="AK112" s="816" t="s">
        <v>419</v>
      </c>
      <c r="AL112" s="814"/>
      <c r="AM112" s="814"/>
      <c r="AN112" s="814"/>
      <c r="AO112" s="815"/>
      <c r="AP112" s="784" t="s">
        <v>419</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3691037</v>
      </c>
      <c r="BR112" s="801"/>
      <c r="BS112" s="801"/>
      <c r="BT112" s="801"/>
      <c r="BU112" s="801"/>
      <c r="BV112" s="801">
        <v>3212473</v>
      </c>
      <c r="BW112" s="801"/>
      <c r="BX112" s="801"/>
      <c r="BY112" s="801"/>
      <c r="BZ112" s="801"/>
      <c r="CA112" s="801">
        <v>3460099</v>
      </c>
      <c r="CB112" s="801"/>
      <c r="CC112" s="801"/>
      <c r="CD112" s="801"/>
      <c r="CE112" s="801"/>
      <c r="CF112" s="878">
        <v>23</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419</v>
      </c>
      <c r="DH112" s="801"/>
      <c r="DI112" s="801"/>
      <c r="DJ112" s="801"/>
      <c r="DK112" s="801"/>
      <c r="DL112" s="801" t="s">
        <v>419</v>
      </c>
      <c r="DM112" s="801"/>
      <c r="DN112" s="801"/>
      <c r="DO112" s="801"/>
      <c r="DP112" s="801"/>
      <c r="DQ112" s="801" t="s">
        <v>419</v>
      </c>
      <c r="DR112" s="801"/>
      <c r="DS112" s="801"/>
      <c r="DT112" s="801"/>
      <c r="DU112" s="801"/>
      <c r="DV112" s="853" t="s">
        <v>419</v>
      </c>
      <c r="DW112" s="853"/>
      <c r="DX112" s="853"/>
      <c r="DY112" s="853"/>
      <c r="DZ112" s="854"/>
    </row>
    <row r="113" spans="1:130" s="197" customFormat="1" ht="26.25" customHeight="1">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387915</v>
      </c>
      <c r="AB113" s="939"/>
      <c r="AC113" s="939"/>
      <c r="AD113" s="939"/>
      <c r="AE113" s="940"/>
      <c r="AF113" s="941">
        <v>366507</v>
      </c>
      <c r="AG113" s="939"/>
      <c r="AH113" s="939"/>
      <c r="AI113" s="939"/>
      <c r="AJ113" s="940"/>
      <c r="AK113" s="941">
        <v>404491</v>
      </c>
      <c r="AL113" s="939"/>
      <c r="AM113" s="939"/>
      <c r="AN113" s="939"/>
      <c r="AO113" s="940"/>
      <c r="AP113" s="942">
        <v>2.7</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522307</v>
      </c>
      <c r="BR113" s="801"/>
      <c r="BS113" s="801"/>
      <c r="BT113" s="801"/>
      <c r="BU113" s="801"/>
      <c r="BV113" s="801">
        <v>589591</v>
      </c>
      <c r="BW113" s="801"/>
      <c r="BX113" s="801"/>
      <c r="BY113" s="801"/>
      <c r="BZ113" s="801"/>
      <c r="CA113" s="801">
        <v>598660</v>
      </c>
      <c r="CB113" s="801"/>
      <c r="CC113" s="801"/>
      <c r="CD113" s="801"/>
      <c r="CE113" s="801"/>
      <c r="CF113" s="878">
        <v>4</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419</v>
      </c>
      <c r="DH113" s="814"/>
      <c r="DI113" s="814"/>
      <c r="DJ113" s="814"/>
      <c r="DK113" s="815"/>
      <c r="DL113" s="816" t="s">
        <v>419</v>
      </c>
      <c r="DM113" s="814"/>
      <c r="DN113" s="814"/>
      <c r="DO113" s="814"/>
      <c r="DP113" s="815"/>
      <c r="DQ113" s="816" t="s">
        <v>419</v>
      </c>
      <c r="DR113" s="814"/>
      <c r="DS113" s="814"/>
      <c r="DT113" s="814"/>
      <c r="DU113" s="815"/>
      <c r="DV113" s="784" t="s">
        <v>419</v>
      </c>
      <c r="DW113" s="785"/>
      <c r="DX113" s="785"/>
      <c r="DY113" s="785"/>
      <c r="DZ113" s="786"/>
    </row>
    <row r="114" spans="1:130" s="197" customFormat="1" ht="26.25" customHeight="1">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80895</v>
      </c>
      <c r="AB114" s="814"/>
      <c r="AC114" s="814"/>
      <c r="AD114" s="814"/>
      <c r="AE114" s="815"/>
      <c r="AF114" s="816">
        <v>81848</v>
      </c>
      <c r="AG114" s="814"/>
      <c r="AH114" s="814"/>
      <c r="AI114" s="814"/>
      <c r="AJ114" s="815"/>
      <c r="AK114" s="816">
        <v>74777</v>
      </c>
      <c r="AL114" s="814"/>
      <c r="AM114" s="814"/>
      <c r="AN114" s="814"/>
      <c r="AO114" s="815"/>
      <c r="AP114" s="784">
        <v>0.5</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3897942</v>
      </c>
      <c r="BR114" s="801"/>
      <c r="BS114" s="801"/>
      <c r="BT114" s="801"/>
      <c r="BU114" s="801"/>
      <c r="BV114" s="801">
        <v>3491536</v>
      </c>
      <c r="BW114" s="801"/>
      <c r="BX114" s="801"/>
      <c r="BY114" s="801"/>
      <c r="BZ114" s="801"/>
      <c r="CA114" s="801">
        <v>3231710</v>
      </c>
      <c r="CB114" s="801"/>
      <c r="CC114" s="801"/>
      <c r="CD114" s="801"/>
      <c r="CE114" s="801"/>
      <c r="CF114" s="878">
        <v>21.5</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419</v>
      </c>
      <c r="DH114" s="814"/>
      <c r="DI114" s="814"/>
      <c r="DJ114" s="814"/>
      <c r="DK114" s="815"/>
      <c r="DL114" s="816" t="s">
        <v>419</v>
      </c>
      <c r="DM114" s="814"/>
      <c r="DN114" s="814"/>
      <c r="DO114" s="814"/>
      <c r="DP114" s="815"/>
      <c r="DQ114" s="816" t="s">
        <v>419</v>
      </c>
      <c r="DR114" s="814"/>
      <c r="DS114" s="814"/>
      <c r="DT114" s="814"/>
      <c r="DU114" s="815"/>
      <c r="DV114" s="784" t="s">
        <v>419</v>
      </c>
      <c r="DW114" s="785"/>
      <c r="DX114" s="785"/>
      <c r="DY114" s="785"/>
      <c r="DZ114" s="786"/>
    </row>
    <row r="115" spans="1:130" s="197" customFormat="1" ht="26.25" customHeight="1">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419</v>
      </c>
      <c r="AB115" s="939"/>
      <c r="AC115" s="939"/>
      <c r="AD115" s="939"/>
      <c r="AE115" s="940"/>
      <c r="AF115" s="941" t="s">
        <v>419</v>
      </c>
      <c r="AG115" s="939"/>
      <c r="AH115" s="939"/>
      <c r="AI115" s="939"/>
      <c r="AJ115" s="940"/>
      <c r="AK115" s="941" t="s">
        <v>419</v>
      </c>
      <c r="AL115" s="939"/>
      <c r="AM115" s="939"/>
      <c r="AN115" s="939"/>
      <c r="AO115" s="940"/>
      <c r="AP115" s="942" t="s">
        <v>419</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419</v>
      </c>
      <c r="BR115" s="801"/>
      <c r="BS115" s="801"/>
      <c r="BT115" s="801"/>
      <c r="BU115" s="801"/>
      <c r="BV115" s="801" t="s">
        <v>419</v>
      </c>
      <c r="BW115" s="801"/>
      <c r="BX115" s="801"/>
      <c r="BY115" s="801"/>
      <c r="BZ115" s="801"/>
      <c r="CA115" s="801" t="s">
        <v>419</v>
      </c>
      <c r="CB115" s="801"/>
      <c r="CC115" s="801"/>
      <c r="CD115" s="801"/>
      <c r="CE115" s="801"/>
      <c r="CF115" s="878" t="s">
        <v>419</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419</v>
      </c>
      <c r="DH115" s="814"/>
      <c r="DI115" s="814"/>
      <c r="DJ115" s="814"/>
      <c r="DK115" s="815"/>
      <c r="DL115" s="816" t="s">
        <v>419</v>
      </c>
      <c r="DM115" s="814"/>
      <c r="DN115" s="814"/>
      <c r="DO115" s="814"/>
      <c r="DP115" s="815"/>
      <c r="DQ115" s="816" t="s">
        <v>419</v>
      </c>
      <c r="DR115" s="814"/>
      <c r="DS115" s="814"/>
      <c r="DT115" s="814"/>
      <c r="DU115" s="815"/>
      <c r="DV115" s="784" t="s">
        <v>419</v>
      </c>
      <c r="DW115" s="785"/>
      <c r="DX115" s="785"/>
      <c r="DY115" s="785"/>
      <c r="DZ115" s="786"/>
    </row>
    <row r="116" spans="1:130" s="197" customFormat="1" ht="26.25" customHeight="1">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419</v>
      </c>
      <c r="AB116" s="814"/>
      <c r="AC116" s="814"/>
      <c r="AD116" s="814"/>
      <c r="AE116" s="815"/>
      <c r="AF116" s="816" t="s">
        <v>419</v>
      </c>
      <c r="AG116" s="814"/>
      <c r="AH116" s="814"/>
      <c r="AI116" s="814"/>
      <c r="AJ116" s="815"/>
      <c r="AK116" s="816" t="s">
        <v>419</v>
      </c>
      <c r="AL116" s="814"/>
      <c r="AM116" s="814"/>
      <c r="AN116" s="814"/>
      <c r="AO116" s="815"/>
      <c r="AP116" s="784" t="s">
        <v>419</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419</v>
      </c>
      <c r="BR116" s="801"/>
      <c r="BS116" s="801"/>
      <c r="BT116" s="801"/>
      <c r="BU116" s="801"/>
      <c r="BV116" s="801" t="s">
        <v>419</v>
      </c>
      <c r="BW116" s="801"/>
      <c r="BX116" s="801"/>
      <c r="BY116" s="801"/>
      <c r="BZ116" s="801"/>
      <c r="CA116" s="801" t="s">
        <v>419</v>
      </c>
      <c r="CB116" s="801"/>
      <c r="CC116" s="801"/>
      <c r="CD116" s="801"/>
      <c r="CE116" s="801"/>
      <c r="CF116" s="878" t="s">
        <v>419</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419</v>
      </c>
      <c r="DH116" s="814"/>
      <c r="DI116" s="814"/>
      <c r="DJ116" s="814"/>
      <c r="DK116" s="815"/>
      <c r="DL116" s="816" t="s">
        <v>419</v>
      </c>
      <c r="DM116" s="814"/>
      <c r="DN116" s="814"/>
      <c r="DO116" s="814"/>
      <c r="DP116" s="815"/>
      <c r="DQ116" s="816" t="s">
        <v>419</v>
      </c>
      <c r="DR116" s="814"/>
      <c r="DS116" s="814"/>
      <c r="DT116" s="814"/>
      <c r="DU116" s="815"/>
      <c r="DV116" s="784" t="s">
        <v>419</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2650103</v>
      </c>
      <c r="AB117" s="925"/>
      <c r="AC117" s="925"/>
      <c r="AD117" s="925"/>
      <c r="AE117" s="926"/>
      <c r="AF117" s="928">
        <v>2756776</v>
      </c>
      <c r="AG117" s="925"/>
      <c r="AH117" s="925"/>
      <c r="AI117" s="925"/>
      <c r="AJ117" s="926"/>
      <c r="AK117" s="928">
        <v>2625837</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437</v>
      </c>
      <c r="BP118" s="868"/>
      <c r="BQ118" s="887">
        <v>32872373</v>
      </c>
      <c r="BR118" s="888"/>
      <c r="BS118" s="888"/>
      <c r="BT118" s="888"/>
      <c r="BU118" s="888"/>
      <c r="BV118" s="888">
        <v>32441237</v>
      </c>
      <c r="BW118" s="888"/>
      <c r="BX118" s="888"/>
      <c r="BY118" s="888"/>
      <c r="BZ118" s="888"/>
      <c r="CA118" s="888">
        <v>33355454</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7106339</v>
      </c>
      <c r="BR119" s="830"/>
      <c r="BS119" s="830"/>
      <c r="BT119" s="830"/>
      <c r="BU119" s="830"/>
      <c r="BV119" s="830">
        <v>6411302</v>
      </c>
      <c r="BW119" s="830"/>
      <c r="BX119" s="830"/>
      <c r="BY119" s="830"/>
      <c r="BZ119" s="830"/>
      <c r="CA119" s="830">
        <v>6240706</v>
      </c>
      <c r="CB119" s="830"/>
      <c r="CC119" s="830"/>
      <c r="CD119" s="830"/>
      <c r="CE119" s="830"/>
      <c r="CF119" s="891">
        <v>41.5</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v>2853370</v>
      </c>
      <c r="BR120" s="801"/>
      <c r="BS120" s="801"/>
      <c r="BT120" s="801"/>
      <c r="BU120" s="801"/>
      <c r="BV120" s="801">
        <v>2582142</v>
      </c>
      <c r="BW120" s="801"/>
      <c r="BX120" s="801"/>
      <c r="BY120" s="801"/>
      <c r="BZ120" s="801"/>
      <c r="CA120" s="801">
        <v>2608265</v>
      </c>
      <c r="CB120" s="801"/>
      <c r="CC120" s="801"/>
      <c r="CD120" s="801"/>
      <c r="CE120" s="801"/>
      <c r="CF120" s="878">
        <v>17.399999999999999</v>
      </c>
      <c r="CG120" s="879"/>
      <c r="CH120" s="879"/>
      <c r="CI120" s="879"/>
      <c r="CJ120" s="879"/>
      <c r="CK120" s="880" t="s">
        <v>443</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3255709</v>
      </c>
      <c r="DH120" s="830"/>
      <c r="DI120" s="830"/>
      <c r="DJ120" s="830"/>
      <c r="DK120" s="830"/>
      <c r="DL120" s="830">
        <v>2896094</v>
      </c>
      <c r="DM120" s="830"/>
      <c r="DN120" s="830"/>
      <c r="DO120" s="830"/>
      <c r="DP120" s="830"/>
      <c r="DQ120" s="830">
        <v>2896040</v>
      </c>
      <c r="DR120" s="830"/>
      <c r="DS120" s="830"/>
      <c r="DT120" s="830"/>
      <c r="DU120" s="830"/>
      <c r="DV120" s="831">
        <v>19.3</v>
      </c>
      <c r="DW120" s="831"/>
      <c r="DX120" s="831"/>
      <c r="DY120" s="831"/>
      <c r="DZ120" s="832"/>
    </row>
    <row r="121" spans="1:130" s="197" customFormat="1" ht="26.25" customHeight="1">
      <c r="A121" s="895"/>
      <c r="B121" s="896"/>
      <c r="C121" s="872" t="s">
        <v>444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445</v>
      </c>
      <c r="BA121" s="876"/>
      <c r="BB121" s="876"/>
      <c r="BC121" s="876"/>
      <c r="BD121" s="876"/>
      <c r="BE121" s="876"/>
      <c r="BF121" s="876"/>
      <c r="BG121" s="876"/>
      <c r="BH121" s="876"/>
      <c r="BI121" s="876"/>
      <c r="BJ121" s="876"/>
      <c r="BK121" s="876"/>
      <c r="BL121" s="876"/>
      <c r="BM121" s="876"/>
      <c r="BN121" s="876"/>
      <c r="BO121" s="876"/>
      <c r="BP121" s="877"/>
      <c r="BQ121" s="887">
        <v>20621165</v>
      </c>
      <c r="BR121" s="888"/>
      <c r="BS121" s="888"/>
      <c r="BT121" s="888"/>
      <c r="BU121" s="888"/>
      <c r="BV121" s="888">
        <v>20794565</v>
      </c>
      <c r="BW121" s="888"/>
      <c r="BX121" s="888"/>
      <c r="BY121" s="888"/>
      <c r="BZ121" s="888"/>
      <c r="CA121" s="888">
        <v>21143091</v>
      </c>
      <c r="CB121" s="888"/>
      <c r="CC121" s="888"/>
      <c r="CD121" s="888"/>
      <c r="CE121" s="888"/>
      <c r="CF121" s="889">
        <v>140.69999999999999</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433101</v>
      </c>
      <c r="DH121" s="801"/>
      <c r="DI121" s="801"/>
      <c r="DJ121" s="801"/>
      <c r="DK121" s="801"/>
      <c r="DL121" s="801">
        <v>314298</v>
      </c>
      <c r="DM121" s="801"/>
      <c r="DN121" s="801"/>
      <c r="DO121" s="801"/>
      <c r="DP121" s="801"/>
      <c r="DQ121" s="801">
        <v>562127</v>
      </c>
      <c r="DR121" s="801"/>
      <c r="DS121" s="801"/>
      <c r="DT121" s="801"/>
      <c r="DU121" s="801"/>
      <c r="DV121" s="853">
        <v>3.7</v>
      </c>
      <c r="DW121" s="853"/>
      <c r="DX121" s="853"/>
      <c r="DY121" s="853"/>
      <c r="DZ121" s="854"/>
    </row>
    <row r="122" spans="1:130" s="197" customFormat="1" ht="26.25" customHeight="1">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446</v>
      </c>
      <c r="BP122" s="868"/>
      <c r="BQ122" s="869">
        <v>30580874</v>
      </c>
      <c r="BR122" s="870"/>
      <c r="BS122" s="870"/>
      <c r="BT122" s="870"/>
      <c r="BU122" s="870"/>
      <c r="BV122" s="870">
        <v>29788009</v>
      </c>
      <c r="BW122" s="870"/>
      <c r="BX122" s="870"/>
      <c r="BY122" s="870"/>
      <c r="BZ122" s="870"/>
      <c r="CA122" s="870">
        <v>29992062</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v>2227</v>
      </c>
      <c r="DH122" s="801"/>
      <c r="DI122" s="801"/>
      <c r="DJ122" s="801"/>
      <c r="DK122" s="801"/>
      <c r="DL122" s="801">
        <v>2081</v>
      </c>
      <c r="DM122" s="801"/>
      <c r="DN122" s="801"/>
      <c r="DO122" s="801"/>
      <c r="DP122" s="801"/>
      <c r="DQ122" s="801">
        <v>1932</v>
      </c>
      <c r="DR122" s="801"/>
      <c r="DS122" s="801"/>
      <c r="DT122" s="801"/>
      <c r="DU122" s="801"/>
      <c r="DV122" s="853">
        <v>0</v>
      </c>
      <c r="DW122" s="853"/>
      <c r="DX122" s="853"/>
      <c r="DY122" s="853"/>
      <c r="DZ122" s="854"/>
    </row>
    <row r="123" spans="1:130" s="197" customFormat="1" ht="26.25" customHeight="1" thickBot="1">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15.6</v>
      </c>
      <c r="BR123" s="862"/>
      <c r="BS123" s="862"/>
      <c r="BT123" s="862"/>
      <c r="BU123" s="862"/>
      <c r="BV123" s="862">
        <v>18.3</v>
      </c>
      <c r="BW123" s="862"/>
      <c r="BX123" s="862"/>
      <c r="BY123" s="862"/>
      <c r="BZ123" s="862"/>
      <c r="CA123" s="862">
        <v>22.3</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t="s">
        <v>449</v>
      </c>
      <c r="DH123" s="814"/>
      <c r="DI123" s="814"/>
      <c r="DJ123" s="814"/>
      <c r="DK123" s="815"/>
      <c r="DL123" s="816" t="s">
        <v>449</v>
      </c>
      <c r="DM123" s="814"/>
      <c r="DN123" s="814"/>
      <c r="DO123" s="814"/>
      <c r="DP123" s="815"/>
      <c r="DQ123" s="816" t="s">
        <v>449</v>
      </c>
      <c r="DR123" s="814"/>
      <c r="DS123" s="814"/>
      <c r="DT123" s="814"/>
      <c r="DU123" s="815"/>
      <c r="DV123" s="784" t="s">
        <v>449</v>
      </c>
      <c r="DW123" s="785"/>
      <c r="DX123" s="785"/>
      <c r="DY123" s="785"/>
      <c r="DZ123" s="786"/>
    </row>
    <row r="124" spans="1:130" s="197" customFormat="1" ht="26.25" customHeight="1">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t="s">
        <v>449</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449</v>
      </c>
      <c r="AB127" s="814"/>
      <c r="AC127" s="814"/>
      <c r="AD127" s="814"/>
      <c r="AE127" s="815"/>
      <c r="AF127" s="816" t="s">
        <v>449</v>
      </c>
      <c r="AG127" s="814"/>
      <c r="AH127" s="814"/>
      <c r="AI127" s="814"/>
      <c r="AJ127" s="815"/>
      <c r="AK127" s="816" t="s">
        <v>449</v>
      </c>
      <c r="AL127" s="814"/>
      <c r="AM127" s="814"/>
      <c r="AN127" s="814"/>
      <c r="AO127" s="815"/>
      <c r="AP127" s="784" t="s">
        <v>449</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12.66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t="s">
        <v>461</v>
      </c>
      <c r="DH127" s="850"/>
      <c r="DI127" s="850"/>
      <c r="DJ127" s="850"/>
      <c r="DK127" s="850"/>
      <c r="DL127" s="850" t="s">
        <v>449</v>
      </c>
      <c r="DM127" s="850"/>
      <c r="DN127" s="850"/>
      <c r="DO127" s="850"/>
      <c r="DP127" s="850"/>
      <c r="DQ127" s="850" t="s">
        <v>449</v>
      </c>
      <c r="DR127" s="850"/>
      <c r="DS127" s="850"/>
      <c r="DT127" s="850"/>
      <c r="DU127" s="850"/>
      <c r="DV127" s="851" t="s">
        <v>449</v>
      </c>
      <c r="DW127" s="851"/>
      <c r="DX127" s="851"/>
      <c r="DY127" s="851"/>
      <c r="DZ127" s="852"/>
    </row>
    <row r="128" spans="1:130" s="197" customFormat="1" ht="26.25" customHeight="1">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400452</v>
      </c>
      <c r="AB128" s="754"/>
      <c r="AC128" s="754"/>
      <c r="AD128" s="754"/>
      <c r="AE128" s="755"/>
      <c r="AF128" s="756">
        <v>338492</v>
      </c>
      <c r="AG128" s="754"/>
      <c r="AH128" s="754"/>
      <c r="AI128" s="754"/>
      <c r="AJ128" s="755"/>
      <c r="AK128" s="756">
        <v>369928</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465</v>
      </c>
      <c r="BG128" s="821"/>
      <c r="BH128" s="821"/>
      <c r="BI128" s="821"/>
      <c r="BJ128" s="821"/>
      <c r="BK128" s="821"/>
      <c r="BL128" s="822"/>
      <c r="BM128" s="820">
        <v>17.66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16374236</v>
      </c>
      <c r="AB129" s="814"/>
      <c r="AC129" s="814"/>
      <c r="AD129" s="814"/>
      <c r="AE129" s="815"/>
      <c r="AF129" s="816">
        <v>16322821</v>
      </c>
      <c r="AG129" s="814"/>
      <c r="AH129" s="814"/>
      <c r="AI129" s="814"/>
      <c r="AJ129" s="815"/>
      <c r="AK129" s="816">
        <v>16738524</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3.5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1776296</v>
      </c>
      <c r="AB130" s="814"/>
      <c r="AC130" s="814"/>
      <c r="AD130" s="814"/>
      <c r="AE130" s="815"/>
      <c r="AF130" s="816">
        <v>1894252</v>
      </c>
      <c r="AG130" s="814"/>
      <c r="AH130" s="814"/>
      <c r="AI130" s="814"/>
      <c r="AJ130" s="815"/>
      <c r="AK130" s="816">
        <v>1707316</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v>22.3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14597940</v>
      </c>
      <c r="AB131" s="747"/>
      <c r="AC131" s="747"/>
      <c r="AD131" s="747"/>
      <c r="AE131" s="748"/>
      <c r="AF131" s="749">
        <v>14428569</v>
      </c>
      <c r="AG131" s="747"/>
      <c r="AH131" s="747"/>
      <c r="AI131" s="747"/>
      <c r="AJ131" s="748"/>
      <c r="AK131" s="749">
        <v>15031208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3.2426150539999998</v>
      </c>
      <c r="AB132" s="770"/>
      <c r="AC132" s="770"/>
      <c r="AD132" s="770"/>
      <c r="AE132" s="771"/>
      <c r="AF132" s="772">
        <v>3.631905562</v>
      </c>
      <c r="AG132" s="770"/>
      <c r="AH132" s="770"/>
      <c r="AI132" s="770"/>
      <c r="AJ132" s="771"/>
      <c r="AK132" s="772">
        <v>3.6496933579999999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3.9</v>
      </c>
      <c r="AB133" s="779"/>
      <c r="AC133" s="779"/>
      <c r="AD133" s="779"/>
      <c r="AE133" s="780"/>
      <c r="AF133" s="778">
        <v>3.4</v>
      </c>
      <c r="AG133" s="779"/>
      <c r="AH133" s="779"/>
      <c r="AI133" s="779"/>
      <c r="AJ133" s="780"/>
      <c r="AK133" s="778">
        <v>3.5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9" zoomScaleNormal="85" zoomScaleSheetLayoutView="55" workbookViewId="0">
      <selection activeCell="O74" sqref="O74"/>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1" zoomScaleNormal="40" zoomScaleSheetLayoutView="55" workbookViewId="0">
      <selection activeCell="AE53" sqref="AE5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54" t="s">
        <v>477</v>
      </c>
      <c r="L7" s="254"/>
      <c r="M7" s="255" t="s">
        <v>478</v>
      </c>
      <c r="N7" s="256"/>
    </row>
    <row r="8" spans="1:16">
      <c r="A8" s="248"/>
      <c r="B8" s="244"/>
      <c r="C8" s="244"/>
      <c r="D8" s="244"/>
      <c r="E8" s="244"/>
      <c r="F8" s="244"/>
      <c r="G8" s="257"/>
      <c r="H8" s="258"/>
      <c r="I8" s="258"/>
      <c r="J8" s="259"/>
      <c r="K8" s="1155"/>
      <c r="L8" s="260" t="s">
        <v>479</v>
      </c>
      <c r="M8" s="261" t="s">
        <v>480</v>
      </c>
      <c r="N8" s="262" t="s">
        <v>481</v>
      </c>
    </row>
    <row r="9" spans="1:16">
      <c r="A9" s="248"/>
      <c r="B9" s="244"/>
      <c r="C9" s="244"/>
      <c r="D9" s="244"/>
      <c r="E9" s="244"/>
      <c r="F9" s="244"/>
      <c r="G9" s="1168" t="s">
        <v>482</v>
      </c>
      <c r="H9" s="1169"/>
      <c r="I9" s="1169"/>
      <c r="J9" s="1170"/>
      <c r="K9" s="263">
        <v>4372409</v>
      </c>
      <c r="L9" s="264">
        <v>48813</v>
      </c>
      <c r="M9" s="265">
        <v>58112</v>
      </c>
      <c r="N9" s="266">
        <v>-16</v>
      </c>
    </row>
    <row r="10" spans="1:16">
      <c r="A10" s="248"/>
      <c r="B10" s="244"/>
      <c r="C10" s="244"/>
      <c r="D10" s="244"/>
      <c r="E10" s="244"/>
      <c r="F10" s="244"/>
      <c r="G10" s="1168" t="s">
        <v>483</v>
      </c>
      <c r="H10" s="1169"/>
      <c r="I10" s="1169"/>
      <c r="J10" s="1170"/>
      <c r="K10" s="267">
        <v>256462</v>
      </c>
      <c r="L10" s="268">
        <v>2863</v>
      </c>
      <c r="M10" s="269">
        <v>3510</v>
      </c>
      <c r="N10" s="270">
        <v>-18.399999999999999</v>
      </c>
    </row>
    <row r="11" spans="1:16" ht="13.5" customHeight="1">
      <c r="A11" s="248"/>
      <c r="B11" s="244"/>
      <c r="C11" s="244"/>
      <c r="D11" s="244"/>
      <c r="E11" s="244"/>
      <c r="F11" s="244"/>
      <c r="G11" s="1168" t="s">
        <v>484</v>
      </c>
      <c r="H11" s="1169"/>
      <c r="I11" s="1169"/>
      <c r="J11" s="1170"/>
      <c r="K11" s="267">
        <v>790807</v>
      </c>
      <c r="L11" s="268">
        <v>8829</v>
      </c>
      <c r="M11" s="269">
        <v>6281</v>
      </c>
      <c r="N11" s="270">
        <v>40.6</v>
      </c>
    </row>
    <row r="12" spans="1:16" ht="13.5" customHeight="1">
      <c r="A12" s="248"/>
      <c r="B12" s="244"/>
      <c r="C12" s="244"/>
      <c r="D12" s="244"/>
      <c r="E12" s="244"/>
      <c r="F12" s="244"/>
      <c r="G12" s="1168" t="s">
        <v>485</v>
      </c>
      <c r="H12" s="1169"/>
      <c r="I12" s="1169"/>
      <c r="J12" s="1170"/>
      <c r="K12" s="267">
        <v>270816</v>
      </c>
      <c r="L12" s="268">
        <v>3023</v>
      </c>
      <c r="M12" s="269">
        <v>744</v>
      </c>
      <c r="N12" s="270">
        <v>306.3</v>
      </c>
    </row>
    <row r="13" spans="1:16" ht="13.5" customHeight="1">
      <c r="A13" s="248"/>
      <c r="B13" s="244"/>
      <c r="C13" s="244"/>
      <c r="D13" s="244"/>
      <c r="E13" s="244"/>
      <c r="F13" s="244"/>
      <c r="G13" s="1168" t="s">
        <v>486</v>
      </c>
      <c r="H13" s="1169"/>
      <c r="I13" s="1169"/>
      <c r="J13" s="1170"/>
      <c r="K13" s="267" t="s">
        <v>487</v>
      </c>
      <c r="L13" s="268" t="s">
        <v>487</v>
      </c>
      <c r="M13" s="269">
        <v>1</v>
      </c>
      <c r="N13" s="270" t="s">
        <v>487</v>
      </c>
    </row>
    <row r="14" spans="1:16" ht="13.5" customHeight="1">
      <c r="A14" s="248"/>
      <c r="B14" s="244"/>
      <c r="C14" s="244"/>
      <c r="D14" s="244"/>
      <c r="E14" s="244"/>
      <c r="F14" s="244"/>
      <c r="G14" s="1168" t="s">
        <v>488</v>
      </c>
      <c r="H14" s="1169"/>
      <c r="I14" s="1169"/>
      <c r="J14" s="1170"/>
      <c r="K14" s="267">
        <v>190008</v>
      </c>
      <c r="L14" s="268">
        <v>2121</v>
      </c>
      <c r="M14" s="269">
        <v>2803</v>
      </c>
      <c r="N14" s="270">
        <v>-24.3</v>
      </c>
    </row>
    <row r="15" spans="1:16" ht="13.5" customHeight="1">
      <c r="A15" s="248"/>
      <c r="B15" s="244"/>
      <c r="C15" s="244"/>
      <c r="D15" s="244"/>
      <c r="E15" s="244"/>
      <c r="F15" s="244"/>
      <c r="G15" s="1168" t="s">
        <v>489</v>
      </c>
      <c r="H15" s="1169"/>
      <c r="I15" s="1169"/>
      <c r="J15" s="1170"/>
      <c r="K15" s="267">
        <v>155153</v>
      </c>
      <c r="L15" s="268">
        <v>1732</v>
      </c>
      <c r="M15" s="269">
        <v>1119</v>
      </c>
      <c r="N15" s="270">
        <v>54.8</v>
      </c>
    </row>
    <row r="16" spans="1:16">
      <c r="A16" s="248"/>
      <c r="B16" s="244"/>
      <c r="C16" s="244"/>
      <c r="D16" s="244"/>
      <c r="E16" s="244"/>
      <c r="F16" s="244"/>
      <c r="G16" s="1171" t="s">
        <v>490</v>
      </c>
      <c r="H16" s="1172"/>
      <c r="I16" s="1172"/>
      <c r="J16" s="1173"/>
      <c r="K16" s="268">
        <v>-393962</v>
      </c>
      <c r="L16" s="268">
        <v>-4398</v>
      </c>
      <c r="M16" s="269">
        <v>-5386</v>
      </c>
      <c r="N16" s="270">
        <v>-18.3</v>
      </c>
    </row>
    <row r="17" spans="1:16">
      <c r="A17" s="248"/>
      <c r="B17" s="244"/>
      <c r="C17" s="244"/>
      <c r="D17" s="244"/>
      <c r="E17" s="244"/>
      <c r="F17" s="244"/>
      <c r="G17" s="1171" t="s">
        <v>167</v>
      </c>
      <c r="H17" s="1172"/>
      <c r="I17" s="1172"/>
      <c r="J17" s="1173"/>
      <c r="K17" s="268">
        <v>5641693</v>
      </c>
      <c r="L17" s="268">
        <v>62984</v>
      </c>
      <c r="M17" s="269">
        <v>67183</v>
      </c>
      <c r="N17" s="270">
        <v>-6.3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65" t="s">
        <v>495</v>
      </c>
      <c r="H21" s="1166"/>
      <c r="I21" s="1166"/>
      <c r="J21" s="1167"/>
      <c r="K21" s="280">
        <v>5.49</v>
      </c>
      <c r="L21" s="281">
        <v>6.12</v>
      </c>
      <c r="M21" s="282">
        <v>-0.63</v>
      </c>
      <c r="N21" s="249"/>
      <c r="O21" s="283"/>
      <c r="P21" s="279"/>
    </row>
    <row r="22" spans="1:16" s="284" customFormat="1">
      <c r="A22" s="279"/>
      <c r="B22" s="249"/>
      <c r="C22" s="249"/>
      <c r="D22" s="249"/>
      <c r="E22" s="249"/>
      <c r="F22" s="249"/>
      <c r="G22" s="1165" t="s">
        <v>496</v>
      </c>
      <c r="H22" s="1166"/>
      <c r="I22" s="1166"/>
      <c r="J22" s="1167"/>
      <c r="K22" s="285">
        <v>100</v>
      </c>
      <c r="L22" s="286">
        <v>98.7</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54" t="s">
        <v>477</v>
      </c>
      <c r="L30" s="254"/>
      <c r="M30" s="255" t="s">
        <v>478</v>
      </c>
      <c r="N30" s="256"/>
    </row>
    <row r="31" spans="1:16">
      <c r="A31" s="248"/>
      <c r="B31" s="244"/>
      <c r="C31" s="244"/>
      <c r="D31" s="244"/>
      <c r="E31" s="244"/>
      <c r="F31" s="244"/>
      <c r="G31" s="257"/>
      <c r="H31" s="258"/>
      <c r="I31" s="258"/>
      <c r="J31" s="259"/>
      <c r="K31" s="1155"/>
      <c r="L31" s="260" t="s">
        <v>479</v>
      </c>
      <c r="M31" s="261" t="s">
        <v>480</v>
      </c>
      <c r="N31" s="262" t="s">
        <v>481</v>
      </c>
    </row>
    <row r="32" spans="1:16" ht="27" customHeight="1">
      <c r="A32" s="248"/>
      <c r="B32" s="244"/>
      <c r="C32" s="244"/>
      <c r="D32" s="244"/>
      <c r="E32" s="244"/>
      <c r="F32" s="244"/>
      <c r="G32" s="1156" t="s">
        <v>500</v>
      </c>
      <c r="H32" s="1157"/>
      <c r="I32" s="1157"/>
      <c r="J32" s="1158"/>
      <c r="K32" s="294">
        <v>2146569</v>
      </c>
      <c r="L32" s="294">
        <v>23964</v>
      </c>
      <c r="M32" s="295">
        <v>33998</v>
      </c>
      <c r="N32" s="296">
        <v>-29.5</v>
      </c>
    </row>
    <row r="33" spans="1:16" ht="13.5" customHeight="1">
      <c r="A33" s="248"/>
      <c r="B33" s="244"/>
      <c r="C33" s="244"/>
      <c r="D33" s="244"/>
      <c r="E33" s="244"/>
      <c r="F33" s="244"/>
      <c r="G33" s="1156" t="s">
        <v>501</v>
      </c>
      <c r="H33" s="1157"/>
      <c r="I33" s="1157"/>
      <c r="J33" s="1158"/>
      <c r="K33" s="294" t="s">
        <v>487</v>
      </c>
      <c r="L33" s="294" t="s">
        <v>487</v>
      </c>
      <c r="M33" s="295">
        <v>1</v>
      </c>
      <c r="N33" s="296" t="s">
        <v>487</v>
      </c>
    </row>
    <row r="34" spans="1:16" ht="27" customHeight="1">
      <c r="A34" s="248"/>
      <c r="B34" s="244"/>
      <c r="C34" s="244"/>
      <c r="D34" s="244"/>
      <c r="E34" s="244"/>
      <c r="F34" s="244"/>
      <c r="G34" s="1156" t="s">
        <v>502</v>
      </c>
      <c r="H34" s="1157"/>
      <c r="I34" s="1157"/>
      <c r="J34" s="1158"/>
      <c r="K34" s="294" t="s">
        <v>487</v>
      </c>
      <c r="L34" s="294" t="s">
        <v>487</v>
      </c>
      <c r="M34" s="295">
        <v>39</v>
      </c>
      <c r="N34" s="296" t="s">
        <v>487</v>
      </c>
    </row>
    <row r="35" spans="1:16" ht="27" customHeight="1">
      <c r="A35" s="248"/>
      <c r="B35" s="244"/>
      <c r="C35" s="244"/>
      <c r="D35" s="244"/>
      <c r="E35" s="244"/>
      <c r="F35" s="244"/>
      <c r="G35" s="1156" t="s">
        <v>503</v>
      </c>
      <c r="H35" s="1157"/>
      <c r="I35" s="1157"/>
      <c r="J35" s="1158"/>
      <c r="K35" s="294">
        <v>404491</v>
      </c>
      <c r="L35" s="294">
        <v>4516</v>
      </c>
      <c r="M35" s="295">
        <v>9007</v>
      </c>
      <c r="N35" s="296">
        <v>-49.9</v>
      </c>
    </row>
    <row r="36" spans="1:16" ht="27" customHeight="1">
      <c r="A36" s="248"/>
      <c r="B36" s="244"/>
      <c r="C36" s="244"/>
      <c r="D36" s="244"/>
      <c r="E36" s="244"/>
      <c r="F36" s="244"/>
      <c r="G36" s="1156" t="s">
        <v>504</v>
      </c>
      <c r="H36" s="1157"/>
      <c r="I36" s="1157"/>
      <c r="J36" s="1158"/>
      <c r="K36" s="294">
        <v>74777</v>
      </c>
      <c r="L36" s="294">
        <v>835</v>
      </c>
      <c r="M36" s="295">
        <v>2239</v>
      </c>
      <c r="N36" s="296">
        <v>-62.7</v>
      </c>
    </row>
    <row r="37" spans="1:16" ht="13.5" customHeight="1">
      <c r="A37" s="248"/>
      <c r="B37" s="244"/>
      <c r="C37" s="244"/>
      <c r="D37" s="244"/>
      <c r="E37" s="244"/>
      <c r="F37" s="244"/>
      <c r="G37" s="1156" t="s">
        <v>505</v>
      </c>
      <c r="H37" s="1157"/>
      <c r="I37" s="1157"/>
      <c r="J37" s="1158"/>
      <c r="K37" s="294" t="s">
        <v>487</v>
      </c>
      <c r="L37" s="294" t="s">
        <v>487</v>
      </c>
      <c r="M37" s="295">
        <v>951</v>
      </c>
      <c r="N37" s="296" t="s">
        <v>487</v>
      </c>
    </row>
    <row r="38" spans="1:16" ht="27" customHeight="1">
      <c r="A38" s="248"/>
      <c r="B38" s="244"/>
      <c r="C38" s="244"/>
      <c r="D38" s="244"/>
      <c r="E38" s="244"/>
      <c r="F38" s="244"/>
      <c r="G38" s="1159" t="s">
        <v>506</v>
      </c>
      <c r="H38" s="1160"/>
      <c r="I38" s="1160"/>
      <c r="J38" s="1161"/>
      <c r="K38" s="297" t="s">
        <v>487</v>
      </c>
      <c r="L38" s="297" t="s">
        <v>487</v>
      </c>
      <c r="M38" s="298">
        <v>6</v>
      </c>
      <c r="N38" s="299" t="s">
        <v>487</v>
      </c>
      <c r="O38" s="293"/>
    </row>
    <row r="39" spans="1:16">
      <c r="A39" s="248"/>
      <c r="B39" s="244"/>
      <c r="C39" s="244"/>
      <c r="D39" s="244"/>
      <c r="E39" s="244"/>
      <c r="F39" s="244"/>
      <c r="G39" s="1159" t="s">
        <v>507</v>
      </c>
      <c r="H39" s="1160"/>
      <c r="I39" s="1160"/>
      <c r="J39" s="1161"/>
      <c r="K39" s="300">
        <v>-369928</v>
      </c>
      <c r="L39" s="300">
        <v>-4130</v>
      </c>
      <c r="M39" s="301">
        <v>-6589</v>
      </c>
      <c r="N39" s="302">
        <v>-37.299999999999997</v>
      </c>
      <c r="O39" s="293"/>
    </row>
    <row r="40" spans="1:16" ht="27" customHeight="1">
      <c r="A40" s="248"/>
      <c r="B40" s="244"/>
      <c r="C40" s="244"/>
      <c r="D40" s="244"/>
      <c r="E40" s="244"/>
      <c r="F40" s="244"/>
      <c r="G40" s="1156" t="s">
        <v>508</v>
      </c>
      <c r="H40" s="1157"/>
      <c r="I40" s="1157"/>
      <c r="J40" s="1158"/>
      <c r="K40" s="300">
        <v>-1707316</v>
      </c>
      <c r="L40" s="300">
        <v>-19060</v>
      </c>
      <c r="M40" s="301">
        <v>-27524</v>
      </c>
      <c r="N40" s="302">
        <v>-30.8</v>
      </c>
      <c r="O40" s="293"/>
    </row>
    <row r="41" spans="1:16">
      <c r="A41" s="248"/>
      <c r="B41" s="244"/>
      <c r="C41" s="244"/>
      <c r="D41" s="244"/>
      <c r="E41" s="244"/>
      <c r="F41" s="244"/>
      <c r="G41" s="1162" t="s">
        <v>278</v>
      </c>
      <c r="H41" s="1163"/>
      <c r="I41" s="1163"/>
      <c r="J41" s="1164"/>
      <c r="K41" s="294">
        <v>548593</v>
      </c>
      <c r="L41" s="300">
        <v>6124</v>
      </c>
      <c r="M41" s="301">
        <v>12127</v>
      </c>
      <c r="N41" s="302">
        <v>-49.5</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49" t="s">
        <v>477</v>
      </c>
      <c r="J49" s="1151" t="s">
        <v>512</v>
      </c>
      <c r="K49" s="1152"/>
      <c r="L49" s="1152"/>
      <c r="M49" s="1152"/>
      <c r="N49" s="1153"/>
    </row>
    <row r="50" spans="1:14">
      <c r="A50" s="248"/>
      <c r="B50" s="244"/>
      <c r="C50" s="244"/>
      <c r="D50" s="244"/>
      <c r="E50" s="244"/>
      <c r="F50" s="244"/>
      <c r="G50" s="312"/>
      <c r="H50" s="313"/>
      <c r="I50" s="1150"/>
      <c r="J50" s="314" t="s">
        <v>513</v>
      </c>
      <c r="K50" s="315" t="s">
        <v>514</v>
      </c>
      <c r="L50" s="316" t="s">
        <v>515</v>
      </c>
      <c r="M50" s="317" t="s">
        <v>516</v>
      </c>
      <c r="N50" s="318" t="s">
        <v>517</v>
      </c>
    </row>
    <row r="51" spans="1:14">
      <c r="A51" s="248"/>
      <c r="B51" s="244"/>
      <c r="C51" s="244"/>
      <c r="D51" s="244"/>
      <c r="E51" s="244"/>
      <c r="F51" s="244"/>
      <c r="G51" s="310" t="s">
        <v>518</v>
      </c>
      <c r="H51" s="311"/>
      <c r="I51" s="319">
        <v>3117810</v>
      </c>
      <c r="J51" s="320">
        <v>35412</v>
      </c>
      <c r="K51" s="321">
        <v>9.5</v>
      </c>
      <c r="L51" s="322">
        <v>47569</v>
      </c>
      <c r="M51" s="323">
        <v>7.7</v>
      </c>
      <c r="N51" s="324">
        <v>1.8</v>
      </c>
    </row>
    <row r="52" spans="1:14">
      <c r="A52" s="248"/>
      <c r="B52" s="244"/>
      <c r="C52" s="244"/>
      <c r="D52" s="244"/>
      <c r="E52" s="244"/>
      <c r="F52" s="244"/>
      <c r="G52" s="325"/>
      <c r="H52" s="326" t="s">
        <v>519</v>
      </c>
      <c r="I52" s="327">
        <v>1660294</v>
      </c>
      <c r="J52" s="328">
        <v>18858</v>
      </c>
      <c r="K52" s="329">
        <v>-7.6</v>
      </c>
      <c r="L52" s="330">
        <v>26255</v>
      </c>
      <c r="M52" s="331">
        <v>5.3</v>
      </c>
      <c r="N52" s="332">
        <v>-12.9</v>
      </c>
    </row>
    <row r="53" spans="1:14">
      <c r="A53" s="248"/>
      <c r="B53" s="244"/>
      <c r="C53" s="244"/>
      <c r="D53" s="244"/>
      <c r="E53" s="244"/>
      <c r="F53" s="244"/>
      <c r="G53" s="310" t="s">
        <v>520</v>
      </c>
      <c r="H53" s="311"/>
      <c r="I53" s="319">
        <v>3419243</v>
      </c>
      <c r="J53" s="320">
        <v>38281</v>
      </c>
      <c r="K53" s="321">
        <v>8.1</v>
      </c>
      <c r="L53" s="322">
        <v>50880</v>
      </c>
      <c r="M53" s="323">
        <v>7</v>
      </c>
      <c r="N53" s="324">
        <v>1.1000000000000001</v>
      </c>
    </row>
    <row r="54" spans="1:14">
      <c r="A54" s="248"/>
      <c r="B54" s="244"/>
      <c r="C54" s="244"/>
      <c r="D54" s="244"/>
      <c r="E54" s="244"/>
      <c r="F54" s="244"/>
      <c r="G54" s="325"/>
      <c r="H54" s="326" t="s">
        <v>519</v>
      </c>
      <c r="I54" s="327">
        <v>1939721</v>
      </c>
      <c r="J54" s="328">
        <v>21717</v>
      </c>
      <c r="K54" s="329">
        <v>15.2</v>
      </c>
      <c r="L54" s="330">
        <v>26879</v>
      </c>
      <c r="M54" s="331">
        <v>2.4</v>
      </c>
      <c r="N54" s="332">
        <v>12.8</v>
      </c>
    </row>
    <row r="55" spans="1:14">
      <c r="A55" s="248"/>
      <c r="B55" s="244"/>
      <c r="C55" s="244"/>
      <c r="D55" s="244"/>
      <c r="E55" s="244"/>
      <c r="F55" s="244"/>
      <c r="G55" s="310" t="s">
        <v>521</v>
      </c>
      <c r="H55" s="311"/>
      <c r="I55" s="319">
        <v>4129519</v>
      </c>
      <c r="J55" s="320">
        <v>46218</v>
      </c>
      <c r="K55" s="321">
        <v>20.7</v>
      </c>
      <c r="L55" s="322">
        <v>63956</v>
      </c>
      <c r="M55" s="323">
        <v>25.7</v>
      </c>
      <c r="N55" s="324">
        <v>-5</v>
      </c>
    </row>
    <row r="56" spans="1:14">
      <c r="A56" s="248"/>
      <c r="B56" s="244"/>
      <c r="C56" s="244"/>
      <c r="D56" s="244"/>
      <c r="E56" s="244"/>
      <c r="F56" s="244"/>
      <c r="G56" s="325"/>
      <c r="H56" s="326" t="s">
        <v>519</v>
      </c>
      <c r="I56" s="327">
        <v>1570754</v>
      </c>
      <c r="J56" s="328">
        <v>17580</v>
      </c>
      <c r="K56" s="329">
        <v>-19</v>
      </c>
      <c r="L56" s="330">
        <v>29239</v>
      </c>
      <c r="M56" s="331">
        <v>8.8000000000000007</v>
      </c>
      <c r="N56" s="332">
        <v>-27.8</v>
      </c>
    </row>
    <row r="57" spans="1:14">
      <c r="A57" s="248"/>
      <c r="B57" s="244"/>
      <c r="C57" s="244"/>
      <c r="D57" s="244"/>
      <c r="E57" s="244"/>
      <c r="F57" s="244"/>
      <c r="G57" s="310" t="s">
        <v>522</v>
      </c>
      <c r="H57" s="311"/>
      <c r="I57" s="319">
        <v>3294535</v>
      </c>
      <c r="J57" s="320">
        <v>36851</v>
      </c>
      <c r="K57" s="321">
        <v>-20.3</v>
      </c>
      <c r="L57" s="322">
        <v>66255</v>
      </c>
      <c r="M57" s="323">
        <v>3.6</v>
      </c>
      <c r="N57" s="324">
        <v>-23.9</v>
      </c>
    </row>
    <row r="58" spans="1:14">
      <c r="A58" s="248"/>
      <c r="B58" s="244"/>
      <c r="C58" s="244"/>
      <c r="D58" s="244"/>
      <c r="E58" s="244"/>
      <c r="F58" s="244"/>
      <c r="G58" s="325"/>
      <c r="H58" s="326" t="s">
        <v>519</v>
      </c>
      <c r="I58" s="327">
        <v>1903323</v>
      </c>
      <c r="J58" s="328">
        <v>21289</v>
      </c>
      <c r="K58" s="329">
        <v>21.1</v>
      </c>
      <c r="L58" s="330">
        <v>31822</v>
      </c>
      <c r="M58" s="331">
        <v>8.8000000000000007</v>
      </c>
      <c r="N58" s="332">
        <v>12.3</v>
      </c>
    </row>
    <row r="59" spans="1:14">
      <c r="A59" s="248"/>
      <c r="B59" s="244"/>
      <c r="C59" s="244"/>
      <c r="D59" s="244"/>
      <c r="E59" s="244"/>
      <c r="F59" s="244"/>
      <c r="G59" s="310" t="s">
        <v>523</v>
      </c>
      <c r="H59" s="311"/>
      <c r="I59" s="319">
        <v>3903133</v>
      </c>
      <c r="J59" s="320">
        <v>43574</v>
      </c>
      <c r="K59" s="321">
        <v>18.2</v>
      </c>
      <c r="L59" s="322">
        <v>47278</v>
      </c>
      <c r="M59" s="323">
        <v>-28.6</v>
      </c>
      <c r="N59" s="324">
        <v>46.8</v>
      </c>
    </row>
    <row r="60" spans="1:14">
      <c r="A60" s="248"/>
      <c r="B60" s="244"/>
      <c r="C60" s="244"/>
      <c r="D60" s="244"/>
      <c r="E60" s="244"/>
      <c r="F60" s="244"/>
      <c r="G60" s="325"/>
      <c r="H60" s="326" t="s">
        <v>519</v>
      </c>
      <c r="I60" s="333">
        <v>2629266</v>
      </c>
      <c r="J60" s="328">
        <v>29353</v>
      </c>
      <c r="K60" s="329">
        <v>37.9</v>
      </c>
      <c r="L60" s="330">
        <v>24096</v>
      </c>
      <c r="M60" s="331">
        <v>-24.3</v>
      </c>
      <c r="N60" s="332">
        <v>62.2</v>
      </c>
    </row>
    <row r="61" spans="1:14">
      <c r="A61" s="248"/>
      <c r="B61" s="244"/>
      <c r="C61" s="244"/>
      <c r="D61" s="244"/>
      <c r="E61" s="244"/>
      <c r="F61" s="244"/>
      <c r="G61" s="310" t="s">
        <v>524</v>
      </c>
      <c r="H61" s="334"/>
      <c r="I61" s="335">
        <v>3572848</v>
      </c>
      <c r="J61" s="336">
        <v>40067</v>
      </c>
      <c r="K61" s="337">
        <v>7.2</v>
      </c>
      <c r="L61" s="338">
        <v>55188</v>
      </c>
      <c r="M61" s="339">
        <v>3.1</v>
      </c>
      <c r="N61" s="324">
        <v>4.0999999999999996</v>
      </c>
    </row>
    <row r="62" spans="1:14">
      <c r="A62" s="248"/>
      <c r="B62" s="244"/>
      <c r="C62" s="244"/>
      <c r="D62" s="244"/>
      <c r="E62" s="244"/>
      <c r="F62" s="244"/>
      <c r="G62" s="325"/>
      <c r="H62" s="326" t="s">
        <v>519</v>
      </c>
      <c r="I62" s="327">
        <v>1940672</v>
      </c>
      <c r="J62" s="328">
        <v>21759</v>
      </c>
      <c r="K62" s="329">
        <v>9.5</v>
      </c>
      <c r="L62" s="330">
        <v>27658</v>
      </c>
      <c r="M62" s="331">
        <v>0.2</v>
      </c>
      <c r="N62" s="332">
        <v>9.3000000000000007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M61"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C61" zoomScaleNormal="100" zoomScaleSheetLayoutView="55" workbookViewId="0">
      <selection activeCell="I57" sqref="I5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4" t="s">
        <v>3</v>
      </c>
      <c r="D47" s="1174"/>
      <c r="E47" s="1175"/>
      <c r="F47" s="11">
        <v>12.92</v>
      </c>
      <c r="G47" s="12">
        <v>13.54</v>
      </c>
      <c r="H47" s="12">
        <v>13.11</v>
      </c>
      <c r="I47" s="12">
        <v>12.41</v>
      </c>
      <c r="J47" s="13">
        <v>12.27</v>
      </c>
    </row>
    <row r="48" spans="2:10" ht="57.75" customHeight="1">
      <c r="B48" s="14"/>
      <c r="C48" s="1176" t="s">
        <v>4</v>
      </c>
      <c r="D48" s="1176"/>
      <c r="E48" s="1177"/>
      <c r="F48" s="15">
        <v>6.26</v>
      </c>
      <c r="G48" s="16">
        <v>7.02</v>
      </c>
      <c r="H48" s="16">
        <v>7.48</v>
      </c>
      <c r="I48" s="16">
        <v>7.39</v>
      </c>
      <c r="J48" s="17">
        <v>7.11</v>
      </c>
    </row>
    <row r="49" spans="2:10" ht="57.75" customHeight="1" thickBot="1">
      <c r="B49" s="18"/>
      <c r="C49" s="1178" t="s">
        <v>5</v>
      </c>
      <c r="D49" s="1178"/>
      <c r="E49" s="1179"/>
      <c r="F49" s="19" t="s">
        <v>531</v>
      </c>
      <c r="G49" s="20">
        <v>1.1100000000000001</v>
      </c>
      <c r="H49" s="20">
        <v>0.23</v>
      </c>
      <c r="I49" s="20" t="s">
        <v>532</v>
      </c>
      <c r="J49" s="21">
        <v>0.08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6" t="s">
        <v>533</v>
      </c>
      <c r="D34" s="1186"/>
      <c r="E34" s="1187"/>
      <c r="F34" s="32">
        <v>16.5</v>
      </c>
      <c r="G34" s="33">
        <v>18.54</v>
      </c>
      <c r="H34" s="33">
        <v>19.420000000000002</v>
      </c>
      <c r="I34" s="33">
        <v>18.79</v>
      </c>
      <c r="J34" s="34">
        <v>17.8</v>
      </c>
      <c r="K34" s="22"/>
      <c r="L34" s="22"/>
      <c r="M34" s="22"/>
      <c r="N34" s="22"/>
      <c r="O34" s="22"/>
      <c r="P34" s="22"/>
    </row>
    <row r="35" spans="1:16" ht="39" customHeight="1">
      <c r="A35" s="22"/>
      <c r="B35" s="35"/>
      <c r="C35" s="1180" t="s">
        <v>534</v>
      </c>
      <c r="D35" s="1181"/>
      <c r="E35" s="1182"/>
      <c r="F35" s="36">
        <v>9.1999999999999993</v>
      </c>
      <c r="G35" s="37">
        <v>8.1300000000000008</v>
      </c>
      <c r="H35" s="37">
        <v>8.27</v>
      </c>
      <c r="I35" s="37">
        <v>8.48</v>
      </c>
      <c r="J35" s="38">
        <v>7.89</v>
      </c>
      <c r="K35" s="22"/>
      <c r="L35" s="22"/>
      <c r="M35" s="22"/>
      <c r="N35" s="22"/>
      <c r="O35" s="22"/>
      <c r="P35" s="22"/>
    </row>
    <row r="36" spans="1:16" ht="39" customHeight="1">
      <c r="A36" s="22"/>
      <c r="B36" s="35"/>
      <c r="C36" s="1180" t="s">
        <v>535</v>
      </c>
      <c r="D36" s="1181"/>
      <c r="E36" s="1182"/>
      <c r="F36" s="36">
        <v>6.62</v>
      </c>
      <c r="G36" s="37">
        <v>7.02</v>
      </c>
      <c r="H36" s="37">
        <v>7.48</v>
      </c>
      <c r="I36" s="37">
        <v>7.38</v>
      </c>
      <c r="J36" s="38">
        <v>7.11</v>
      </c>
      <c r="K36" s="22"/>
      <c r="L36" s="22"/>
      <c r="M36" s="22"/>
      <c r="N36" s="22"/>
      <c r="O36" s="22"/>
      <c r="P36" s="22"/>
    </row>
    <row r="37" spans="1:16" ht="39" customHeight="1">
      <c r="A37" s="22"/>
      <c r="B37" s="35"/>
      <c r="C37" s="1180" t="s">
        <v>536</v>
      </c>
      <c r="D37" s="1181"/>
      <c r="E37" s="1182"/>
      <c r="F37" s="36">
        <v>3.19</v>
      </c>
      <c r="G37" s="37">
        <v>5.01</v>
      </c>
      <c r="H37" s="37">
        <v>2.98</v>
      </c>
      <c r="I37" s="37">
        <v>3.92</v>
      </c>
      <c r="J37" s="38">
        <v>4.2300000000000004</v>
      </c>
      <c r="K37" s="22"/>
      <c r="L37" s="22"/>
      <c r="M37" s="22"/>
      <c r="N37" s="22"/>
      <c r="O37" s="22"/>
      <c r="P37" s="22"/>
    </row>
    <row r="38" spans="1:16" ht="39" customHeight="1">
      <c r="A38" s="22"/>
      <c r="B38" s="35"/>
      <c r="C38" s="1180" t="s">
        <v>537</v>
      </c>
      <c r="D38" s="1181"/>
      <c r="E38" s="1182"/>
      <c r="F38" s="36">
        <v>1.04</v>
      </c>
      <c r="G38" s="37">
        <v>1.1299999999999999</v>
      </c>
      <c r="H38" s="37">
        <v>1.44</v>
      </c>
      <c r="I38" s="37">
        <v>2.2999999999999998</v>
      </c>
      <c r="J38" s="38">
        <v>1.1000000000000001</v>
      </c>
      <c r="K38" s="22"/>
      <c r="L38" s="22"/>
      <c r="M38" s="22"/>
      <c r="N38" s="22"/>
      <c r="O38" s="22"/>
      <c r="P38" s="22"/>
    </row>
    <row r="39" spans="1:16" ht="39" customHeight="1">
      <c r="A39" s="22"/>
      <c r="B39" s="35"/>
      <c r="C39" s="1180" t="s">
        <v>538</v>
      </c>
      <c r="D39" s="1181"/>
      <c r="E39" s="1182"/>
      <c r="F39" s="36">
        <v>0.65</v>
      </c>
      <c r="G39" s="37">
        <v>0.56999999999999995</v>
      </c>
      <c r="H39" s="37">
        <v>0.56000000000000005</v>
      </c>
      <c r="I39" s="37">
        <v>0.25</v>
      </c>
      <c r="J39" s="38">
        <v>0.81</v>
      </c>
      <c r="K39" s="22"/>
      <c r="L39" s="22"/>
      <c r="M39" s="22"/>
      <c r="N39" s="22"/>
      <c r="O39" s="22"/>
      <c r="P39" s="22"/>
    </row>
    <row r="40" spans="1:16" ht="39" customHeight="1">
      <c r="A40" s="22"/>
      <c r="B40" s="35"/>
      <c r="C40" s="1180" t="s">
        <v>539</v>
      </c>
      <c r="D40" s="1181"/>
      <c r="E40" s="1182"/>
      <c r="F40" s="36">
        <v>0.83</v>
      </c>
      <c r="G40" s="37">
        <v>0.78</v>
      </c>
      <c r="H40" s="37">
        <v>0.76</v>
      </c>
      <c r="I40" s="37">
        <v>0.5</v>
      </c>
      <c r="J40" s="38">
        <v>0.61</v>
      </c>
      <c r="K40" s="22"/>
      <c r="L40" s="22"/>
      <c r="M40" s="22"/>
      <c r="N40" s="22"/>
      <c r="O40" s="22"/>
      <c r="P40" s="22"/>
    </row>
    <row r="41" spans="1:16" ht="39" customHeight="1">
      <c r="A41" s="22"/>
      <c r="B41" s="35"/>
      <c r="C41" s="1180" t="s">
        <v>540</v>
      </c>
      <c r="D41" s="1181"/>
      <c r="E41" s="1182"/>
      <c r="F41" s="36">
        <v>0.03</v>
      </c>
      <c r="G41" s="37">
        <v>0.03</v>
      </c>
      <c r="H41" s="37">
        <v>0.01</v>
      </c>
      <c r="I41" s="37">
        <v>0.02</v>
      </c>
      <c r="J41" s="38">
        <v>0.02</v>
      </c>
      <c r="K41" s="22"/>
      <c r="L41" s="22"/>
      <c r="M41" s="22"/>
      <c r="N41" s="22"/>
      <c r="O41" s="22"/>
      <c r="P41" s="22"/>
    </row>
    <row r="42" spans="1:16" ht="39" customHeight="1">
      <c r="A42" s="22"/>
      <c r="B42" s="39"/>
      <c r="C42" s="1180" t="s">
        <v>541</v>
      </c>
      <c r="D42" s="1181"/>
      <c r="E42" s="1182"/>
      <c r="F42" s="36" t="s">
        <v>487</v>
      </c>
      <c r="G42" s="37" t="s">
        <v>487</v>
      </c>
      <c r="H42" s="37" t="s">
        <v>487</v>
      </c>
      <c r="I42" s="37" t="s">
        <v>487</v>
      </c>
      <c r="J42" s="38" t="s">
        <v>487</v>
      </c>
      <c r="K42" s="22"/>
      <c r="L42" s="22"/>
      <c r="M42" s="22"/>
      <c r="N42" s="22"/>
      <c r="O42" s="22"/>
      <c r="P42" s="22"/>
    </row>
    <row r="43" spans="1:16" ht="39" customHeight="1" thickBot="1">
      <c r="A43" s="22"/>
      <c r="B43" s="40"/>
      <c r="C43" s="1183" t="s">
        <v>542</v>
      </c>
      <c r="D43" s="1184"/>
      <c r="E43" s="1185"/>
      <c r="F43" s="41" t="s">
        <v>487</v>
      </c>
      <c r="G43" s="42" t="s">
        <v>487</v>
      </c>
      <c r="H43" s="42" t="s">
        <v>487</v>
      </c>
      <c r="I43" s="42" t="s">
        <v>487</v>
      </c>
      <c r="J43" s="43" t="s">
        <v>487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6" t="s">
        <v>10</v>
      </c>
      <c r="C45" s="1197"/>
      <c r="D45" s="58"/>
      <c r="E45" s="1202" t="s">
        <v>11</v>
      </c>
      <c r="F45" s="1202"/>
      <c r="G45" s="1202"/>
      <c r="H45" s="1202"/>
      <c r="I45" s="1202"/>
      <c r="J45" s="1203"/>
      <c r="K45" s="59">
        <v>2256</v>
      </c>
      <c r="L45" s="60">
        <v>2190</v>
      </c>
      <c r="M45" s="60">
        <v>2181</v>
      </c>
      <c r="N45" s="60">
        <v>2308</v>
      </c>
      <c r="O45" s="61">
        <v>2147</v>
      </c>
      <c r="P45" s="48"/>
      <c r="Q45" s="48"/>
      <c r="R45" s="48"/>
      <c r="S45" s="48"/>
      <c r="T45" s="48"/>
      <c r="U45" s="48"/>
    </row>
    <row r="46" spans="1:21" ht="30.75" customHeight="1">
      <c r="A46" s="48"/>
      <c r="B46" s="1198"/>
      <c r="C46" s="1199"/>
      <c r="D46" s="62"/>
      <c r="E46" s="1190" t="s">
        <v>12</v>
      </c>
      <c r="F46" s="1190"/>
      <c r="G46" s="1190"/>
      <c r="H46" s="1190"/>
      <c r="I46" s="1190"/>
      <c r="J46" s="1191"/>
      <c r="K46" s="63" t="s">
        <v>487</v>
      </c>
      <c r="L46" s="64" t="s">
        <v>487</v>
      </c>
      <c r="M46" s="64" t="s">
        <v>487</v>
      </c>
      <c r="N46" s="64" t="s">
        <v>487</v>
      </c>
      <c r="O46" s="65" t="s">
        <v>487</v>
      </c>
      <c r="P46" s="48"/>
      <c r="Q46" s="48"/>
      <c r="R46" s="48"/>
      <c r="S46" s="48"/>
      <c r="T46" s="48"/>
      <c r="U46" s="48"/>
    </row>
    <row r="47" spans="1:21" ht="30.75" customHeight="1">
      <c r="A47" s="48"/>
      <c r="B47" s="1198"/>
      <c r="C47" s="1199"/>
      <c r="D47" s="62"/>
      <c r="E47" s="1190" t="s">
        <v>13</v>
      </c>
      <c r="F47" s="1190"/>
      <c r="G47" s="1190"/>
      <c r="H47" s="1190"/>
      <c r="I47" s="1190"/>
      <c r="J47" s="1191"/>
      <c r="K47" s="63" t="s">
        <v>487</v>
      </c>
      <c r="L47" s="64" t="s">
        <v>487</v>
      </c>
      <c r="M47" s="64" t="s">
        <v>487</v>
      </c>
      <c r="N47" s="64" t="s">
        <v>487</v>
      </c>
      <c r="O47" s="65" t="s">
        <v>487</v>
      </c>
      <c r="P47" s="48"/>
      <c r="Q47" s="48"/>
      <c r="R47" s="48"/>
      <c r="S47" s="48"/>
      <c r="T47" s="48"/>
      <c r="U47" s="48"/>
    </row>
    <row r="48" spans="1:21" ht="30.75" customHeight="1">
      <c r="A48" s="48"/>
      <c r="B48" s="1198"/>
      <c r="C48" s="1199"/>
      <c r="D48" s="62"/>
      <c r="E48" s="1190" t="s">
        <v>14</v>
      </c>
      <c r="F48" s="1190"/>
      <c r="G48" s="1190"/>
      <c r="H48" s="1190"/>
      <c r="I48" s="1190"/>
      <c r="J48" s="1191"/>
      <c r="K48" s="63">
        <v>454</v>
      </c>
      <c r="L48" s="64">
        <v>337</v>
      </c>
      <c r="M48" s="64">
        <v>388</v>
      </c>
      <c r="N48" s="64">
        <v>367</v>
      </c>
      <c r="O48" s="65">
        <v>404</v>
      </c>
      <c r="P48" s="48"/>
      <c r="Q48" s="48"/>
      <c r="R48" s="48"/>
      <c r="S48" s="48"/>
      <c r="T48" s="48"/>
      <c r="U48" s="48"/>
    </row>
    <row r="49" spans="1:21" ht="30.75" customHeight="1">
      <c r="A49" s="48"/>
      <c r="B49" s="1198"/>
      <c r="C49" s="1199"/>
      <c r="D49" s="62"/>
      <c r="E49" s="1190" t="s">
        <v>15</v>
      </c>
      <c r="F49" s="1190"/>
      <c r="G49" s="1190"/>
      <c r="H49" s="1190"/>
      <c r="I49" s="1190"/>
      <c r="J49" s="1191"/>
      <c r="K49" s="63">
        <v>70</v>
      </c>
      <c r="L49" s="64">
        <v>67</v>
      </c>
      <c r="M49" s="64">
        <v>81</v>
      </c>
      <c r="N49" s="64">
        <v>82</v>
      </c>
      <c r="O49" s="65">
        <v>75</v>
      </c>
      <c r="P49" s="48"/>
      <c r="Q49" s="48"/>
      <c r="R49" s="48"/>
      <c r="S49" s="48"/>
      <c r="T49" s="48"/>
      <c r="U49" s="48"/>
    </row>
    <row r="50" spans="1:21" ht="30.75" customHeight="1">
      <c r="A50" s="48"/>
      <c r="B50" s="1198"/>
      <c r="C50" s="1199"/>
      <c r="D50" s="62"/>
      <c r="E50" s="1190" t="s">
        <v>16</v>
      </c>
      <c r="F50" s="1190"/>
      <c r="G50" s="1190"/>
      <c r="H50" s="1190"/>
      <c r="I50" s="1190"/>
      <c r="J50" s="1191"/>
      <c r="K50" s="63" t="s">
        <v>487</v>
      </c>
      <c r="L50" s="64" t="s">
        <v>487</v>
      </c>
      <c r="M50" s="64" t="s">
        <v>487</v>
      </c>
      <c r="N50" s="64" t="s">
        <v>487</v>
      </c>
      <c r="O50" s="65" t="s">
        <v>487</v>
      </c>
      <c r="P50" s="48"/>
      <c r="Q50" s="48"/>
      <c r="R50" s="48"/>
      <c r="S50" s="48"/>
      <c r="T50" s="48"/>
      <c r="U50" s="48"/>
    </row>
    <row r="51" spans="1:21" ht="30.75" customHeight="1">
      <c r="A51" s="48"/>
      <c r="B51" s="1200"/>
      <c r="C51" s="1201"/>
      <c r="D51" s="66"/>
      <c r="E51" s="1190" t="s">
        <v>17</v>
      </c>
      <c r="F51" s="1190"/>
      <c r="G51" s="1190"/>
      <c r="H51" s="1190"/>
      <c r="I51" s="1190"/>
      <c r="J51" s="1191"/>
      <c r="K51" s="63" t="s">
        <v>487</v>
      </c>
      <c r="L51" s="64" t="s">
        <v>487</v>
      </c>
      <c r="M51" s="64" t="s">
        <v>487</v>
      </c>
      <c r="N51" s="64" t="s">
        <v>487</v>
      </c>
      <c r="O51" s="65" t="s">
        <v>487</v>
      </c>
      <c r="P51" s="48"/>
      <c r="Q51" s="48"/>
      <c r="R51" s="48"/>
      <c r="S51" s="48"/>
      <c r="T51" s="48"/>
      <c r="U51" s="48"/>
    </row>
    <row r="52" spans="1:21" ht="30.75" customHeight="1">
      <c r="A52" s="48"/>
      <c r="B52" s="1188" t="s">
        <v>18</v>
      </c>
      <c r="C52" s="1189"/>
      <c r="D52" s="66"/>
      <c r="E52" s="1190" t="s">
        <v>19</v>
      </c>
      <c r="F52" s="1190"/>
      <c r="G52" s="1190"/>
      <c r="H52" s="1190"/>
      <c r="I52" s="1190"/>
      <c r="J52" s="1191"/>
      <c r="K52" s="63">
        <v>2055</v>
      </c>
      <c r="L52" s="64">
        <v>2067</v>
      </c>
      <c r="M52" s="64">
        <v>2176</v>
      </c>
      <c r="N52" s="64">
        <v>2232</v>
      </c>
      <c r="O52" s="65">
        <v>2078</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725</v>
      </c>
      <c r="L53" s="69">
        <v>527</v>
      </c>
      <c r="M53" s="69">
        <v>474</v>
      </c>
      <c r="N53" s="69">
        <v>525</v>
      </c>
      <c r="O53" s="70">
        <v>548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216" t="s">
        <v>23</v>
      </c>
      <c r="C41" s="1217"/>
      <c r="D41" s="81"/>
      <c r="E41" s="1218" t="s">
        <v>24</v>
      </c>
      <c r="F41" s="1218"/>
      <c r="G41" s="1218"/>
      <c r="H41" s="1219"/>
      <c r="I41" s="82">
        <v>23289</v>
      </c>
      <c r="J41" s="83">
        <v>23978</v>
      </c>
      <c r="K41" s="83">
        <v>24761</v>
      </c>
      <c r="L41" s="83">
        <v>25148</v>
      </c>
      <c r="M41" s="84">
        <v>26065</v>
      </c>
    </row>
    <row r="42" spans="2:13" ht="27.75" customHeight="1">
      <c r="B42" s="1206"/>
      <c r="C42" s="1207"/>
      <c r="D42" s="85"/>
      <c r="E42" s="1210" t="s">
        <v>25</v>
      </c>
      <c r="F42" s="1210"/>
      <c r="G42" s="1210"/>
      <c r="H42" s="1211"/>
      <c r="I42" s="86" t="s">
        <v>487</v>
      </c>
      <c r="J42" s="87" t="s">
        <v>487</v>
      </c>
      <c r="K42" s="87" t="s">
        <v>487</v>
      </c>
      <c r="L42" s="87" t="s">
        <v>487</v>
      </c>
      <c r="M42" s="88" t="s">
        <v>487</v>
      </c>
    </row>
    <row r="43" spans="2:13" ht="27.75" customHeight="1">
      <c r="B43" s="1206"/>
      <c r="C43" s="1207"/>
      <c r="D43" s="85"/>
      <c r="E43" s="1210" t="s">
        <v>26</v>
      </c>
      <c r="F43" s="1210"/>
      <c r="G43" s="1210"/>
      <c r="H43" s="1211"/>
      <c r="I43" s="86">
        <v>3607</v>
      </c>
      <c r="J43" s="87">
        <v>3692</v>
      </c>
      <c r="K43" s="87">
        <v>3691</v>
      </c>
      <c r="L43" s="87">
        <v>3212</v>
      </c>
      <c r="M43" s="88">
        <v>3460</v>
      </c>
    </row>
    <row r="44" spans="2:13" ht="27.75" customHeight="1">
      <c r="B44" s="1206"/>
      <c r="C44" s="1207"/>
      <c r="D44" s="85"/>
      <c r="E44" s="1210" t="s">
        <v>27</v>
      </c>
      <c r="F44" s="1210"/>
      <c r="G44" s="1210"/>
      <c r="H44" s="1211"/>
      <c r="I44" s="86">
        <v>397</v>
      </c>
      <c r="J44" s="87">
        <v>474</v>
      </c>
      <c r="K44" s="87">
        <v>522</v>
      </c>
      <c r="L44" s="87">
        <v>590</v>
      </c>
      <c r="M44" s="88">
        <v>599</v>
      </c>
    </row>
    <row r="45" spans="2:13" ht="27.75" customHeight="1">
      <c r="B45" s="1206"/>
      <c r="C45" s="1207"/>
      <c r="D45" s="85"/>
      <c r="E45" s="1210" t="s">
        <v>28</v>
      </c>
      <c r="F45" s="1210"/>
      <c r="G45" s="1210"/>
      <c r="H45" s="1211"/>
      <c r="I45" s="86">
        <v>4295</v>
      </c>
      <c r="J45" s="87">
        <v>4119</v>
      </c>
      <c r="K45" s="87">
        <v>3898</v>
      </c>
      <c r="L45" s="87">
        <v>3492</v>
      </c>
      <c r="M45" s="88">
        <v>3232</v>
      </c>
    </row>
    <row r="46" spans="2:13" ht="27.75" customHeight="1">
      <c r="B46" s="1206"/>
      <c r="C46" s="1207"/>
      <c r="D46" s="85"/>
      <c r="E46" s="1210" t="s">
        <v>29</v>
      </c>
      <c r="F46" s="1210"/>
      <c r="G46" s="1210"/>
      <c r="H46" s="1211"/>
      <c r="I46" s="86" t="s">
        <v>487</v>
      </c>
      <c r="J46" s="87" t="s">
        <v>487</v>
      </c>
      <c r="K46" s="87" t="s">
        <v>487</v>
      </c>
      <c r="L46" s="87" t="s">
        <v>487</v>
      </c>
      <c r="M46" s="88" t="s">
        <v>487</v>
      </c>
    </row>
    <row r="47" spans="2:13" ht="27.75" customHeight="1">
      <c r="B47" s="1206"/>
      <c r="C47" s="1207"/>
      <c r="D47" s="85"/>
      <c r="E47" s="1210" t="s">
        <v>30</v>
      </c>
      <c r="F47" s="1210"/>
      <c r="G47" s="1210"/>
      <c r="H47" s="1211"/>
      <c r="I47" s="86" t="s">
        <v>487</v>
      </c>
      <c r="J47" s="87" t="s">
        <v>487</v>
      </c>
      <c r="K47" s="87" t="s">
        <v>487</v>
      </c>
      <c r="L47" s="87" t="s">
        <v>487</v>
      </c>
      <c r="M47" s="88" t="s">
        <v>487</v>
      </c>
    </row>
    <row r="48" spans="2:13" ht="27.75" customHeight="1">
      <c r="B48" s="1208"/>
      <c r="C48" s="1209"/>
      <c r="D48" s="85"/>
      <c r="E48" s="1210" t="s">
        <v>31</v>
      </c>
      <c r="F48" s="1210"/>
      <c r="G48" s="1210"/>
      <c r="H48" s="1211"/>
      <c r="I48" s="86" t="s">
        <v>487</v>
      </c>
      <c r="J48" s="87" t="s">
        <v>487</v>
      </c>
      <c r="K48" s="87" t="s">
        <v>487</v>
      </c>
      <c r="L48" s="87" t="s">
        <v>487</v>
      </c>
      <c r="M48" s="88" t="s">
        <v>487</v>
      </c>
    </row>
    <row r="49" spans="2:13" ht="27.75" customHeight="1">
      <c r="B49" s="1204" t="s">
        <v>32</v>
      </c>
      <c r="C49" s="1205"/>
      <c r="D49" s="89"/>
      <c r="E49" s="1210" t="s">
        <v>33</v>
      </c>
      <c r="F49" s="1210"/>
      <c r="G49" s="1210"/>
      <c r="H49" s="1211"/>
      <c r="I49" s="86">
        <v>6984</v>
      </c>
      <c r="J49" s="87">
        <v>7404</v>
      </c>
      <c r="K49" s="87">
        <v>7106</v>
      </c>
      <c r="L49" s="87">
        <v>6411</v>
      </c>
      <c r="M49" s="88">
        <v>6241</v>
      </c>
    </row>
    <row r="50" spans="2:13" ht="27.75" customHeight="1">
      <c r="B50" s="1206"/>
      <c r="C50" s="1207"/>
      <c r="D50" s="85"/>
      <c r="E50" s="1210" t="s">
        <v>34</v>
      </c>
      <c r="F50" s="1210"/>
      <c r="G50" s="1210"/>
      <c r="H50" s="1211"/>
      <c r="I50" s="86">
        <v>3026</v>
      </c>
      <c r="J50" s="87">
        <v>2821</v>
      </c>
      <c r="K50" s="87">
        <v>2853</v>
      </c>
      <c r="L50" s="87">
        <v>2582</v>
      </c>
      <c r="M50" s="88">
        <v>2608</v>
      </c>
    </row>
    <row r="51" spans="2:13" ht="27.75" customHeight="1">
      <c r="B51" s="1208"/>
      <c r="C51" s="1209"/>
      <c r="D51" s="85"/>
      <c r="E51" s="1210" t="s">
        <v>35</v>
      </c>
      <c r="F51" s="1210"/>
      <c r="G51" s="1210"/>
      <c r="H51" s="1211"/>
      <c r="I51" s="86">
        <v>19234</v>
      </c>
      <c r="J51" s="87">
        <v>20247</v>
      </c>
      <c r="K51" s="87">
        <v>20621</v>
      </c>
      <c r="L51" s="87">
        <v>20795</v>
      </c>
      <c r="M51" s="88">
        <v>21143</v>
      </c>
    </row>
    <row r="52" spans="2:13" ht="27.75" customHeight="1" thickBot="1">
      <c r="B52" s="1212" t="s">
        <v>36</v>
      </c>
      <c r="C52" s="1213"/>
      <c r="D52" s="90"/>
      <c r="E52" s="1214" t="s">
        <v>37</v>
      </c>
      <c r="F52" s="1214"/>
      <c r="G52" s="1214"/>
      <c r="H52" s="1215"/>
      <c r="I52" s="91">
        <v>2344</v>
      </c>
      <c r="J52" s="92">
        <v>1791</v>
      </c>
      <c r="K52" s="92">
        <v>2291</v>
      </c>
      <c r="L52" s="92">
        <v>2653</v>
      </c>
      <c r="M52" s="93">
        <v>3363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6"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56"/>
      <c r="H43" s="1233"/>
      <c r="I43" s="1233"/>
      <c r="J43" s="1233"/>
      <c r="K43" s="1233"/>
      <c r="L43" s="1233"/>
      <c r="M43" s="1233"/>
      <c r="N43" s="1233"/>
      <c r="O43" s="1234"/>
    </row>
    <row r="44" spans="2:17">
      <c r="B44" s="248"/>
      <c r="C44" s="244"/>
      <c r="D44" s="244"/>
      <c r="E44" s="244"/>
      <c r="F44" s="244"/>
      <c r="G44" s="1235"/>
      <c r="H44" s="1236"/>
      <c r="I44" s="1236"/>
      <c r="J44" s="1236"/>
      <c r="K44" s="1236"/>
      <c r="L44" s="1236"/>
      <c r="M44" s="1236"/>
      <c r="N44" s="1236"/>
      <c r="O44" s="1237"/>
    </row>
    <row r="45" spans="2:17">
      <c r="B45" s="248"/>
      <c r="C45" s="244"/>
      <c r="D45" s="244"/>
      <c r="E45" s="244"/>
      <c r="F45" s="244"/>
      <c r="G45" s="1235"/>
      <c r="H45" s="1236"/>
      <c r="I45" s="1236"/>
      <c r="J45" s="1236"/>
      <c r="K45" s="1236"/>
      <c r="L45" s="1236"/>
      <c r="M45" s="1236"/>
      <c r="N45" s="1236"/>
      <c r="O45" s="1237"/>
    </row>
    <row r="46" spans="2:17">
      <c r="B46" s="248"/>
      <c r="C46" s="244"/>
      <c r="D46" s="244"/>
      <c r="E46" s="244"/>
      <c r="F46" s="244"/>
      <c r="G46" s="1235"/>
      <c r="H46" s="1236"/>
      <c r="I46" s="1236"/>
      <c r="J46" s="1236"/>
      <c r="K46" s="1236"/>
      <c r="L46" s="1236"/>
      <c r="M46" s="1236"/>
      <c r="N46" s="1236"/>
      <c r="O46" s="1237"/>
    </row>
    <row r="47" spans="2:17">
      <c r="B47" s="248"/>
      <c r="C47" s="244"/>
      <c r="D47" s="244"/>
      <c r="E47" s="244"/>
      <c r="F47" s="244"/>
      <c r="G47" s="1238"/>
      <c r="H47" s="1239"/>
      <c r="I47" s="1239"/>
      <c r="J47" s="1239"/>
      <c r="K47" s="1239"/>
      <c r="L47" s="1239"/>
      <c r="M47" s="1239"/>
      <c r="N47" s="1239"/>
      <c r="O47" s="1240"/>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41"/>
      <c r="H50" s="1242"/>
      <c r="I50" s="1242"/>
      <c r="J50" s="1243"/>
      <c r="K50" s="354" t="s">
        <v>526</v>
      </c>
      <c r="L50" s="354" t="s">
        <v>527</v>
      </c>
      <c r="M50" s="354" t="s">
        <v>528</v>
      </c>
      <c r="N50" s="354" t="s">
        <v>529</v>
      </c>
      <c r="O50" s="354" t="s">
        <v>530</v>
      </c>
    </row>
    <row r="51" spans="1:17">
      <c r="B51" s="248"/>
      <c r="C51" s="244"/>
      <c r="D51" s="244"/>
      <c r="E51" s="244"/>
      <c r="F51" s="244"/>
      <c r="G51" s="1244" t="s">
        <v>561</v>
      </c>
      <c r="H51" s="1245"/>
      <c r="I51" s="1250" t="s">
        <v>562</v>
      </c>
      <c r="J51" s="1250"/>
      <c r="K51" s="1254"/>
      <c r="L51" s="1254"/>
      <c r="M51" s="1254"/>
      <c r="N51" s="1254"/>
      <c r="O51" s="1254"/>
    </row>
    <row r="52" spans="1:17">
      <c r="B52" s="248"/>
      <c r="C52" s="244"/>
      <c r="D52" s="244"/>
      <c r="E52" s="244"/>
      <c r="F52" s="244"/>
      <c r="G52" s="1246"/>
      <c r="H52" s="1247"/>
      <c r="I52" s="1251"/>
      <c r="J52" s="1251"/>
      <c r="K52" s="1220"/>
      <c r="L52" s="1220"/>
      <c r="M52" s="1220"/>
      <c r="N52" s="1220"/>
      <c r="O52" s="1220"/>
    </row>
    <row r="53" spans="1:17">
      <c r="A53" s="355"/>
      <c r="B53" s="248"/>
      <c r="C53" s="244"/>
      <c r="D53" s="244"/>
      <c r="E53" s="244"/>
      <c r="F53" s="244"/>
      <c r="G53" s="1246"/>
      <c r="H53" s="1247"/>
      <c r="I53" s="1230" t="s">
        <v>563</v>
      </c>
      <c r="J53" s="1230"/>
      <c r="K53" s="1255"/>
      <c r="L53" s="1255"/>
      <c r="M53" s="1255"/>
      <c r="N53" s="1255"/>
      <c r="O53" s="1255"/>
    </row>
    <row r="54" spans="1:17">
      <c r="A54" s="355"/>
      <c r="B54" s="248"/>
      <c r="C54" s="244"/>
      <c r="D54" s="244"/>
      <c r="E54" s="244"/>
      <c r="F54" s="244"/>
      <c r="G54" s="1248"/>
      <c r="H54" s="1249"/>
      <c r="I54" s="1230"/>
      <c r="J54" s="1230"/>
      <c r="K54" s="1253"/>
      <c r="L54" s="1253"/>
      <c r="M54" s="1253"/>
      <c r="N54" s="1253"/>
      <c r="O54" s="1253"/>
    </row>
    <row r="55" spans="1:17">
      <c r="A55" s="355"/>
      <c r="B55" s="248"/>
      <c r="C55" s="244"/>
      <c r="D55" s="244"/>
      <c r="E55" s="244"/>
      <c r="F55" s="244"/>
      <c r="G55" s="1224" t="s">
        <v>564</v>
      </c>
      <c r="H55" s="1225"/>
      <c r="I55" s="1230" t="s">
        <v>562</v>
      </c>
      <c r="J55" s="1230"/>
      <c r="K55" s="1254"/>
      <c r="L55" s="1254"/>
      <c r="M55" s="1254"/>
      <c r="N55" s="1254"/>
      <c r="O55" s="1254"/>
    </row>
    <row r="56" spans="1:17">
      <c r="A56" s="355"/>
      <c r="B56" s="248"/>
      <c r="C56" s="244"/>
      <c r="D56" s="244"/>
      <c r="E56" s="244"/>
      <c r="F56" s="244"/>
      <c r="G56" s="1226"/>
      <c r="H56" s="1227"/>
      <c r="I56" s="1230"/>
      <c r="J56" s="1230"/>
      <c r="K56" s="1220"/>
      <c r="L56" s="1220"/>
      <c r="M56" s="1220"/>
      <c r="N56" s="1220"/>
      <c r="O56" s="1220"/>
    </row>
    <row r="57" spans="1:17" s="355" customFormat="1">
      <c r="B57" s="356"/>
      <c r="C57" s="352"/>
      <c r="D57" s="352"/>
      <c r="E57" s="352"/>
      <c r="F57" s="352"/>
      <c r="G57" s="1226"/>
      <c r="H57" s="1227"/>
      <c r="I57" s="1222" t="s">
        <v>565</v>
      </c>
      <c r="J57" s="1222"/>
      <c r="K57" s="1255"/>
      <c r="L57" s="1255"/>
      <c r="M57" s="1255"/>
      <c r="N57" s="1255"/>
      <c r="O57" s="1255"/>
      <c r="P57" s="357"/>
      <c r="Q57" s="356"/>
    </row>
    <row r="58" spans="1:17" s="355" customFormat="1">
      <c r="A58" s="243"/>
      <c r="B58" s="356"/>
      <c r="C58" s="352"/>
      <c r="D58" s="352"/>
      <c r="E58" s="352"/>
      <c r="F58" s="352"/>
      <c r="G58" s="1228"/>
      <c r="H58" s="1229"/>
      <c r="I58" s="1222"/>
      <c r="J58" s="1222"/>
      <c r="K58" s="1253"/>
      <c r="L58" s="1253"/>
      <c r="M58" s="1253"/>
      <c r="N58" s="1253"/>
      <c r="O58" s="1253"/>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32" t="s">
        <v>569</v>
      </c>
      <c r="H65" s="1233"/>
      <c r="I65" s="1233"/>
      <c r="J65" s="1233"/>
      <c r="K65" s="1233"/>
      <c r="L65" s="1233"/>
      <c r="M65" s="1233"/>
      <c r="N65" s="1233"/>
      <c r="O65" s="1234"/>
    </row>
    <row r="66" spans="2:30">
      <c r="B66" s="248"/>
      <c r="C66" s="244"/>
      <c r="D66" s="244"/>
      <c r="E66" s="244"/>
      <c r="F66" s="244"/>
      <c r="G66" s="1235"/>
      <c r="H66" s="1236"/>
      <c r="I66" s="1236"/>
      <c r="J66" s="1236"/>
      <c r="K66" s="1236"/>
      <c r="L66" s="1236"/>
      <c r="M66" s="1236"/>
      <c r="N66" s="1236"/>
      <c r="O66" s="1237"/>
    </row>
    <row r="67" spans="2:30">
      <c r="B67" s="248"/>
      <c r="C67" s="244"/>
      <c r="D67" s="244"/>
      <c r="E67" s="244"/>
      <c r="F67" s="244"/>
      <c r="G67" s="1235"/>
      <c r="H67" s="1236"/>
      <c r="I67" s="1236"/>
      <c r="J67" s="1236"/>
      <c r="K67" s="1236"/>
      <c r="L67" s="1236"/>
      <c r="M67" s="1236"/>
      <c r="N67" s="1236"/>
      <c r="O67" s="1237"/>
    </row>
    <row r="68" spans="2:30">
      <c r="B68" s="248"/>
      <c r="C68" s="244"/>
      <c r="D68" s="244"/>
      <c r="E68" s="244"/>
      <c r="F68" s="244"/>
      <c r="G68" s="1235"/>
      <c r="H68" s="1236"/>
      <c r="I68" s="1236"/>
      <c r="J68" s="1236"/>
      <c r="K68" s="1236"/>
      <c r="L68" s="1236"/>
      <c r="M68" s="1236"/>
      <c r="N68" s="1236"/>
      <c r="O68" s="1237"/>
    </row>
    <row r="69" spans="2:30">
      <c r="B69" s="248"/>
      <c r="C69" s="244"/>
      <c r="D69" s="244"/>
      <c r="E69" s="244"/>
      <c r="F69" s="244"/>
      <c r="G69" s="1238"/>
      <c r="H69" s="1239"/>
      <c r="I69" s="1239"/>
      <c r="J69" s="1239"/>
      <c r="K69" s="1239"/>
      <c r="L69" s="1239"/>
      <c r="M69" s="1239"/>
      <c r="N69" s="1239"/>
      <c r="O69" s="1240"/>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41"/>
      <c r="H72" s="1242"/>
      <c r="I72" s="1242"/>
      <c r="J72" s="1243"/>
      <c r="K72" s="354" t="s">
        <v>526</v>
      </c>
      <c r="L72" s="354" t="s">
        <v>527</v>
      </c>
      <c r="M72" s="354" t="s">
        <v>528</v>
      </c>
      <c r="N72" s="354" t="s">
        <v>529</v>
      </c>
      <c r="O72" s="354" t="s">
        <v>530</v>
      </c>
    </row>
    <row r="73" spans="2:30">
      <c r="B73" s="248"/>
      <c r="C73" s="244"/>
      <c r="D73" s="244"/>
      <c r="E73" s="244"/>
      <c r="F73" s="244"/>
      <c r="G73" s="1244" t="s">
        <v>561</v>
      </c>
      <c r="H73" s="1245"/>
      <c r="I73" s="1250" t="s">
        <v>562</v>
      </c>
      <c r="J73" s="1250"/>
      <c r="K73" s="1231">
        <v>16.2</v>
      </c>
      <c r="L73" s="1231">
        <v>12.3</v>
      </c>
      <c r="M73" s="1220">
        <v>15.6</v>
      </c>
      <c r="N73" s="1220">
        <v>18.3</v>
      </c>
      <c r="O73" s="1220">
        <v>22.3</v>
      </c>
      <c r="S73" s="243">
        <v>9.9</v>
      </c>
    </row>
    <row r="74" spans="2:30">
      <c r="B74" s="248"/>
      <c r="C74" s="244"/>
      <c r="D74" s="244"/>
      <c r="E74" s="244"/>
      <c r="F74" s="244"/>
      <c r="G74" s="1246"/>
      <c r="H74" s="1247"/>
      <c r="I74" s="1251"/>
      <c r="J74" s="1251"/>
      <c r="K74" s="1231"/>
      <c r="L74" s="1231"/>
      <c r="M74" s="1220"/>
      <c r="N74" s="1220"/>
      <c r="O74" s="1220"/>
    </row>
    <row r="75" spans="2:30">
      <c r="B75" s="248"/>
      <c r="C75" s="244"/>
      <c r="D75" s="244"/>
      <c r="E75" s="244"/>
      <c r="F75" s="244"/>
      <c r="G75" s="1246"/>
      <c r="H75" s="1247"/>
      <c r="I75" s="1230" t="s">
        <v>568</v>
      </c>
      <c r="J75" s="1230"/>
      <c r="K75" s="1252">
        <v>5.0999999999999996</v>
      </c>
      <c r="L75" s="1252">
        <v>4.7</v>
      </c>
      <c r="M75" s="1252">
        <v>3.9</v>
      </c>
      <c r="N75" s="1252">
        <v>3.4</v>
      </c>
      <c r="O75" s="1252">
        <v>3.5</v>
      </c>
      <c r="U75" s="243">
        <v>81.2</v>
      </c>
      <c r="W75" s="243">
        <v>87.2</v>
      </c>
      <c r="Y75" s="243">
        <v>99.8</v>
      </c>
      <c r="AA75" s="243">
        <v>109.5</v>
      </c>
      <c r="AC75" s="243">
        <v>115.2</v>
      </c>
    </row>
    <row r="76" spans="2:30">
      <c r="B76" s="248"/>
      <c r="C76" s="244"/>
      <c r="D76" s="244"/>
      <c r="E76" s="244"/>
      <c r="F76" s="244"/>
      <c r="G76" s="1248"/>
      <c r="H76" s="1249"/>
      <c r="I76" s="1230"/>
      <c r="J76" s="1230"/>
      <c r="K76" s="1253"/>
      <c r="L76" s="1253"/>
      <c r="M76" s="1253"/>
      <c r="N76" s="1253"/>
      <c r="O76" s="1253"/>
    </row>
    <row r="77" spans="2:30">
      <c r="B77" s="248"/>
      <c r="C77" s="244"/>
      <c r="D77" s="244"/>
      <c r="E77" s="244"/>
      <c r="F77" s="244"/>
      <c r="G77" s="1224" t="s">
        <v>564</v>
      </c>
      <c r="H77" s="1225"/>
      <c r="I77" s="1230" t="s">
        <v>562</v>
      </c>
      <c r="J77" s="1230"/>
      <c r="K77" s="1231">
        <v>69.2</v>
      </c>
      <c r="L77" s="1231">
        <v>58.2</v>
      </c>
      <c r="M77" s="1220">
        <v>50.3</v>
      </c>
      <c r="N77" s="1220">
        <v>45.9</v>
      </c>
      <c r="O77" s="1220">
        <v>33.6</v>
      </c>
      <c r="R77" s="243">
        <v>12.3</v>
      </c>
      <c r="T77" s="243">
        <v>11.1</v>
      </c>
    </row>
    <row r="78" spans="2:30">
      <c r="B78" s="248"/>
      <c r="C78" s="244"/>
      <c r="D78" s="244"/>
      <c r="E78" s="244"/>
      <c r="F78" s="244"/>
      <c r="G78" s="1226"/>
      <c r="H78" s="1227"/>
      <c r="I78" s="1230"/>
      <c r="J78" s="1230"/>
      <c r="K78" s="1231"/>
      <c r="L78" s="1231"/>
      <c r="M78" s="1220"/>
      <c r="N78" s="1220"/>
      <c r="O78" s="1220"/>
    </row>
    <row r="79" spans="2:30">
      <c r="B79" s="248"/>
      <c r="C79" s="244"/>
      <c r="D79" s="244"/>
      <c r="E79" s="244"/>
      <c r="F79" s="244"/>
      <c r="G79" s="1226"/>
      <c r="H79" s="1227"/>
      <c r="I79" s="1221" t="s">
        <v>568</v>
      </c>
      <c r="J79" s="1222"/>
      <c r="K79" s="1223">
        <v>11.1</v>
      </c>
      <c r="L79" s="1223">
        <v>10.3</v>
      </c>
      <c r="M79" s="1223">
        <v>9.6</v>
      </c>
      <c r="N79" s="1223">
        <v>8.8000000000000007</v>
      </c>
      <c r="O79" s="1223">
        <v>7</v>
      </c>
      <c r="V79" s="243">
        <v>53.5</v>
      </c>
      <c r="X79" s="243">
        <v>48.2</v>
      </c>
      <c r="Z79" s="243">
        <v>34.200000000000003</v>
      </c>
      <c r="AB79" s="243">
        <v>30.3</v>
      </c>
      <c r="AD79" s="243">
        <v>28.9</v>
      </c>
    </row>
    <row r="80" spans="2:30">
      <c r="B80" s="248"/>
      <c r="C80" s="244"/>
      <c r="D80" s="244"/>
      <c r="E80" s="244"/>
      <c r="F80" s="244"/>
      <c r="G80" s="1228"/>
      <c r="H80" s="1229"/>
      <c r="I80" s="1222"/>
      <c r="J80" s="1222"/>
      <c r="K80" s="1223"/>
      <c r="L80" s="1223"/>
      <c r="M80" s="1223"/>
      <c r="N80" s="1223"/>
      <c r="O80" s="1223"/>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5" zoomScaleNormal="100" zoomScaleSheetLayoutView="55"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35412</v>
      </c>
      <c r="E3" s="116"/>
      <c r="F3" s="117">
        <v>47569</v>
      </c>
      <c r="G3" s="118"/>
      <c r="H3" s="119"/>
    </row>
    <row r="4" spans="1:8">
      <c r="A4" s="120"/>
      <c r="B4" s="121"/>
      <c r="C4" s="122"/>
      <c r="D4" s="123">
        <v>18858</v>
      </c>
      <c r="E4" s="124"/>
      <c r="F4" s="125">
        <v>26255</v>
      </c>
      <c r="G4" s="126"/>
      <c r="H4" s="127"/>
    </row>
    <row r="5" spans="1:8">
      <c r="A5" s="108" t="s">
        <v>520</v>
      </c>
      <c r="B5" s="113"/>
      <c r="C5" s="114"/>
      <c r="D5" s="115">
        <v>38281</v>
      </c>
      <c r="E5" s="116"/>
      <c r="F5" s="117">
        <v>50880</v>
      </c>
      <c r="G5" s="118"/>
      <c r="H5" s="119"/>
    </row>
    <row r="6" spans="1:8">
      <c r="A6" s="120"/>
      <c r="B6" s="121"/>
      <c r="C6" s="122"/>
      <c r="D6" s="123">
        <v>21717</v>
      </c>
      <c r="E6" s="124"/>
      <c r="F6" s="125">
        <v>26879</v>
      </c>
      <c r="G6" s="126"/>
      <c r="H6" s="127"/>
    </row>
    <row r="7" spans="1:8">
      <c r="A7" s="108" t="s">
        <v>521</v>
      </c>
      <c r="B7" s="113"/>
      <c r="C7" s="114"/>
      <c r="D7" s="115">
        <v>46218</v>
      </c>
      <c r="E7" s="116"/>
      <c r="F7" s="117">
        <v>63956</v>
      </c>
      <c r="G7" s="118"/>
      <c r="H7" s="119"/>
    </row>
    <row r="8" spans="1:8">
      <c r="A8" s="120"/>
      <c r="B8" s="121"/>
      <c r="C8" s="122"/>
      <c r="D8" s="123">
        <v>17580</v>
      </c>
      <c r="E8" s="124"/>
      <c r="F8" s="125">
        <v>29239</v>
      </c>
      <c r="G8" s="126"/>
      <c r="H8" s="127"/>
    </row>
    <row r="9" spans="1:8">
      <c r="A9" s="108" t="s">
        <v>522</v>
      </c>
      <c r="B9" s="113"/>
      <c r="C9" s="114"/>
      <c r="D9" s="115">
        <v>36851</v>
      </c>
      <c r="E9" s="116"/>
      <c r="F9" s="117">
        <v>66255</v>
      </c>
      <c r="G9" s="118"/>
      <c r="H9" s="119"/>
    </row>
    <row r="10" spans="1:8">
      <c r="A10" s="120"/>
      <c r="B10" s="121"/>
      <c r="C10" s="122"/>
      <c r="D10" s="123">
        <v>21289</v>
      </c>
      <c r="E10" s="124"/>
      <c r="F10" s="125">
        <v>31822</v>
      </c>
      <c r="G10" s="126"/>
      <c r="H10" s="127"/>
    </row>
    <row r="11" spans="1:8">
      <c r="A11" s="108" t="s">
        <v>523</v>
      </c>
      <c r="B11" s="113"/>
      <c r="C11" s="114"/>
      <c r="D11" s="115">
        <v>43574</v>
      </c>
      <c r="E11" s="116"/>
      <c r="F11" s="117">
        <v>47278</v>
      </c>
      <c r="G11" s="118"/>
      <c r="H11" s="119"/>
    </row>
    <row r="12" spans="1:8">
      <c r="A12" s="120"/>
      <c r="B12" s="121"/>
      <c r="C12" s="128"/>
      <c r="D12" s="123">
        <v>29353</v>
      </c>
      <c r="E12" s="124"/>
      <c r="F12" s="125">
        <v>24096</v>
      </c>
      <c r="G12" s="126"/>
      <c r="H12" s="127"/>
    </row>
    <row r="13" spans="1:8">
      <c r="A13" s="108"/>
      <c r="B13" s="113"/>
      <c r="C13" s="129"/>
      <c r="D13" s="130">
        <v>40067</v>
      </c>
      <c r="E13" s="131"/>
      <c r="F13" s="132">
        <v>55188</v>
      </c>
      <c r="G13" s="133"/>
      <c r="H13" s="119"/>
    </row>
    <row r="14" spans="1:8">
      <c r="A14" s="120"/>
      <c r="B14" s="121"/>
      <c r="C14" s="122"/>
      <c r="D14" s="123">
        <v>21759</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6.26</v>
      </c>
      <c r="C19" s="134">
        <f>ROUND(VALUE(SUBSTITUTE(実質収支比率等に係る経年分析!G$48,"▲","-")),2)</f>
        <v>7.02</v>
      </c>
      <c r="D19" s="134">
        <f>ROUND(VALUE(SUBSTITUTE(実質収支比率等に係る経年分析!H$48,"▲","-")),2)</f>
        <v>7.48</v>
      </c>
      <c r="E19" s="134">
        <f>ROUND(VALUE(SUBSTITUTE(実質収支比率等に係る経年分析!I$48,"▲","-")),2)</f>
        <v>7.39</v>
      </c>
      <c r="F19" s="134">
        <f>ROUND(VALUE(SUBSTITUTE(実質収支比率等に係る経年分析!J$48,"▲","-")),2)</f>
        <v>7.11</v>
      </c>
    </row>
    <row r="20" spans="1:11">
      <c r="A20" s="134" t="s">
        <v>42</v>
      </c>
      <c r="B20" s="134">
        <f>ROUND(VALUE(SUBSTITUTE(実質収支比率等に係る経年分析!F$47,"▲","-")),2)</f>
        <v>12.92</v>
      </c>
      <c r="C20" s="134">
        <f>ROUND(VALUE(SUBSTITUTE(実質収支比率等に係る経年分析!G$47,"▲","-")),2)</f>
        <v>13.54</v>
      </c>
      <c r="D20" s="134">
        <f>ROUND(VALUE(SUBSTITUTE(実質収支比率等に係る経年分析!H$47,"▲","-")),2)</f>
        <v>13.11</v>
      </c>
      <c r="E20" s="134">
        <f>ROUND(VALUE(SUBSTITUTE(実質収支比率等に係る経年分析!I$47,"▲","-")),2)</f>
        <v>12.41</v>
      </c>
      <c r="F20" s="134">
        <f>ROUND(VALUE(SUBSTITUTE(実質収支比率等に係る経年分析!J$47,"▲","-")),2)</f>
        <v>12.27</v>
      </c>
    </row>
    <row r="21" spans="1:11">
      <c r="A21" s="134" t="s">
        <v>43</v>
      </c>
      <c r="B21" s="134">
        <f>IF(ISNUMBER(VALUE(SUBSTITUTE(実質収支比率等に係る経年分析!F$49,"▲","-"))),ROUND(VALUE(SUBSTITUTE(実質収支比率等に係る経年分析!F$49,"▲","-")),2),NA())</f>
        <v>-0.49</v>
      </c>
      <c r="C21" s="134">
        <f>IF(ISNUMBER(VALUE(SUBSTITUTE(実質収支比率等に係る経年分析!G$49,"▲","-"))),ROUND(VALUE(SUBSTITUTE(実質収支比率等に係る経年分析!G$49,"▲","-")),2),NA())</f>
        <v>1.1100000000000001</v>
      </c>
      <c r="D21" s="134">
        <f>IF(ISNUMBER(VALUE(SUBSTITUTE(実質収支比率等に係る経年分析!H$49,"▲","-"))),ROUND(VALUE(SUBSTITUTE(実質収支比率等に係る経年分析!H$49,"▲","-")),2),NA())</f>
        <v>0.23</v>
      </c>
      <c r="E21" s="134">
        <f>IF(ISNUMBER(VALUE(SUBSTITUTE(実質収支比率等に係る経年分析!I$49,"▲","-"))),ROUND(VALUE(SUBSTITUTE(実質収支比率等に係る経年分析!I$49,"▲","-")),2),NA())</f>
        <v>-0.86</v>
      </c>
      <c r="F21" s="134">
        <f>IF(ISNUMBER(VALUE(SUBSTITUTE(実質収支比率等に係る経年分析!J$49,"▲","-"))),ROUND(VALUE(SUBSTITUTE(実質収支比率等に係る経年分析!J$49,"▲","-")),2),NA())</f>
        <v>0.08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0.83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0.61</v>
      </c>
    </row>
    <row r="31" spans="1:11">
      <c r="A31" s="135" t="str">
        <f>IF(連結実質赤字比率に係る赤字・黒字の構成分析!C$39="",NA(),連結実質赤字比率に係る赤字・黒字の構成分析!C$39)</f>
        <v>高坂駅東口第一土地区画整理事業特別会計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0.56999999999999995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0.56000000000000005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1.1299999999999999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1.1000000000000001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4.2300000000000004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7.11</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9.1999999999999993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8.1300000000000008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19.420000000000002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2055</v>
      </c>
      <c r="E42" s="136"/>
      <c r="F42" s="136"/>
      <c r="G42" s="136">
        <f>'実質公債費比率（分子）の構造'!L$52</f>
        <v>2067</v>
      </c>
      <c r="H42" s="136"/>
      <c r="I42" s="136"/>
      <c r="J42" s="136">
        <f>'実質公債費比率（分子）の構造'!M$52</f>
        <v>2176</v>
      </c>
      <c r="K42" s="136"/>
      <c r="L42" s="136"/>
      <c r="M42" s="136">
        <f>'実質公債費比率（分子）の構造'!N$52</f>
        <v>2232</v>
      </c>
      <c r="N42" s="136"/>
      <c r="O42" s="136"/>
      <c r="P42" s="136">
        <f>'実質公債費比率（分子）の構造'!O$52</f>
        <v>2078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70</v>
      </c>
      <c r="C45" s="136"/>
      <c r="D45" s="136"/>
      <c r="E45" s="136">
        <f>'実質公債費比率（分子）の構造'!L$49</f>
        <v>67</v>
      </c>
      <c r="F45" s="136"/>
      <c r="G45" s="136"/>
      <c r="H45" s="136">
        <f>'実質公債費比率（分子）の構造'!M$49</f>
        <v>81</v>
      </c>
      <c r="I45" s="136"/>
      <c r="J45" s="136"/>
      <c r="K45" s="136">
        <f>'実質公債費比率（分子）の構造'!N$49</f>
        <v>82</v>
      </c>
      <c r="L45" s="136"/>
      <c r="M45" s="136"/>
      <c r="N45" s="136">
        <f>'実質公債費比率（分子）の構造'!O$49</f>
        <v>75</v>
      </c>
      <c r="O45" s="136"/>
      <c r="P45" s="136"/>
    </row>
    <row r="46" spans="1:16">
      <c r="A46" s="136" t="s">
        <v>54</v>
      </c>
      <c r="B46" s="136">
        <f>'実質公債費比率（分子）の構造'!K$48</f>
        <v>454</v>
      </c>
      <c r="C46" s="136"/>
      <c r="D46" s="136"/>
      <c r="E46" s="136">
        <f>'実質公債費比率（分子）の構造'!L$48</f>
        <v>337</v>
      </c>
      <c r="F46" s="136"/>
      <c r="G46" s="136"/>
      <c r="H46" s="136">
        <f>'実質公債費比率（分子）の構造'!M$48</f>
        <v>388</v>
      </c>
      <c r="I46" s="136"/>
      <c r="J46" s="136"/>
      <c r="K46" s="136">
        <f>'実質公債費比率（分子）の構造'!N$48</f>
        <v>367</v>
      </c>
      <c r="L46" s="136"/>
      <c r="M46" s="136"/>
      <c r="N46" s="136">
        <f>'実質公債費比率（分子）の構造'!O$48</f>
        <v>404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2256</v>
      </c>
      <c r="C49" s="136"/>
      <c r="D49" s="136"/>
      <c r="E49" s="136">
        <f>'実質公債費比率（分子）の構造'!L$45</f>
        <v>2190</v>
      </c>
      <c r="F49" s="136"/>
      <c r="G49" s="136"/>
      <c r="H49" s="136">
        <f>'実質公債費比率（分子）の構造'!M$45</f>
        <v>2181</v>
      </c>
      <c r="I49" s="136"/>
      <c r="J49" s="136"/>
      <c r="K49" s="136">
        <f>'実質公債費比率（分子）の構造'!N$45</f>
        <v>2308</v>
      </c>
      <c r="L49" s="136"/>
      <c r="M49" s="136"/>
      <c r="N49" s="136">
        <f>'実質公債費比率（分子）の構造'!O$45</f>
        <v>2147</v>
      </c>
      <c r="O49" s="136"/>
      <c r="P49" s="136"/>
    </row>
    <row r="50" spans="1:16">
      <c r="A50" s="136" t="s">
        <v>58</v>
      </c>
      <c r="B50" s="136" t="e">
        <f>NA()</f>
        <v>#N/A</v>
      </c>
      <c r="C50" s="136">
        <f>IF(ISNUMBER('実質公債費比率（分子）の構造'!K$53),'実質公債費比率（分子）の構造'!K$53,NA())</f>
        <v>725</v>
      </c>
      <c r="D50" s="136" t="e">
        <f>NA()</f>
        <v>#N/A</v>
      </c>
      <c r="E50" s="136" t="e">
        <f>NA()</f>
        <v>#N/A</v>
      </c>
      <c r="F50" s="136">
        <f>IF(ISNUMBER('実質公債費比率（分子）の構造'!L$53),'実質公債費比率（分子）の構造'!L$53,NA())</f>
        <v>527</v>
      </c>
      <c r="G50" s="136" t="e">
        <f>NA()</f>
        <v>#N/A</v>
      </c>
      <c r="H50" s="136" t="e">
        <f>NA()</f>
        <v>#N/A</v>
      </c>
      <c r="I50" s="136">
        <f>IF(ISNUMBER('実質公債費比率（分子）の構造'!M$53),'実質公債費比率（分子）の構造'!M$53,NA())</f>
        <v>474</v>
      </c>
      <c r="J50" s="136" t="e">
        <f>NA()</f>
        <v>#N/A</v>
      </c>
      <c r="K50" s="136" t="e">
        <f>NA()</f>
        <v>#N/A</v>
      </c>
      <c r="L50" s="136">
        <f>IF(ISNUMBER('実質公債費比率（分子）の構造'!N$53),'実質公債費比率（分子）の構造'!N$53,NA())</f>
        <v>525</v>
      </c>
      <c r="M50" s="136" t="e">
        <f>NA()</f>
        <v>#N/A</v>
      </c>
      <c r="N50" s="136" t="e">
        <f>NA()</f>
        <v>#N/A</v>
      </c>
      <c r="O50" s="136">
        <f>IF(ISNUMBER('実質公債費比率（分子）の構造'!O$53),'実質公債費比率（分子）の構造'!O$53,NA())</f>
        <v>548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19234</v>
      </c>
      <c r="E56" s="135"/>
      <c r="F56" s="135"/>
      <c r="G56" s="135">
        <f>'将来負担比率（分子）の構造'!J$51</f>
        <v>20247</v>
      </c>
      <c r="H56" s="135"/>
      <c r="I56" s="135"/>
      <c r="J56" s="135">
        <f>'将来負担比率（分子）の構造'!K$51</f>
        <v>20621</v>
      </c>
      <c r="K56" s="135"/>
      <c r="L56" s="135"/>
      <c r="M56" s="135">
        <f>'将来負担比率（分子）の構造'!L$51</f>
        <v>20795</v>
      </c>
      <c r="N56" s="135"/>
      <c r="O56" s="135"/>
      <c r="P56" s="135">
        <f>'将来負担比率（分子）の構造'!M$51</f>
        <v>21143</v>
      </c>
    </row>
    <row r="57" spans="1:16">
      <c r="A57" s="135" t="s">
        <v>34</v>
      </c>
      <c r="B57" s="135"/>
      <c r="C57" s="135"/>
      <c r="D57" s="135">
        <f>'将来負担比率（分子）の構造'!I$50</f>
        <v>3026</v>
      </c>
      <c r="E57" s="135"/>
      <c r="F57" s="135"/>
      <c r="G57" s="135">
        <f>'将来負担比率（分子）の構造'!J$50</f>
        <v>2821</v>
      </c>
      <c r="H57" s="135"/>
      <c r="I57" s="135"/>
      <c r="J57" s="135">
        <f>'将来負担比率（分子）の構造'!K$50</f>
        <v>2853</v>
      </c>
      <c r="K57" s="135"/>
      <c r="L57" s="135"/>
      <c r="M57" s="135">
        <f>'将来負担比率（分子）の構造'!L$50</f>
        <v>2582</v>
      </c>
      <c r="N57" s="135"/>
      <c r="O57" s="135"/>
      <c r="P57" s="135">
        <f>'将来負担比率（分子）の構造'!M$50</f>
        <v>2608</v>
      </c>
    </row>
    <row r="58" spans="1:16">
      <c r="A58" s="135" t="s">
        <v>33</v>
      </c>
      <c r="B58" s="135"/>
      <c r="C58" s="135"/>
      <c r="D58" s="135">
        <f>'将来負担比率（分子）の構造'!I$49</f>
        <v>6984</v>
      </c>
      <c r="E58" s="135"/>
      <c r="F58" s="135"/>
      <c r="G58" s="135">
        <f>'将来負担比率（分子）の構造'!J$49</f>
        <v>7404</v>
      </c>
      <c r="H58" s="135"/>
      <c r="I58" s="135"/>
      <c r="J58" s="135">
        <f>'将来負担比率（分子）の構造'!K$49</f>
        <v>7106</v>
      </c>
      <c r="K58" s="135"/>
      <c r="L58" s="135"/>
      <c r="M58" s="135">
        <f>'将来負担比率（分子）の構造'!L$49</f>
        <v>6411</v>
      </c>
      <c r="N58" s="135"/>
      <c r="O58" s="135"/>
      <c r="P58" s="135">
        <f>'将来負担比率（分子）の構造'!M$49</f>
        <v>6241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4295</v>
      </c>
      <c r="C62" s="135"/>
      <c r="D62" s="135"/>
      <c r="E62" s="135">
        <f>'将来負担比率（分子）の構造'!J$45</f>
        <v>4119</v>
      </c>
      <c r="F62" s="135"/>
      <c r="G62" s="135"/>
      <c r="H62" s="135">
        <f>'将来負担比率（分子）の構造'!K$45</f>
        <v>3898</v>
      </c>
      <c r="I62" s="135"/>
      <c r="J62" s="135"/>
      <c r="K62" s="135">
        <f>'将来負担比率（分子）の構造'!L$45</f>
        <v>3492</v>
      </c>
      <c r="L62" s="135"/>
      <c r="M62" s="135"/>
      <c r="N62" s="135">
        <f>'将来負担比率（分子）の構造'!M$45</f>
        <v>3232</v>
      </c>
      <c r="O62" s="135"/>
      <c r="P62" s="135"/>
    </row>
    <row r="63" spans="1:16">
      <c r="A63" s="135" t="s">
        <v>27</v>
      </c>
      <c r="B63" s="135">
        <f>'将来負担比率（分子）の構造'!I$44</f>
        <v>397</v>
      </c>
      <c r="C63" s="135"/>
      <c r="D63" s="135"/>
      <c r="E63" s="135">
        <f>'将来負担比率（分子）の構造'!J$44</f>
        <v>474</v>
      </c>
      <c r="F63" s="135"/>
      <c r="G63" s="135"/>
      <c r="H63" s="135">
        <f>'将来負担比率（分子）の構造'!K$44</f>
        <v>522</v>
      </c>
      <c r="I63" s="135"/>
      <c r="J63" s="135"/>
      <c r="K63" s="135">
        <f>'将来負担比率（分子）の構造'!L$44</f>
        <v>590</v>
      </c>
      <c r="L63" s="135"/>
      <c r="M63" s="135"/>
      <c r="N63" s="135">
        <f>'将来負担比率（分子）の構造'!M$44</f>
        <v>599</v>
      </c>
      <c r="O63" s="135"/>
      <c r="P63" s="135"/>
    </row>
    <row r="64" spans="1:16">
      <c r="A64" s="135" t="s">
        <v>26</v>
      </c>
      <c r="B64" s="135">
        <f>'将来負担比率（分子）の構造'!I$43</f>
        <v>3607</v>
      </c>
      <c r="C64" s="135"/>
      <c r="D64" s="135"/>
      <c r="E64" s="135">
        <f>'将来負担比率（分子）の構造'!J$43</f>
        <v>3692</v>
      </c>
      <c r="F64" s="135"/>
      <c r="G64" s="135"/>
      <c r="H64" s="135">
        <f>'将来負担比率（分子）の構造'!K$43</f>
        <v>3691</v>
      </c>
      <c r="I64" s="135"/>
      <c r="J64" s="135"/>
      <c r="K64" s="135">
        <f>'将来負担比率（分子）の構造'!L$43</f>
        <v>3212</v>
      </c>
      <c r="L64" s="135"/>
      <c r="M64" s="135"/>
      <c r="N64" s="135">
        <f>'将来負担比率（分子）の構造'!M$43</f>
        <v>3460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23289</v>
      </c>
      <c r="C66" s="135"/>
      <c r="D66" s="135"/>
      <c r="E66" s="135">
        <f>'将来負担比率（分子）の構造'!J$41</f>
        <v>23978</v>
      </c>
      <c r="F66" s="135"/>
      <c r="G66" s="135"/>
      <c r="H66" s="135">
        <f>'将来負担比率（分子）の構造'!K$41</f>
        <v>24761</v>
      </c>
      <c r="I66" s="135"/>
      <c r="J66" s="135"/>
      <c r="K66" s="135">
        <f>'将来負担比率（分子）の構造'!L$41</f>
        <v>25148</v>
      </c>
      <c r="L66" s="135"/>
      <c r="M66" s="135"/>
      <c r="N66" s="135">
        <f>'将来負担比率（分子）の構造'!M$41</f>
        <v>26065</v>
      </c>
      <c r="O66" s="135"/>
      <c r="P66" s="135"/>
    </row>
    <row r="67" spans="1:16">
      <c r="A67" s="135" t="s">
        <v>62</v>
      </c>
      <c r="B67" s="135" t="e">
        <f>NA()</f>
        <v>#N/A</v>
      </c>
      <c r="C67" s="135">
        <f>IF(ISNUMBER('将来負担比率（分子）の構造'!I$52), IF('将来負担比率（分子）の構造'!I$52 &lt; 0, 0, '将来負担比率（分子）の構造'!I$52), NA())</f>
        <v>2344</v>
      </c>
      <c r="D67" s="135" t="e">
        <f>NA()</f>
        <v>#N/A</v>
      </c>
      <c r="E67" s="135" t="e">
        <f>NA()</f>
        <v>#N/A</v>
      </c>
      <c r="F67" s="135">
        <f>IF(ISNUMBER('将来負担比率（分子）の構造'!J$52), IF('将来負担比率（分子）の構造'!J$52 &lt; 0, 0, '将来負担比率（分子）の構造'!J$52), NA())</f>
        <v>1791</v>
      </c>
      <c r="G67" s="135" t="e">
        <f>NA()</f>
        <v>#N/A</v>
      </c>
      <c r="H67" s="135" t="e">
        <f>NA()</f>
        <v>#N/A</v>
      </c>
      <c r="I67" s="135">
        <f>IF(ISNUMBER('将来負担比率（分子）の構造'!K$52), IF('将来負担比率（分子）の構造'!K$52 &lt; 0, 0, '将来負担比率（分子）の構造'!K$52), NA())</f>
        <v>2291</v>
      </c>
      <c r="J67" s="135" t="e">
        <f>NA()</f>
        <v>#N/A</v>
      </c>
      <c r="K67" s="135" t="e">
        <f>NA()</f>
        <v>#N/A</v>
      </c>
      <c r="L67" s="135">
        <f>IF(ISNUMBER('将来負担比率（分子）の構造'!L$52), IF('将来負担比率（分子）の構造'!L$52 &lt; 0, 0, '将来負担比率（分子）の構造'!L$52), NA())</f>
        <v>2653</v>
      </c>
      <c r="M67" s="135" t="e">
        <f>NA()</f>
        <v>#N/A</v>
      </c>
      <c r="N67" s="135" t="e">
        <f>NA()</f>
        <v>#N/A</v>
      </c>
      <c r="O67" s="135">
        <f>IF(ISNUMBER('将来負担比率（分子）の構造'!M$52), IF('将来負担比率（分子）の構造'!M$52 &lt; 0, 0, '将来負担比率（分子）の構造'!M$52), NA())</f>
        <v>3363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2017-04-12T01:44:36Z</cp:lastPrinted>
  <dcterms:created xsi:type="dcterms:W3CDTF">2017-02-15T17:01:44Z</dcterms:created>
  <dcterms:modified xsi:type="dcterms:W3CDTF">2017-05-16T07:48:45Z</dcterms:modified>
  <cp:category/>
</cp:coreProperties>
</file>