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Q23" i="11" l="1"/>
  <c r="AP23" i="11" l="1"/>
  <c r="AA23" i="11"/>
  <c r="V23" i="11"/>
  <c r="AF88" i="11"/>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36" i="9"/>
  <c r="CO35" i="9"/>
  <c r="BE35" i="9"/>
  <c r="C35" i="9"/>
  <c r="BW34" i="9"/>
  <c r="BW35" i="9" s="1"/>
  <c r="BW36" i="9" s="1"/>
  <c r="BW37" i="9" s="1"/>
  <c r="BW38" i="9" s="1"/>
  <c r="BW39" i="9" s="1"/>
  <c r="BE34" i="9"/>
  <c r="C34" i="9"/>
  <c r="U34" i="9" s="1"/>
  <c r="U35" i="9" s="1"/>
  <c r="U36" i="9" s="1"/>
  <c r="U37" i="9" s="1"/>
  <c r="CO34" i="9" l="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<sst xmlns="http://schemas.openxmlformats.org/spreadsheetml/2006/main" count="1054" uniqueCount="556">
  <si>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</si>
  <si>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</si>
  <si>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</si>
  <si>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</si>
  <si>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</si>
  <si>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</si>
  <si>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</si>
  <si>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</si>
  <si>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</si>
  <si>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</si>
  <si>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</si>
  <si>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</si>
  <si>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</si>
  <si>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</si>
  <si>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</si>
  <si>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</si>
  <si>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</si>
  <si>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</si>
  <si>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</si>
  <si>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</si>
  <si>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</si>
  <si>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</si>
  <si>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</si>
  <si>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</si>
  <si>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</si>
  <si>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</si>
  <si>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</si>
  <si>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</si>
  <si>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</si>
  <si>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</si>
  <si>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</si>
  <si>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</si>
  <si>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</si>
  <si>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</si>
  <si>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</si>
  <si>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</si>
  <si>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</si>
  <si>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</si>
  <si>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</si>
  <si>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</si>
  <si>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</si>
  <si>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</si>
  <si>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</si>
  <si>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</si>
  <si>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</si>
  <si>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</si>
  <si>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</si>
  <si>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</si>
  <si>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</si>
  <si>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</si>
  <si>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</si>
  <si>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</si>
  <si>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</si>
  <si>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</si>
  <si>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</si>
  <si>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</si>
  <si>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</si>
  <si>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</si>
  <si>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</si>
  <si>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</si>
  <si>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</si>
  <si>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</si>
  <si>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</si>
  <si>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</si>
  <si>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</si>
  <si>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</si>
  <si>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</si>
  <si>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</si>
  <si>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</si>
  <si>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</si>
  <si>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</si>
  <si>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</si>
  <si>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</si>
  <si>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</si>
  <si>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</si>
  <si>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</si>
  <si>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</si>
  <si>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</si>
  <si>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</si>
  <si>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</si>
  <si>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</si>
  <si>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志木市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</si>
  <si>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</si>
  <si>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</si>
  <si>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</si>
  <si>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</si>
  <si>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</si>
  <si>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</si>
  <si>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</si>
  <si>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</si>
  <si>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</si>
  <si>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</si>
  <si>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</si>
  <si>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</si>
  <si>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</si>
  <si>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</si>
  <si>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</si>
  <si>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</si>
  <si>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</si>
  <si>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</si>
  <si>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</si>
  <si>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</si>
  <si>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</si>
  <si>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</si>
  <si>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</si>
  <si>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</si>
  <si>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</si>
  <si>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</si>
  <si>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</si>
  <si>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</si>
  <si>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</si>
  <si>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</si>
  <si>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</si>
  <si>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</si>
  <si>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</si>
  <si>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</si>
  <si>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</si>
  <si>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</si>
  <si>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</si>
  <si>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</si>
  <si>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</si>
  <si>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</si>
  <si>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</si>
  <si>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</si>
  <si>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</si>
  <si>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</si>
  <si>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</si>
  <si>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</si>
  <si>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</si>
  <si>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</si>
  <si>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</si>
  <si>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</si>
  <si>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</si>
  <si>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</si>
  <si>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</si>
  <si>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</si>
  <si>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</si>
  <si>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</si>
  <si>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</si>
  <si>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</si>
  <si>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</si>
  <si>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</si>
  <si>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</si>
  <si>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</si>
  <si>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</si>
  <si>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</si>
  <si>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</si>
  <si>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</si>
  <si>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</si>
  <si>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</si>
  <si>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</si>
  <si>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</si>
  <si>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</si>
  <si>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</si>
  <si>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</si>
  <si>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</si>
  <si>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</si>
  <si>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</si>
  <si>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</si>
  <si>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</si>
  <si>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</si>
  <si>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</si>
  <si>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</si>
  <si>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</si>
  <si>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</si>
  <si>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</si>
  <si>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</si>
  <si>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</si>
  <si>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</si>
  <si>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</si>
  <si>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</si>
  <si>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</si>
  <si>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</si>
  <si>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</si>
  <si>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</si>
  <si>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</si>
  <si>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</si>
  <si>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</si>
  <si>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</si>
  <si>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</si>
  <si>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</si>
  <si>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</si>
  <si>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</si>
  <si>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</si>
  <si>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</si>
  <si>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</si>
  <si>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</si>
  <si>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</si>
  <si>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</si>
  <si>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</si>
  <si>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</si>
  <si>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</si>
  <si>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</si>
  <si>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埼玉県志木市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</si>
  <si>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</si>
  <si>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</si>
  <si>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</si>
  <si>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</si>
  <si>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</si>
  <si>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</si>
  <si>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</si>
  <si>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</si>
  <si>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</si>
  <si>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</si>
  <si>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</si>
  <si>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</si>
  <si>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</si>
  <si>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</si>
  <si>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</si>
  <si>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</si>
  <si>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</si>
  <si>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</si>
  <si>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</si>
  <si>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</si>
  <si>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</si>
  <si>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</si>
  <si>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</si>
  <si>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</si>
  <si>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</si>
  <si>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</si>
  <si>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</si>
  <si>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</si>
  <si>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</si>
  <si>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</si>
  <si>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</si>
  <si>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</si>
  <si>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</si>
  <si>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</si>
  <si>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</si>
  <si>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</si>
  <si>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</si>
  <si>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</si>
  <si>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</si>
  <si>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</si>
  <si>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</si>
  <si>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</si>
  <si>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</si>
  <si>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</si>
  <si>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</si>
  <si>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</si>
  <si>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</si>
  <si>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</si>
  <si>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</si>
  <si>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</si>
  <si>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</si>
  <si>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</si>
  <si>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</si>
  <si>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</si>
  <si>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</si>
  <si>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</si>
  <si>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</si>
  <si>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</si>
  <si>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</si>
  <si>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</si>
  <si>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</si>
  <si>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</si>
  <si>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</si>
  <si>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</si>
  <si>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</si>
  <si>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</si>
  <si>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</si>
  <si>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</si>
  <si>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</si>
  <si>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</si>
  <si>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</si>
  <si>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</si>
  <si>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</si>
  <si>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</si>
  <si>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</si>
  <si>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</si>
  <si>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</si>
  <si>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</si>
  <si>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</si>
  <si>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</si>
  <si>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</si>
  <si>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</si>
  <si>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</si>
  <si>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</si>
  <si>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</si>
  <si>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</si>
  <si>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</si>
  <si>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</si>
  <si>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</si>
  <si>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</si>
  <si>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</si>
  <si>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</si>
  <si>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</si>
  <si>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</si>
  <si>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</si>
  <si>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</si>
  <si>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</si>
  <si>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</si>
  <si>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</si>
  <si>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</si>
  <si>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</si>
  <si>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</si>
  <si>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</si>
  <si>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</si>
  <si>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</si>
  <si>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</si>
  <si>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</si>
  <si>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</si>
  <si>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</si>
  <si>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</si>
  <si>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</si>
  <si>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</si>
  <si>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</si>
  <si>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</si>
  <si>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</si>
  <si>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</si>
  <si>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</si>
  <si>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</si>
  <si>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</si>
  <si>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</si>
  <si>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</si>
  <si>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</si>
  <si>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</si>
  <si>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</si>
  <si>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</si>
  <si>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</si>
  <si>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</si>
  <si>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</si>
  <si>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</si>
  <si>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</si>
  <si>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</si>
  <si>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</si>
  <si>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</si>
  <si>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</si>
  <si>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</si>
  <si>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</si>
  <si>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</si>
  <si>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</si>
  <si>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</si>
  <si>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</si>
  <si>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</si>
  <si>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</si>
  <si>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</si>
  <si>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</si>
  <si>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</si>
  <si>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</si>
  <si>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</si>
  <si>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埼玉県志木市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</si>
  <si>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</si>
  <si>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</si>
  <si>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</si>
  <si>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</si>
  <si>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</si>
  <si>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</si>
  <si>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</si>
  <si>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</si>
  <si>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</si>
  <si>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</si>
  <si>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</si>
  <si>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</si>
  <si>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</si>
  <si>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</si>
  <si>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</si>
  <si>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</si>
  <si>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</si>
  <si>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</si>
  <si>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</si>
  <si>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</si>
  <si>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</si>
  <si>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</si>
  <si>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</si>
  <si>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</si>
  <si>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</si>
  <si>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</si>
  <si>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</si>
  <si>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</si>
  <si>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</si>
  <si>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</si>
  <si>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</si>
  <si>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</si>
  <si>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</si>
  <si>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</si>
  <si>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</si>
  <si>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</si>
  <si>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</si>
  <si>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水道事業会計</t>
    <phoneticPr fontId="5"/>
  </si>
  <si>
    <t>法適用企業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</si>
  <si>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</si>
  <si>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</si>
  <si>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</si>
  <si>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</si>
  <si>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</si>
  <si>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</si>
  <si>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</si>
  <si>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</si>
  <si>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</si>
  <si>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</si>
  <si>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</si>
  <si>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</si>
  <si>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</si>
  <si>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</si>
  <si>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</si>
  <si>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</si>
  <si>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</si>
  <si>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</si>
  <si>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</si>
  <si>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</si>
  <si>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</si>
  <si>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</si>
  <si>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</si>
  <si>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</si>
  <si>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</si>
  <si>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</si>
  <si>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</si>
  <si>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</si>
  <si>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</si>
  <si>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</si>
  <si>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</si>
  <si>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</si>
  <si>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</si>
  <si>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</si>
  <si>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</si>
  <si>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</si>
  <si>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</si>
  <si>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</si>
  <si>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</si>
  <si>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</si>
  <si>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</si>
  <si>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</si>
  <si>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</si>
  <si>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</si>
  <si>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</si>
  <si>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</si>
  <si>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</si>
  <si>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</si>
  <si>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</si>
  <si>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</si>
  <si>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</si>
  <si>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</si>
  <si>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</si>
  <si>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</si>
  <si>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</si>
  <si>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</si>
  <si>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</si>
  <si>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</si>
  <si>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</si>
  <si>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</si>
  <si>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</si>
  <si>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</si>
  <si>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</si>
  <si>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</si>
  <si>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</si>
  <si>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</si>
  <si>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</si>
  <si>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</si>
  <si>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</si>
  <si>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</si>
  <si>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</si>
  <si>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</si>
  <si>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</si>
  <si>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</si>
  <si>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</si>
  <si>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</si>
  <si>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</si>
  <si>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</si>
  <si>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</si>
  <si>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</si>
  <si>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</si>
  <si>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</si>
  <si>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</si>
  <si>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</si>
  <si>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</si>
  <si>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</si>
  <si>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</si>
  <si>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</si>
  <si>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</si>
  <si>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</si>
  <si>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</si>
  <si>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</si>
  <si>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</si>
  <si>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</si>
  <si>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</si>
  <si>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</si>
  <si>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</si>
  <si>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</si>
  <si>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</si>
  <si>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</si>
  <si>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</si>
  <si>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</si>
  <si>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</si>
  <si>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</si>
  <si>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</si>
  <si>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</si>
  <si>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</si>
  <si>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</si>
  <si>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</si>
  <si>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</si>
  <si>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</si>
  <si>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</si>
  <si>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</si>
  <si>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</si>
  <si>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</si>
  <si>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</si>
  <si>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</si>
  <si>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</si>
  <si>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</si>
  <si>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</si>
  <si>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</si>
  <si>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</si>
  <si>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</si>
  <si>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</si>
  <si>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</si>
  <si>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</si>
  <si>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</si>
  <si>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</si>
  <si>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</si>
  <si>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</si>
  <si>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</si>
  <si>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</si>
  <si>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</si>
  <si>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</si>
  <si>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</si>
  <si>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</si>
  <si>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</si>
  <si>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</si>
  <si>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</si>
  <si>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</si>
  <si>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</si>
  <si>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</si>
  <si>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4.52</t>
  </si>
  <si>
    <t>水道事業会計</t>
  </si>
  <si>
    <t>一般会計</t>
  </si>
  <si>
    <t>下水道事業</t>
  </si>
  <si>
    <t>国民健康保険事業</t>
  </si>
  <si>
    <t>介護保険事業</t>
  </si>
  <si>
    <t>後期高齢者医療事業</t>
  </si>
  <si>
    <t>駐車場事業</t>
  </si>
  <si>
    <t>その他会計（赤字）</t>
  </si>
  <si>
    <t>その他会計（黒字）</t>
  </si>
  <si>
    <t>志木市文化スポーツ振興公社</t>
    <rPh sb="0" eb="3">
      <t>シキシ</t>
    </rPh>
    <rPh sb="3" eb="5">
      <t>ブンカ</t>
    </rPh>
    <rPh sb="9" eb="11">
      <t>シンコウ</t>
    </rPh>
    <rPh sb="11" eb="13">
      <t>コウシャ</t>
    </rPh>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</si>
  <si>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</si>
  <si>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</si>
  <si>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</si>
  <si>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</si>
  <si>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</si>
  <si>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</si>
  <si>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</si>
  <si>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朝霞地区一部事務組合</t>
    <rPh sb="0" eb="2">
      <t>アサカ</t>
    </rPh>
    <rPh sb="2" eb="4">
      <t>チク</t>
    </rPh>
    <rPh sb="4" eb="6">
      <t>イチブ</t>
    </rPh>
    <rPh sb="6" eb="8">
      <t>ジム</t>
    </rPh>
    <rPh sb="8" eb="10">
      <t>クミアイ</t>
    </rPh>
    <phoneticPr fontId="2"/>
  </si>
  <si>
    <t>志木地区衛生組合</t>
    <rPh sb="0" eb="2">
      <t>シキ</t>
    </rPh>
    <rPh sb="2" eb="4">
      <t>チク</t>
    </rPh>
    <rPh sb="4" eb="6">
      <t>エイセイ</t>
    </rPh>
    <rPh sb="6" eb="8">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</si>
  <si>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</si>
  <si>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</si>
  <si>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</si>
  <si>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</si>
  <si>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</si>
  <si>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</si>
  <si>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</si>
  <si>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</si>
  <si>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</si>
  <si>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</si>
  <si>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実質公債費比率及び将来負担比率について、類似団体内平均値を大幅に下回っている。　
　交付税算入のない起債を極力抑制しながら、継続して交付税算入のある起債を積極的に行うことにより、実質公債費比率の低下に繋げている。
　しかしながら、平成３０年度に新庁舎実施設計、平成３１年度からは新庁舎建設事業を控えているため、実質公債費比率及び将来負担比率は上昇していくことが考えられる。
　状況を注視しながら、起債の新規発行に適正に取り組みたい。</t>
    <rPh sb="1" eb="3">
      <t>ジッシツ</t>
    </rPh>
    <rPh sb="3" eb="6">
      <t>コウサイヒ</t>
    </rPh>
    <rPh sb="6" eb="8">
      <t>ヒリツ</t>
    </rPh>
    <rPh sb="8" eb="9">
      <t>オヨ</t>
    </rPh>
    <rPh sb="10" eb="12">
      <t>ショウライ</t>
    </rPh>
    <rPh sb="12" eb="14">
      <t>フタン</t>
    </rPh>
    <rPh sb="14" eb="16">
      <t>ヒリツ</t>
    </rPh>
    <rPh sb="21" eb="23">
      <t>ルイジ</t>
    </rPh>
    <rPh sb="23" eb="25">
      <t>ダンタイ</t>
    </rPh>
    <rPh sb="25" eb="26">
      <t>ナイ</t>
    </rPh>
    <rPh sb="26" eb="29">
      <t>ヘイキンチ</t>
    </rPh>
    <rPh sb="30" eb="32">
      <t>オオハバ</t>
    </rPh>
    <rPh sb="33" eb="35">
      <t>シタマワ</t>
    </rPh>
    <rPh sb="43" eb="46">
      <t>コウフゼイ</t>
    </rPh>
    <rPh sb="46" eb="48">
      <t>サンニュウ</t>
    </rPh>
    <rPh sb="51" eb="53">
      <t>キサイ</t>
    </rPh>
    <rPh sb="54" eb="56">
      <t>キョクリョク</t>
    </rPh>
    <rPh sb="56" eb="58">
      <t>ヨクセイ</t>
    </rPh>
    <rPh sb="63" eb="65">
      <t>ケイゾク</t>
    </rPh>
    <rPh sb="67" eb="70">
      <t>コウフゼイ</t>
    </rPh>
    <rPh sb="70" eb="72">
      <t>サンニュウ</t>
    </rPh>
    <rPh sb="75" eb="77">
      <t>キサイ</t>
    </rPh>
    <rPh sb="78" eb="81">
      <t>セッキョクテキ</t>
    </rPh>
    <rPh sb="82" eb="83">
      <t>オコナ</t>
    </rPh>
    <rPh sb="90" eb="92">
      <t>ジッシツ</t>
    </rPh>
    <rPh sb="92" eb="95">
      <t>コウサイヒ</t>
    </rPh>
    <rPh sb="95" eb="97">
      <t>ヒリツ</t>
    </rPh>
    <rPh sb="98" eb="100">
      <t>テイカ</t>
    </rPh>
    <rPh sb="101" eb="102">
      <t>ツナ</t>
    </rPh>
    <rPh sb="116" eb="118">
      <t>ヘイセイ</t>
    </rPh>
    <rPh sb="120" eb="121">
      <t>ネン</t>
    </rPh>
    <rPh sb="121" eb="122">
      <t>ド</t>
    </rPh>
    <rPh sb="123" eb="126">
      <t>シンチョウシャ</t>
    </rPh>
    <rPh sb="126" eb="128">
      <t>ジッシ</t>
    </rPh>
    <rPh sb="128" eb="130">
      <t>セッケイ</t>
    </rPh>
    <rPh sb="131" eb="133">
      <t>ヘイセイ</t>
    </rPh>
    <rPh sb="135" eb="136">
      <t>ネン</t>
    </rPh>
    <rPh sb="136" eb="137">
      <t>ド</t>
    </rPh>
    <rPh sb="140" eb="143">
      <t>シンチョウシャ</t>
    </rPh>
    <rPh sb="143" eb="145">
      <t>ケンセツ</t>
    </rPh>
    <rPh sb="145" eb="147">
      <t>ジギョウ</t>
    </rPh>
    <rPh sb="148" eb="149">
      <t>ヒカ</t>
    </rPh>
    <rPh sb="156" eb="158">
      <t>ジッシツ</t>
    </rPh>
    <rPh sb="158" eb="161">
      <t>コウサイヒ</t>
    </rPh>
    <rPh sb="161" eb="163">
      <t>ヒリツ</t>
    </rPh>
    <rPh sb="163" eb="164">
      <t>オヨ</t>
    </rPh>
    <rPh sb="165" eb="167">
      <t>ショウライ</t>
    </rPh>
    <rPh sb="167" eb="169">
      <t>フタン</t>
    </rPh>
    <rPh sb="169" eb="171">
      <t>ヒリツ</t>
    </rPh>
    <rPh sb="172" eb="174">
      <t>ジョウショウ</t>
    </rPh>
    <rPh sb="181" eb="182">
      <t>カンガ</t>
    </rPh>
    <rPh sb="189" eb="191">
      <t>ジョウキョウ</t>
    </rPh>
    <rPh sb="192" eb="194">
      <t>チュウシ</t>
    </rPh>
    <rPh sb="199" eb="201">
      <t>キサイ</t>
    </rPh>
    <rPh sb="202" eb="204">
      <t>シンキ</t>
    </rPh>
    <rPh sb="204" eb="206">
      <t>ハッコウ</t>
    </rPh>
    <rPh sb="207" eb="209">
      <t>テキセイ</t>
    </rPh>
    <rPh sb="210" eb="211">
      <t>ト</t>
    </rPh>
    <rPh sb="212" eb="213">
      <t>ク</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</si>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</sst>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19913</c:v>
                </c:pt>
                <c:pt idx="1">
                  <c:v>21914</c:v>
                </c:pt>
                <c:pt idx="2">
                  <c:v>44891</c:v>
                </c:pt>
                <c:pt idx="3">
                  <c:v>26786</c:v>
                </c:pt>
                <c:pt idx="4">
                  <c:v>14915</c:v>
                </c:pt>
              </c:numCache>
            </c:numRef>
          </c:val>
          <c:smooth val="0"/>
        </c:ser>
        <c:dLbls>
          <c:showLegendKey val="0"/>
          <c:showVal val="0"/>
          <c:showCatName val="0"/>
          <c:showSerName val="0"/>
          <c:showPercent val="0"/>
          <c:showBubbleSize val="0"/>
        </c:dLbls>
        <c:marker val="1"/>
        <c:smooth val="0"/>
        <c:axId val="96262016"/>
        <c:axId val="96268288"/>
      </c:lineChart>
      <c:catAx>
        <c:axId val="962620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268288"/>
        <c:crosses val="autoZero"/>
        <c:auto val="1"/>
        <c:lblAlgn val="ctr"/>
        <c:lblOffset val="100"/>
        <c:tickLblSkip val="1"/>
        <c:tickMarkSkip val="1"/>
        <c:noMultiLvlLbl val="0"/>
      </c:catAx>
      <c:valAx>
        <c:axId val="962682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262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8.34</c:v>
                </c:pt>
                <c:pt idx="1">
                  <c:v>9.77</c:v>
                </c:pt>
                <c:pt idx="2">
                  <c:v>9.2799999999999994</c:v>
                </c:pt>
                <c:pt idx="3">
                  <c:v>10.86</c:v>
                </c:pt>
                <c:pt idx="4">
                  <c:v>11.55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c:v>
                </c:pt>
                <c:pt idx="1">
                  <c:v>22.11</c:v>
                </c:pt>
                <c:pt idx="2">
                  <c:v>17.68</c:v>
                </c:pt>
                <c:pt idx="3">
                  <c:v>20.100000000000001</c:v>
                </c:pt>
                <c:pt idx="4">
                  <c:v>19.16</c:v>
                </c:pt>
              </c:numCache>
            </c:numRef>
          </c:val>
        </c:ser>
        <c:dLbls>
          <c:showLegendKey val="0"/>
          <c:showVal val="0"/>
          <c:showCatName val="0"/>
          <c:showSerName val="0"/>
          <c:showPercent val="0"/>
          <c:showBubbleSize val="0"/>
        </c:dLbls>
        <c:gapWidth val="250"/>
        <c:overlap val="100"/>
        <c:axId val="63428864"/>
        <c:axId val="63504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3.17</c:v>
                </c:pt>
                <c:pt idx="1">
                  <c:v>2.5499999999999998</c:v>
                </c:pt>
                <c:pt idx="2">
                  <c:v>-4.5199999999999996</c:v>
                </c:pt>
                <c:pt idx="3">
                  <c:v>4.41</c:v>
                </c:pt>
                <c:pt idx="4">
                  <c:v>0.59</c:v>
                </c:pt>
              </c:numCache>
            </c:numRef>
          </c:val>
          <c:smooth val="0"/>
        </c:ser>
        <c:dLbls>
          <c:showLegendKey val="0"/>
          <c:showVal val="0"/>
          <c:showCatName val="0"/>
          <c:showSerName val="0"/>
          <c:showPercent val="0"/>
          <c:showBubbleSize val="0"/>
        </c:dLbls>
        <c:marker val="1"/>
        <c:smooth val="0"/>
        <c:axId val="63428864"/>
        <c:axId val="63504768"/>
      </c:lineChart>
      <c:catAx>
        <c:axId val="6342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3504768"/>
        <c:crosses val="autoZero"/>
        <c:auto val="1"/>
        <c:lblAlgn val="ctr"/>
        <c:lblOffset val="100"/>
        <c:tickLblSkip val="1"/>
        <c:tickMarkSkip val="1"/>
        <c:noMultiLvlLbl val="0"/>
      </c:catAx>
      <c:valAx>
        <c:axId val="63504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42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4.6100000000000003</c:v>
                </c:pt>
                <c:pt idx="2">
                  <c:v>#N/A</c:v>
                </c:pt>
                <c:pt idx="3">
                  <c:v>4.54</c:v>
                </c:pt>
                <c:pt idx="4">
                  <c:v>#N/A</c:v>
                </c:pt>
                <c:pt idx="5">
                  <c:v>5.61</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駐車場事業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0.03</c:v>
                </c:pt>
                <c:pt idx="4">
                  <c:v>#N/A</c:v>
                </c:pt>
                <c:pt idx="5">
                  <c:v>0.08</c:v>
                </c:pt>
                <c:pt idx="6">
                  <c:v>#N/A</c:v>
                </c:pt>
                <c:pt idx="7">
                  <c:v>0.08</c:v>
                </c:pt>
                <c:pt idx="8">
                  <c:v>#N/A</c:v>
                </c:pt>
                <c:pt idx="9">
                  <c:v>0.02</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0.19</c:v>
                </c:pt>
                <c:pt idx="2">
                  <c:v>#N/A</c:v>
                </c:pt>
                <c:pt idx="3">
                  <c:v>0.19</c:v>
                </c:pt>
                <c:pt idx="4">
                  <c:v>#N/A</c:v>
                </c:pt>
                <c:pt idx="5">
                  <c:v>0.19</c:v>
                </c:pt>
                <c:pt idx="6">
                  <c:v>#N/A</c:v>
                </c:pt>
                <c:pt idx="7">
                  <c:v>0.18</c:v>
                </c:pt>
                <c:pt idx="8">
                  <c:v>#N/A</c:v>
                </c:pt>
                <c:pt idx="9">
                  <c:v>0.19</c:v>
                </c:pt>
              </c:numCache>
            </c:numRef>
          </c:val>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0.46</c:v>
                </c:pt>
                <c:pt idx="2">
                  <c:v>#N/A</c:v>
                </c:pt>
                <c:pt idx="3">
                  <c:v>0.72</c:v>
                </c:pt>
                <c:pt idx="4">
                  <c:v>#N/A</c:v>
                </c:pt>
                <c:pt idx="5">
                  <c:v>0.82</c:v>
                </c:pt>
                <c:pt idx="6">
                  <c:v>#N/A</c:v>
                </c:pt>
                <c:pt idx="7">
                  <c:v>0.46</c:v>
                </c:pt>
                <c:pt idx="8">
                  <c:v>#N/A</c:v>
                </c:pt>
                <c:pt idx="9">
                  <c:v>0.96</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3.24</c:v>
                </c:pt>
                <c:pt idx="2">
                  <c:v>#N/A</c:v>
                </c:pt>
                <c:pt idx="3">
                  <c:v>4.01</c:v>
                </c:pt>
                <c:pt idx="4">
                  <c:v>#N/A</c:v>
                </c:pt>
                <c:pt idx="5">
                  <c:v>4.3600000000000003</c:v>
                </c:pt>
                <c:pt idx="6">
                  <c:v>#N/A</c:v>
                </c:pt>
                <c:pt idx="7">
                  <c:v>4.58</c:v>
                </c:pt>
                <c:pt idx="8">
                  <c:v>#N/A</c:v>
                </c:pt>
                <c:pt idx="9">
                  <c:v>3.69</c:v>
                </c:pt>
              </c:numCache>
            </c:numRef>
          </c:val>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2.2799999999999998</c:v>
                </c:pt>
                <c:pt idx="8">
                  <c:v>#N/A</c:v>
                </c:pt>
                <c:pt idx="9">
                  <c:v>3.96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8.33</c:v>
                </c:pt>
                <c:pt idx="2">
                  <c:v>#N/A</c:v>
                </c:pt>
                <c:pt idx="3">
                  <c:v>9.76</c:v>
                </c:pt>
                <c:pt idx="4">
                  <c:v>#N/A</c:v>
                </c:pt>
                <c:pt idx="5">
                  <c:v>9.2799999999999994</c:v>
                </c:pt>
                <c:pt idx="6">
                  <c:v>#N/A</c:v>
                </c:pt>
                <c:pt idx="7">
                  <c:v>10.86</c:v>
                </c:pt>
                <c:pt idx="8">
                  <c:v>#N/A</c:v>
                </c:pt>
                <c:pt idx="9">
                  <c:v>11.54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13.66</c:v>
                </c:pt>
                <c:pt idx="2">
                  <c:v>#N/A</c:v>
                </c:pt>
                <c:pt idx="3">
                  <c:v>14.7</c:v>
                </c:pt>
                <c:pt idx="4">
                  <c:v>#N/A</c:v>
                </c:pt>
                <c:pt idx="5">
                  <c:v>15.7</c:v>
                </c:pt>
                <c:pt idx="6">
                  <c:v>#N/A</c:v>
                </c:pt>
                <c:pt idx="7">
                  <c:v>15.12</c:v>
                </c:pt>
                <c:pt idx="8">
                  <c:v>#N/A</c:v>
                </c:pt>
                <c:pt idx="9">
                  <c:v>12.88</c:v>
                </c:pt>
              </c:numCache>
            </c:numRef>
          </c:val>
        </c:ser>
        <c:dLbls>
          <c:showLegendKey val="0"/>
          <c:showVal val="0"/>
          <c:showCatName val="0"/>
          <c:showSerName val="0"/>
          <c:showPercent val="0"/>
          <c:showBubbleSize val="0"/>
        </c:dLbls>
        <c:gapWidth val="150"/>
        <c:overlap val="100"/>
        <c:axId val="63864832"/>
        <c:axId val="63866368"/>
      </c:barChart>
      <c:catAx>
        <c:axId val="6386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866368"/>
        <c:crosses val="autoZero"/>
        <c:auto val="1"/>
        <c:lblAlgn val="ctr"/>
        <c:lblOffset val="100"/>
        <c:tickLblSkip val="1"/>
        <c:tickMarkSkip val="1"/>
        <c:noMultiLvlLbl val="0"/>
      </c:catAx>
      <c:valAx>
        <c:axId val="6386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864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2075</c:v>
                </c:pt>
                <c:pt idx="5">
                  <c:v>2041</c:v>
                </c:pt>
                <c:pt idx="8">
                  <c:v>2034</c:v>
                </c:pt>
                <c:pt idx="11">
                  <c:v>2105</c:v>
                </c:pt>
                <c:pt idx="14">
                  <c:v>1882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c:v>
                </c:pt>
                <c:pt idx="3">
                  <c:v>11</c:v>
                </c:pt>
                <c:pt idx="6">
                  <c:v>15</c:v>
                </c:pt>
                <c:pt idx="9">
                  <c:v>7</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80</c:v>
                </c:pt>
                <c:pt idx="3">
                  <c:v>53</c:v>
                </c:pt>
                <c:pt idx="6">
                  <c:v>19</c:v>
                </c:pt>
                <c:pt idx="9">
                  <c:v>26</c:v>
                </c:pt>
                <c:pt idx="12">
                  <c:v>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528</c:v>
                </c:pt>
                <c:pt idx="3">
                  <c:v>503</c:v>
                </c:pt>
                <c:pt idx="6">
                  <c:v>490</c:v>
                </c:pt>
                <c:pt idx="9">
                  <c:v>646</c:v>
                </c:pt>
                <c:pt idx="12">
                  <c:v>630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1550</c:v>
                </c:pt>
                <c:pt idx="3">
                  <c:v>1444</c:v>
                </c:pt>
                <c:pt idx="6">
                  <c:v>1487</c:v>
                </c:pt>
                <c:pt idx="9">
                  <c:v>1401</c:v>
                </c:pt>
                <c:pt idx="12">
                  <c:v>1352</c:v>
                </c:pt>
              </c:numCache>
            </c:numRef>
          </c:val>
        </c:ser>
        <c:dLbls>
          <c:showLegendKey val="0"/>
          <c:showVal val="0"/>
          <c:showCatName val="0"/>
          <c:showSerName val="0"/>
          <c:showPercent val="0"/>
          <c:showBubbleSize val="0"/>
        </c:dLbls>
        <c:gapWidth val="100"/>
        <c:overlap val="100"/>
        <c:axId val="63208832"/>
        <c:axId val="63227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101</c:v>
                </c:pt>
                <c:pt idx="2">
                  <c:v>#N/A</c:v>
                </c:pt>
                <c:pt idx="3">
                  <c:v>#N/A</c:v>
                </c:pt>
                <c:pt idx="4">
                  <c:v>-30</c:v>
                </c:pt>
                <c:pt idx="5">
                  <c:v>#N/A</c:v>
                </c:pt>
                <c:pt idx="6">
                  <c:v>#N/A</c:v>
                </c:pt>
                <c:pt idx="7">
                  <c:v>-23</c:v>
                </c:pt>
                <c:pt idx="8">
                  <c:v>#N/A</c:v>
                </c:pt>
                <c:pt idx="9">
                  <c:v>#N/A</c:v>
                </c:pt>
                <c:pt idx="10">
                  <c:v>-25</c:v>
                </c:pt>
                <c:pt idx="11">
                  <c:v>#N/A</c:v>
                </c:pt>
                <c:pt idx="12">
                  <c:v>#N/A</c:v>
                </c:pt>
                <c:pt idx="13">
                  <c:v>134</c:v>
                </c:pt>
                <c:pt idx="14">
                  <c:v>#N/A</c:v>
                </c:pt>
              </c:numCache>
            </c:numRef>
          </c:val>
          <c:smooth val="0"/>
        </c:ser>
        <c:dLbls>
          <c:showLegendKey val="0"/>
          <c:showVal val="0"/>
          <c:showCatName val="0"/>
          <c:showSerName val="0"/>
          <c:showPercent val="0"/>
          <c:showBubbleSize val="0"/>
        </c:dLbls>
        <c:marker val="1"/>
        <c:smooth val="0"/>
        <c:axId val="63208832"/>
        <c:axId val="63227392"/>
      </c:lineChart>
      <c:catAx>
        <c:axId val="6320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227392"/>
        <c:crosses val="autoZero"/>
        <c:auto val="1"/>
        <c:lblAlgn val="ctr"/>
        <c:lblOffset val="100"/>
        <c:tickLblSkip val="1"/>
        <c:tickMarkSkip val="1"/>
        <c:noMultiLvlLbl val="0"/>
      </c:catAx>
      <c:valAx>
        <c:axId val="63227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20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15960</c:v>
                </c:pt>
                <c:pt idx="5">
                  <c:v>16269</c:v>
                </c:pt>
                <c:pt idx="8">
                  <c:v>16493</c:v>
                </c:pt>
                <c:pt idx="11">
                  <c:v>16466</c:v>
                </c:pt>
                <c:pt idx="14">
                  <c:v>16498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4085</c:v>
                </c:pt>
                <c:pt idx="5">
                  <c:v>3888</c:v>
                </c:pt>
                <c:pt idx="8">
                  <c:v>3617</c:v>
                </c:pt>
                <c:pt idx="11">
                  <c:v>4382</c:v>
                </c:pt>
                <c:pt idx="14">
                  <c:v>3629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4928</c:v>
                </c:pt>
                <c:pt idx="5">
                  <c:v>4825</c:v>
                </c:pt>
                <c:pt idx="8">
                  <c:v>4338</c:v>
                </c:pt>
                <c:pt idx="11">
                  <c:v>5196</c:v>
                </c:pt>
                <c:pt idx="14">
                  <c:v>5707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2614</c:v>
                </c:pt>
                <c:pt idx="3">
                  <c:v>2078</c:v>
                </c:pt>
                <c:pt idx="6">
                  <c:v>2229</c:v>
                </c:pt>
                <c:pt idx="9">
                  <c:v>2201</c:v>
                </c:pt>
                <c:pt idx="12">
                  <c:v>1656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146</c:v>
                </c:pt>
                <c:pt idx="3">
                  <c:v>86</c:v>
                </c:pt>
                <c:pt idx="6">
                  <c:v>163</c:v>
                </c:pt>
                <c:pt idx="9">
                  <c:v>336</c:v>
                </c:pt>
                <c:pt idx="12">
                  <c:v>308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4749</c:v>
                </c:pt>
                <c:pt idx="3">
                  <c:v>4190</c:v>
                </c:pt>
                <c:pt idx="6">
                  <c:v>3850</c:v>
                </c:pt>
                <c:pt idx="9">
                  <c:v>5107</c:v>
                </c:pt>
                <c:pt idx="12">
                  <c:v>4620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81</c:v>
                </c:pt>
                <c:pt idx="3">
                  <c:v>69</c:v>
                </c:pt>
                <c:pt idx="6">
                  <c:v>64</c:v>
                </c:pt>
                <c:pt idx="9">
                  <c:v>58</c:v>
                </c:pt>
                <c:pt idx="12">
                  <c:v>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13065</c:v>
                </c:pt>
                <c:pt idx="3">
                  <c:v>13204</c:v>
                </c:pt>
                <c:pt idx="6">
                  <c:v>14802</c:v>
                </c:pt>
                <c:pt idx="9">
                  <c:v>15488</c:v>
                </c:pt>
                <c:pt idx="12">
                  <c:v>15411</c:v>
                </c:pt>
              </c:numCache>
            </c:numRef>
          </c:val>
        </c:ser>
        <c:dLbls>
          <c:showLegendKey val="0"/>
          <c:showVal val="0"/>
          <c:showCatName val="0"/>
          <c:showSerName val="0"/>
          <c:showPercent val="0"/>
          <c:showBubbleSize val="0"/>
        </c:dLbls>
        <c:gapWidth val="100"/>
        <c:overlap val="100"/>
        <c:axId val="63257984"/>
        <c:axId val="63264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63257984"/>
        <c:axId val="63264256"/>
      </c:lineChart>
      <c:catAx>
        <c:axId val="6325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264256"/>
        <c:crosses val="autoZero"/>
        <c:auto val="1"/>
        <c:lblAlgn val="ctr"/>
        <c:lblOffset val="100"/>
        <c:tickLblSkip val="1"/>
        <c:tickMarkSkip val="1"/>
        <c:noMultiLvlLbl val="0"/>
      </c:catAx>
      <c:valAx>
        <c:axId val="63264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25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64716160"/>
        <c:axId val="64722432"/>
      </c:scatterChart>
      <c:valAx>
        <c:axId val="647161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722432"/>
        <c:crosses val="autoZero"/>
        <c:crossBetween val="midCat"/>
      </c:valAx>
      <c:valAx>
        <c:axId val="647224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4716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1.6</c:v>
                </c:pt>
                <c:pt idx="1">
                  <c:v>0.3</c:v>
                </c:pt>
                <c:pt idx="2">
                  <c:v>0.1</c:v>
                </c:pt>
                <c:pt idx="3">
                  <c:v>-0.2</c:v>
                </c:pt>
                <c:pt idx="4">
                  <c:v>0.2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64768640"/>
        <c:axId val="64787200"/>
      </c:scatterChart>
      <c:valAx>
        <c:axId val="64768640"/>
        <c:scaling>
          <c:orientation val="minMax"/>
          <c:max val="11.5"/>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787200"/>
        <c:crosses val="autoZero"/>
        <c:crossBetween val="midCat"/>
      </c:valAx>
      <c:valAx>
        <c:axId val="64787200"/>
        <c:scaling>
          <c:orientation val="minMax"/>
          <c:max val="76"/>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47686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埼玉県志木市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74,183
72,723
9.05
22,745,570
21,096,825
1,591,924
13,785,491
15,410,697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大型マンションの建設等に伴う人口の増加により類似団体平均を上回る税収があるが、平成２３年に０．８６であった財政力指数は、平成２３年度以降は０．８４となり、下落傾向にある。</a:t>
          </a:r>
          <a:endParaRPr kumimoji="1" lang="en-US" altLang="ja-JP" sz="1000">
            <a:latin typeface="ＭＳ Ｐゴシック"/>
          </a:endParaRPr>
        </a:p>
        <a:p>
          <a:r>
            <a:rPr kumimoji="1" lang="ja-JP" altLang="en-US" sz="1000">
              <a:latin typeface="ＭＳ Ｐゴシック"/>
            </a:rPr>
            <a:t>　今後も更なる徴収業務の強化に取り組み、平成２７年度では９５．１％であった市税徴収率を平成３１年度には９５．５％を目標に、財政基盤の強化に努める。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132080</xdr:rowOff>
    </xdr:from>
    <xdr:to>
      <xdr:col>7</xdr:col>
      <xdr:colOff>152400</xdr:colOff>
      <xdr:row>38</xdr:row>
      <xdr:rowOff>132080</xdr:rowOff>
    </xdr:to>
    <xdr:cxnSp macro="">
      <xdr:nvCxnSpPr>
        <xdr:cNvPr id="66" name="直線コネクタ 65"/>
        <xdr:cNvCxnSpPr/>
      </xdr:nvCxnSpPr>
      <xdr:spPr>
        <a:xfrm>
          <a:off x="4114800" y="664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132080</xdr:rowOff>
    </xdr:from>
    <xdr:to>
      <xdr:col>6</xdr:col>
      <xdr:colOff>0</xdr:colOff>
      <xdr:row>38</xdr:row>
      <xdr:rowOff>132080</xdr:rowOff>
    </xdr:to>
    <xdr:cxnSp macro="">
      <xdr:nvCxnSpPr>
        <xdr:cNvPr id="69" name="直線コネクタ 68"/>
        <xdr:cNvCxnSpPr/>
      </xdr:nvCxnSpPr>
      <xdr:spPr>
        <a:xfrm>
          <a:off x="3225800" y="664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132080</xdr:rowOff>
    </xdr:from>
    <xdr:to>
      <xdr:col>4</xdr:col>
      <xdr:colOff>482600</xdr:colOff>
      <xdr:row>38</xdr:row>
      <xdr:rowOff>132080</xdr:rowOff>
    </xdr:to>
    <xdr:cxnSp macro="">
      <xdr:nvCxnSpPr>
        <xdr:cNvPr id="72" name="直線コネクタ 71"/>
        <xdr:cNvCxnSpPr/>
      </xdr:nvCxnSpPr>
      <xdr:spPr>
        <a:xfrm>
          <a:off x="2336800" y="664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83820</xdr:rowOff>
    </xdr:from>
    <xdr:to>
      <xdr:col>3</xdr:col>
      <xdr:colOff>279400</xdr:colOff>
      <xdr:row>38</xdr:row>
      <xdr:rowOff>132080</xdr:rowOff>
    </xdr:to>
    <xdr:cxnSp macro="">
      <xdr:nvCxnSpPr>
        <xdr:cNvPr id="75" name="直線コネクタ 74"/>
        <xdr:cNvCxnSpPr/>
      </xdr:nvCxnSpPr>
      <xdr:spPr>
        <a:xfrm>
          <a:off x="1447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81280</xdr:rowOff>
    </xdr:from>
    <xdr:to>
      <xdr:col>7</xdr:col>
      <xdr:colOff>203200</xdr:colOff>
      <xdr:row>39</xdr:row>
      <xdr:rowOff>11430</xdr:rowOff>
    </xdr:to>
    <xdr:sp macro="" textlink="">
      <xdr:nvSpPr>
        <xdr:cNvPr id="85" name="円/楕円 84"/>
        <xdr:cNvSpPr/>
      </xdr:nvSpPr>
      <xdr:spPr>
        <a:xfrm>
          <a:off x="4902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97807</xdr:rowOff>
    </xdr:from>
    <xdr:ext cx="762000" cy="259045"/>
    <xdr:sp macro="" textlink="">
      <xdr:nvSpPr>
        <xdr:cNvPr id="86" name="財政力該当値テキスト"/>
        <xdr:cNvSpPr txBox="1"/>
      </xdr:nvSpPr>
      <xdr:spPr>
        <a:xfrm>
          <a:off x="5041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81280</xdr:rowOff>
    </xdr:from>
    <xdr:to>
      <xdr:col>6</xdr:col>
      <xdr:colOff>50800</xdr:colOff>
      <xdr:row>39</xdr:row>
      <xdr:rowOff>11430</xdr:rowOff>
    </xdr:to>
    <xdr:sp macro="" textlink="">
      <xdr:nvSpPr>
        <xdr:cNvPr id="87" name="円/楕円 86"/>
        <xdr:cNvSpPr/>
      </xdr:nvSpPr>
      <xdr:spPr>
        <a:xfrm>
          <a:off x="4064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21607</xdr:rowOff>
    </xdr:from>
    <xdr:ext cx="736600" cy="259045"/>
    <xdr:sp macro="" textlink="">
      <xdr:nvSpPr>
        <xdr:cNvPr id="88" name="テキスト ボックス 87"/>
        <xdr:cNvSpPr txBox="1"/>
      </xdr:nvSpPr>
      <xdr:spPr>
        <a:xfrm>
          <a:off x="3733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81280</xdr:rowOff>
    </xdr:from>
    <xdr:to>
      <xdr:col>4</xdr:col>
      <xdr:colOff>533400</xdr:colOff>
      <xdr:row>39</xdr:row>
      <xdr:rowOff>11430</xdr:rowOff>
    </xdr:to>
    <xdr:sp macro="" textlink="">
      <xdr:nvSpPr>
        <xdr:cNvPr id="89" name="円/楕円 88"/>
        <xdr:cNvSpPr/>
      </xdr:nvSpPr>
      <xdr:spPr>
        <a:xfrm>
          <a:off x="3175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21607</xdr:rowOff>
    </xdr:from>
    <xdr:ext cx="762000" cy="259045"/>
    <xdr:sp macro="" textlink="">
      <xdr:nvSpPr>
        <xdr:cNvPr id="90" name="テキスト ボックス 89"/>
        <xdr:cNvSpPr txBox="1"/>
      </xdr:nvSpPr>
      <xdr:spPr>
        <a:xfrm>
          <a:off x="2844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81280</xdr:rowOff>
    </xdr:from>
    <xdr:to>
      <xdr:col>3</xdr:col>
      <xdr:colOff>330200</xdr:colOff>
      <xdr:row>39</xdr:row>
      <xdr:rowOff>11430</xdr:rowOff>
    </xdr:to>
    <xdr:sp macro="" textlink="">
      <xdr:nvSpPr>
        <xdr:cNvPr id="91" name="円/楕円 90"/>
        <xdr:cNvSpPr/>
      </xdr:nvSpPr>
      <xdr:spPr>
        <a:xfrm>
          <a:off x="2286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21607</xdr:rowOff>
    </xdr:from>
    <xdr:ext cx="762000" cy="259045"/>
    <xdr:sp macro="" textlink="">
      <xdr:nvSpPr>
        <xdr:cNvPr id="92" name="テキスト ボックス 91"/>
        <xdr:cNvSpPr txBox="1"/>
      </xdr:nvSpPr>
      <xdr:spPr>
        <a:xfrm>
          <a:off x="1955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33020</xdr:rowOff>
    </xdr:from>
    <xdr:to>
      <xdr:col>2</xdr:col>
      <xdr:colOff>127000</xdr:colOff>
      <xdr:row>38</xdr:row>
      <xdr:rowOff>134620</xdr:rowOff>
    </xdr:to>
    <xdr:sp macro="" textlink="">
      <xdr:nvSpPr>
        <xdr:cNvPr id="93" name="円/楕円 92"/>
        <xdr:cNvSpPr/>
      </xdr:nvSpPr>
      <xdr:spPr>
        <a:xfrm>
          <a:off x="1397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144797</xdr:rowOff>
    </xdr:from>
    <xdr:ext cx="762000" cy="259045"/>
    <xdr:sp macro="" textlink="">
      <xdr:nvSpPr>
        <xdr:cNvPr id="94" name="テキスト ボックス 93"/>
        <xdr:cNvSpPr txBox="1"/>
      </xdr:nvSpPr>
      <xdr:spPr>
        <a:xfrm>
          <a:off x="1066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類似団体平均を</a:t>
          </a:r>
          <a:r>
            <a:rPr lang="ja-JP" altLang="en-US" sz="1000" b="0" i="0" baseline="0">
              <a:solidFill>
                <a:schemeClr val="dk1"/>
              </a:solidFill>
              <a:effectLst/>
              <a:latin typeface="+mn-lt"/>
              <a:ea typeface="+mn-ea"/>
              <a:cs typeface="+mn-cs"/>
            </a:rPr>
            <a:t>若干</a:t>
          </a:r>
          <a:r>
            <a:rPr lang="ja-JP" altLang="ja-JP" sz="1000" b="0" i="0" baseline="0">
              <a:solidFill>
                <a:schemeClr val="dk1"/>
              </a:solidFill>
              <a:effectLst/>
              <a:latin typeface="+mn-lt"/>
              <a:ea typeface="+mn-ea"/>
              <a:cs typeface="+mn-cs"/>
            </a:rPr>
            <a:t>下回るが、</a:t>
          </a:r>
          <a:r>
            <a:rPr lang="ja-JP" altLang="en-US" sz="1000" b="0" i="0" baseline="0">
              <a:solidFill>
                <a:schemeClr val="dk1"/>
              </a:solidFill>
              <a:effectLst/>
              <a:latin typeface="+mn-lt"/>
              <a:ea typeface="+mn-ea"/>
              <a:cs typeface="+mn-cs"/>
            </a:rPr>
            <a:t>国県支出金の</a:t>
          </a:r>
          <a:r>
            <a:rPr lang="ja-JP" altLang="ja-JP" sz="1000" b="0" i="0" baseline="0">
              <a:solidFill>
                <a:schemeClr val="dk1"/>
              </a:solidFill>
              <a:effectLst/>
              <a:latin typeface="+mn-lt"/>
              <a:ea typeface="+mn-ea"/>
              <a:cs typeface="+mn-cs"/>
            </a:rPr>
            <a:t>増</a:t>
          </a:r>
          <a:r>
            <a:rPr lang="ja-JP" altLang="en-US" sz="1000" b="0" i="0" baseline="0">
              <a:solidFill>
                <a:schemeClr val="dk1"/>
              </a:solidFill>
              <a:effectLst/>
              <a:latin typeface="+mn-lt"/>
              <a:ea typeface="+mn-ea"/>
              <a:cs typeface="+mn-cs"/>
            </a:rPr>
            <a:t>や子ども子育て新制度開始に伴う特定教育・保育施設及び特定地域型保育委託事業等の増</a:t>
          </a:r>
          <a:r>
            <a:rPr lang="ja-JP" altLang="ja-JP" sz="1000" b="0" i="0" baseline="0">
              <a:solidFill>
                <a:schemeClr val="dk1"/>
              </a:solidFill>
              <a:effectLst/>
              <a:latin typeface="+mn-lt"/>
              <a:ea typeface="+mn-ea"/>
              <a:cs typeface="+mn-cs"/>
            </a:rPr>
            <a:t>加などにより、</a:t>
          </a:r>
          <a:r>
            <a:rPr lang="ja-JP" altLang="en-US" sz="1000" b="0" i="0" baseline="0">
              <a:solidFill>
                <a:schemeClr val="dk1"/>
              </a:solidFill>
              <a:effectLst/>
              <a:latin typeface="+mn-lt"/>
              <a:ea typeface="+mn-ea"/>
              <a:cs typeface="+mn-cs"/>
            </a:rPr>
            <a:t>平成２６年度以降は８９％台後半となり悪化する傾向にある。</a:t>
          </a:r>
          <a:endParaRPr lang="ja-JP" altLang="ja-JP" sz="1000">
            <a:effectLst/>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平成２８年度以降は、志木市新行政改革プランに基づき事務事業の見直しを行い、</a:t>
          </a:r>
          <a:r>
            <a:rPr lang="ja-JP" altLang="ja-JP" sz="1000" b="0" i="0" baseline="0">
              <a:solidFill>
                <a:schemeClr val="dk1"/>
              </a:solidFill>
              <a:effectLst/>
              <a:latin typeface="+mn-lt"/>
              <a:ea typeface="+mn-ea"/>
              <a:cs typeface="+mn-cs"/>
            </a:rPr>
            <a:t>比率の改善に努めていく。</a:t>
          </a:r>
          <a:endParaRPr lang="ja-JP" altLang="ja-JP" sz="10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61</xdr:row>
      <xdr:rowOff>150404</xdr:rowOff>
    </xdr:to>
    <xdr:cxnSp macro="">
      <xdr:nvCxnSpPr>
        <xdr:cNvPr id="131" name="直線コネクタ 130"/>
        <xdr:cNvCxnSpPr/>
      </xdr:nvCxnSpPr>
      <xdr:spPr>
        <a:xfrm flipV="1">
          <a:off x="4114800" y="1060196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108131</xdr:rowOff>
    </xdr:from>
    <xdr:to>
      <xdr:col>6</xdr:col>
      <xdr:colOff>0</xdr:colOff>
      <xdr:row>61</xdr:row>
      <xdr:rowOff>150404</xdr:rowOff>
    </xdr:to>
    <xdr:cxnSp macro="">
      <xdr:nvCxnSpPr>
        <xdr:cNvPr id="134" name="直線コネクタ 133"/>
        <xdr:cNvCxnSpPr/>
      </xdr:nvCxnSpPr>
      <xdr:spPr>
        <a:xfrm>
          <a:off x="3225800" y="10395131"/>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90368</xdr:rowOff>
    </xdr:from>
    <xdr:ext cx="736600" cy="259045"/>
    <xdr:sp macro="" textlink="">
      <xdr:nvSpPr>
        <xdr:cNvPr id="136" name="テキスト ボックス 135"/>
        <xdr:cNvSpPr txBox="1"/>
      </xdr:nvSpPr>
      <xdr:spPr>
        <a:xfrm>
          <a:off x="3733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108131</xdr:rowOff>
    </xdr:from>
    <xdr:to>
      <xdr:col>4</xdr:col>
      <xdr:colOff>482600</xdr:colOff>
      <xdr:row>61</xdr:row>
      <xdr:rowOff>95250</xdr:rowOff>
    </xdr:to>
    <xdr:cxnSp macro="">
      <xdr:nvCxnSpPr>
        <xdr:cNvPr id="137" name="直線コネクタ 136"/>
        <xdr:cNvCxnSpPr/>
      </xdr:nvCxnSpPr>
      <xdr:spPr>
        <a:xfrm flipV="1">
          <a:off x="2336800" y="10395131"/>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743</xdr:rowOff>
    </xdr:from>
    <xdr:ext cx="762000" cy="259045"/>
    <xdr:sp macro="" textlink="">
      <xdr:nvSpPr>
        <xdr:cNvPr id="139" name="テキスト ボックス 138"/>
        <xdr:cNvSpPr txBox="1"/>
      </xdr:nvSpPr>
      <xdr:spPr>
        <a:xfrm>
          <a:off x="2844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61</xdr:row>
      <xdr:rowOff>115933</xdr:rowOff>
    </xdr:to>
    <xdr:cxnSp macro="">
      <xdr:nvCxnSpPr>
        <xdr:cNvPr id="140" name="直線コネクタ 139"/>
        <xdr:cNvCxnSpPr/>
      </xdr:nvCxnSpPr>
      <xdr:spPr>
        <a:xfrm flipV="1">
          <a:off x="1447800" y="1055370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2" name="テキスト ボックス 141"/>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743</xdr:rowOff>
    </xdr:from>
    <xdr:ext cx="762000" cy="259045"/>
    <xdr:sp macro="" textlink="">
      <xdr:nvSpPr>
        <xdr:cNvPr id="144" name="テキスト ボックス 143"/>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50" name="円/楕円 149"/>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109237</xdr:rowOff>
    </xdr:from>
    <xdr:ext cx="762000" cy="259045"/>
    <xdr:sp macro="" textlink="">
      <xdr:nvSpPr>
        <xdr:cNvPr id="151"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99604</xdr:rowOff>
    </xdr:from>
    <xdr:to>
      <xdr:col>6</xdr:col>
      <xdr:colOff>50800</xdr:colOff>
      <xdr:row>62</xdr:row>
      <xdr:rowOff>29754</xdr:rowOff>
    </xdr:to>
    <xdr:sp macro="" textlink="">
      <xdr:nvSpPr>
        <xdr:cNvPr id="152" name="円/楕円 151"/>
        <xdr:cNvSpPr/>
      </xdr:nvSpPr>
      <xdr:spPr>
        <a:xfrm>
          <a:off x="4064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53" name="テキスト ボックス 152"/>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57331</xdr:rowOff>
    </xdr:from>
    <xdr:to>
      <xdr:col>4</xdr:col>
      <xdr:colOff>533400</xdr:colOff>
      <xdr:row>60</xdr:row>
      <xdr:rowOff>158931</xdr:rowOff>
    </xdr:to>
    <xdr:sp macro="" textlink="">
      <xdr:nvSpPr>
        <xdr:cNvPr id="154" name="円/楕円 153"/>
        <xdr:cNvSpPr/>
      </xdr:nvSpPr>
      <xdr:spPr>
        <a:xfrm>
          <a:off x="3175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169108</xdr:rowOff>
    </xdr:from>
    <xdr:ext cx="762000" cy="259045"/>
    <xdr:sp macro="" textlink="">
      <xdr:nvSpPr>
        <xdr:cNvPr id="155" name="テキスト ボックス 154"/>
        <xdr:cNvSpPr txBox="1"/>
      </xdr:nvSpPr>
      <xdr:spPr>
        <a:xfrm>
          <a:off x="2844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6" name="円/楕円 155"/>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156227</xdr:rowOff>
    </xdr:from>
    <xdr:ext cx="762000" cy="259045"/>
    <xdr:sp macro="" textlink="">
      <xdr:nvSpPr>
        <xdr:cNvPr id="157" name="テキスト ボックス 156"/>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65133</xdr:rowOff>
    </xdr:from>
    <xdr:to>
      <xdr:col>2</xdr:col>
      <xdr:colOff>127000</xdr:colOff>
      <xdr:row>61</xdr:row>
      <xdr:rowOff>166733</xdr:rowOff>
    </xdr:to>
    <xdr:sp macro="" textlink="">
      <xdr:nvSpPr>
        <xdr:cNvPr id="158" name="円/楕円 157"/>
        <xdr:cNvSpPr/>
      </xdr:nvSpPr>
      <xdr:spPr>
        <a:xfrm>
          <a:off x="1397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5460</xdr:rowOff>
    </xdr:from>
    <xdr:ext cx="762000" cy="259045"/>
    <xdr:sp macro="" textlink="">
      <xdr:nvSpPr>
        <xdr:cNvPr id="159" name="テキスト ボックス 158"/>
        <xdr:cNvSpPr txBox="1"/>
      </xdr:nvSpPr>
      <xdr:spPr>
        <a:xfrm>
          <a:off x="1066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人件費・物件費等の人口１人当たりの決算額が類似団体平均を下回っているのは、消防業務を一部事務組合行っているこ</a:t>
          </a:r>
          <a:r>
            <a:rPr kumimoji="1" lang="ja-JP" altLang="en-US" sz="1000">
              <a:solidFill>
                <a:schemeClr val="dk1"/>
              </a:solidFill>
              <a:effectLst/>
              <a:latin typeface="+mn-lt"/>
              <a:ea typeface="+mn-ea"/>
              <a:cs typeface="+mn-cs"/>
            </a:rPr>
            <a:t>とや介護に係る業務の一部を民間に委託していること</a:t>
          </a:r>
          <a:r>
            <a:rPr kumimoji="1" lang="ja-JP" altLang="ja-JP" sz="1000">
              <a:solidFill>
                <a:schemeClr val="dk1"/>
              </a:solidFill>
              <a:effectLst/>
              <a:latin typeface="+mn-lt"/>
              <a:ea typeface="+mn-ea"/>
              <a:cs typeface="+mn-cs"/>
            </a:rPr>
            <a:t>が挙げられる。</a:t>
          </a:r>
          <a:endParaRPr lang="ja-JP" altLang="ja-JP" sz="1000">
            <a:effectLst/>
          </a:endParaRPr>
        </a:p>
        <a:p>
          <a:r>
            <a:rPr kumimoji="1" lang="ja-JP" altLang="ja-JP" sz="1000">
              <a:solidFill>
                <a:schemeClr val="dk1"/>
              </a:solidFill>
              <a:effectLst/>
              <a:latin typeface="+mn-lt"/>
              <a:ea typeface="+mn-ea"/>
              <a:cs typeface="+mn-cs"/>
            </a:rPr>
            <a:t>一部事務組合の人件費、物件費等に充てる負担金を合計した場合、</a:t>
          </a:r>
          <a:r>
            <a:rPr kumimoji="1" lang="ja-JP" altLang="en-US" sz="1000">
              <a:solidFill>
                <a:schemeClr val="dk1"/>
              </a:solidFill>
              <a:effectLst/>
              <a:latin typeface="+mn-lt"/>
              <a:ea typeface="+mn-ea"/>
              <a:cs typeface="+mn-cs"/>
            </a:rPr>
            <a:t>平成２７年度について</a:t>
          </a:r>
          <a:r>
            <a:rPr kumimoji="1" lang="ja-JP" altLang="ja-JP" sz="1000">
              <a:solidFill>
                <a:schemeClr val="dk1"/>
              </a:solidFill>
              <a:effectLst/>
              <a:latin typeface="+mn-lt"/>
              <a:ea typeface="+mn-ea"/>
              <a:cs typeface="+mn-cs"/>
            </a:rPr>
            <a:t>人口１人当たりの金額は、</a:t>
          </a:r>
          <a:r>
            <a:rPr kumimoji="1" lang="en-US" altLang="ja-JP" sz="1000">
              <a:solidFill>
                <a:schemeClr val="dk1"/>
              </a:solidFill>
              <a:effectLst/>
              <a:latin typeface="+mn-lt"/>
              <a:ea typeface="+mn-ea"/>
              <a:cs typeface="+mn-cs"/>
            </a:rPr>
            <a:t>10,708</a:t>
          </a:r>
          <a:r>
            <a:rPr kumimoji="1" lang="ja-JP" altLang="en-US" sz="1000">
              <a:solidFill>
                <a:schemeClr val="dk1"/>
              </a:solidFill>
              <a:effectLst/>
              <a:latin typeface="+mn-lt"/>
              <a:ea typeface="+mn-ea"/>
              <a:cs typeface="+mn-cs"/>
            </a:rPr>
            <a:t>円</a:t>
          </a:r>
          <a:r>
            <a:rPr kumimoji="1" lang="ja-JP" altLang="ja-JP" sz="1000">
              <a:solidFill>
                <a:schemeClr val="dk1"/>
              </a:solidFill>
              <a:effectLst/>
              <a:latin typeface="+mn-lt"/>
              <a:ea typeface="+mn-ea"/>
              <a:cs typeface="+mn-cs"/>
            </a:rPr>
            <a:t>増加することにな</a:t>
          </a:r>
          <a:r>
            <a:rPr kumimoji="1" lang="ja-JP" altLang="en-US" sz="1000">
              <a:solidFill>
                <a:schemeClr val="dk1"/>
              </a:solidFill>
              <a:effectLst/>
              <a:latin typeface="+mn-lt"/>
              <a:ea typeface="+mn-ea"/>
              <a:cs typeface="+mn-cs"/>
            </a:rPr>
            <a:t>り、この場合類似団体内平均とほぼ変わらない。</a:t>
          </a:r>
          <a:endParaRPr lang="ja-JP" altLang="ja-JP" sz="1000">
            <a:effectLst/>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a:rPr>
            <a:t>　また、</a:t>
          </a:r>
          <a:r>
            <a:rPr kumimoji="1" lang="ja-JP" altLang="ja-JP" sz="1000">
              <a:solidFill>
                <a:schemeClr val="dk1"/>
              </a:solidFill>
              <a:effectLst/>
              <a:latin typeface="+mn-lt"/>
              <a:ea typeface="+mn-ea"/>
              <a:cs typeface="+mn-cs"/>
            </a:rPr>
            <a:t>平成２８年度以降は、志木市新行政改革プランに基づき事務事業の見直しを行い、</a:t>
          </a:r>
          <a:r>
            <a:rPr kumimoji="1" lang="ja-JP" altLang="en-US" sz="1000">
              <a:solidFill>
                <a:schemeClr val="dk1"/>
              </a:solidFill>
              <a:effectLst/>
              <a:latin typeface="+mn-lt"/>
              <a:ea typeface="+mn-ea"/>
              <a:cs typeface="+mn-cs"/>
            </a:rPr>
            <a:t>歳出の抑制</a:t>
          </a:r>
          <a:r>
            <a:rPr lang="ja-JP" altLang="ja-JP" sz="1000" b="0" i="0" baseline="0">
              <a:solidFill>
                <a:schemeClr val="dk1"/>
              </a:solidFill>
              <a:effectLst/>
              <a:latin typeface="+mn-lt"/>
              <a:ea typeface="+mn-ea"/>
              <a:cs typeface="+mn-cs"/>
            </a:rPr>
            <a:t>に努めていく。</a:t>
          </a:r>
          <a:endParaRPr lang="ja-JP" altLang="ja-JP" sz="1000">
            <a:effectLst/>
          </a:endParaRPr>
        </a:p>
        <a:p>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97014</xdr:rowOff>
    </xdr:from>
    <xdr:to>
      <xdr:col>7</xdr:col>
      <xdr:colOff>152400</xdr:colOff>
      <xdr:row>82</xdr:row>
      <xdr:rowOff>150422</xdr:rowOff>
    </xdr:to>
    <xdr:cxnSp macro="">
      <xdr:nvCxnSpPr>
        <xdr:cNvPr id="194" name="直線コネクタ 193"/>
        <xdr:cNvCxnSpPr/>
      </xdr:nvCxnSpPr>
      <xdr:spPr>
        <a:xfrm>
          <a:off x="4114800" y="14155914"/>
          <a:ext cx="838200" cy="5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20844</xdr:rowOff>
    </xdr:from>
    <xdr:to>
      <xdr:col>6</xdr:col>
      <xdr:colOff>0</xdr:colOff>
      <xdr:row>82</xdr:row>
      <xdr:rowOff>97014</xdr:rowOff>
    </xdr:to>
    <xdr:cxnSp macro="">
      <xdr:nvCxnSpPr>
        <xdr:cNvPr id="197" name="直線コネクタ 196"/>
        <xdr:cNvCxnSpPr/>
      </xdr:nvCxnSpPr>
      <xdr:spPr>
        <a:xfrm>
          <a:off x="3225800" y="14079744"/>
          <a:ext cx="889000" cy="7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20844</xdr:rowOff>
    </xdr:from>
    <xdr:to>
      <xdr:col>4</xdr:col>
      <xdr:colOff>482600</xdr:colOff>
      <xdr:row>82</xdr:row>
      <xdr:rowOff>78835</xdr:rowOff>
    </xdr:to>
    <xdr:cxnSp macro="">
      <xdr:nvCxnSpPr>
        <xdr:cNvPr id="200" name="直線コネクタ 199"/>
        <xdr:cNvCxnSpPr/>
      </xdr:nvCxnSpPr>
      <xdr:spPr>
        <a:xfrm flipV="1">
          <a:off x="2336800" y="14079744"/>
          <a:ext cx="889000" cy="5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78835</xdr:rowOff>
    </xdr:from>
    <xdr:to>
      <xdr:col>3</xdr:col>
      <xdr:colOff>279400</xdr:colOff>
      <xdr:row>82</xdr:row>
      <xdr:rowOff>130448</xdr:rowOff>
    </xdr:to>
    <xdr:cxnSp macro="">
      <xdr:nvCxnSpPr>
        <xdr:cNvPr id="203" name="直線コネクタ 202"/>
        <xdr:cNvCxnSpPr/>
      </xdr:nvCxnSpPr>
      <xdr:spPr>
        <a:xfrm flipV="1">
          <a:off x="1447800" y="14137735"/>
          <a:ext cx="889000" cy="5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99622</xdr:rowOff>
    </xdr:from>
    <xdr:to>
      <xdr:col>7</xdr:col>
      <xdr:colOff>203200</xdr:colOff>
      <xdr:row>83</xdr:row>
      <xdr:rowOff>29772</xdr:rowOff>
    </xdr:to>
    <xdr:sp macro="" textlink="">
      <xdr:nvSpPr>
        <xdr:cNvPr id="213" name="円/楕円 212"/>
        <xdr:cNvSpPr/>
      </xdr:nvSpPr>
      <xdr:spPr>
        <a:xfrm>
          <a:off x="4902200" y="141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116149</xdr:rowOff>
    </xdr:from>
    <xdr:ext cx="762000" cy="259045"/>
    <xdr:sp macro="" textlink="">
      <xdr:nvSpPr>
        <xdr:cNvPr id="214" name="人件費・物件費等の状況該当値テキスト"/>
        <xdr:cNvSpPr txBox="1"/>
      </xdr:nvSpPr>
      <xdr:spPr>
        <a:xfrm>
          <a:off x="5041900" y="1400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90,484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46214</xdr:rowOff>
    </xdr:from>
    <xdr:to>
      <xdr:col>6</xdr:col>
      <xdr:colOff>50800</xdr:colOff>
      <xdr:row>82</xdr:row>
      <xdr:rowOff>147814</xdr:rowOff>
    </xdr:to>
    <xdr:sp macro="" textlink="">
      <xdr:nvSpPr>
        <xdr:cNvPr id="215" name="円/楕円 214"/>
        <xdr:cNvSpPr/>
      </xdr:nvSpPr>
      <xdr:spPr>
        <a:xfrm>
          <a:off x="4064000" y="1410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157991</xdr:rowOff>
    </xdr:from>
    <xdr:ext cx="736600" cy="259045"/>
    <xdr:sp macro="" textlink="">
      <xdr:nvSpPr>
        <xdr:cNvPr id="216" name="テキスト ボックス 215"/>
        <xdr:cNvSpPr txBox="1"/>
      </xdr:nvSpPr>
      <xdr:spPr>
        <a:xfrm>
          <a:off x="3733800" y="1387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86,500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141494</xdr:rowOff>
    </xdr:from>
    <xdr:to>
      <xdr:col>4</xdr:col>
      <xdr:colOff>533400</xdr:colOff>
      <xdr:row>82</xdr:row>
      <xdr:rowOff>71644</xdr:rowOff>
    </xdr:to>
    <xdr:sp macro="" textlink="">
      <xdr:nvSpPr>
        <xdr:cNvPr id="217" name="円/楕円 216"/>
        <xdr:cNvSpPr/>
      </xdr:nvSpPr>
      <xdr:spPr>
        <a:xfrm>
          <a:off x="3175000" y="14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81821</xdr:rowOff>
    </xdr:from>
    <xdr:ext cx="762000" cy="259045"/>
    <xdr:sp macro="" textlink="">
      <xdr:nvSpPr>
        <xdr:cNvPr id="218" name="テキスト ボックス 217"/>
        <xdr:cNvSpPr txBox="1"/>
      </xdr:nvSpPr>
      <xdr:spPr>
        <a:xfrm>
          <a:off x="2844800" y="13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80,818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28035</xdr:rowOff>
    </xdr:from>
    <xdr:to>
      <xdr:col>3</xdr:col>
      <xdr:colOff>330200</xdr:colOff>
      <xdr:row>82</xdr:row>
      <xdr:rowOff>129635</xdr:rowOff>
    </xdr:to>
    <xdr:sp macro="" textlink="">
      <xdr:nvSpPr>
        <xdr:cNvPr id="219" name="円/楕円 218"/>
        <xdr:cNvSpPr/>
      </xdr:nvSpPr>
      <xdr:spPr>
        <a:xfrm>
          <a:off x="2286000" y="1408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139812</xdr:rowOff>
    </xdr:from>
    <xdr:ext cx="762000" cy="259045"/>
    <xdr:sp macro="" textlink="">
      <xdr:nvSpPr>
        <xdr:cNvPr id="220" name="テキスト ボックス 219"/>
        <xdr:cNvSpPr txBox="1"/>
      </xdr:nvSpPr>
      <xdr:spPr>
        <a:xfrm>
          <a:off x="1955800" y="1385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85,144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79648</xdr:rowOff>
    </xdr:from>
    <xdr:to>
      <xdr:col>2</xdr:col>
      <xdr:colOff>127000</xdr:colOff>
      <xdr:row>83</xdr:row>
      <xdr:rowOff>9798</xdr:rowOff>
    </xdr:to>
    <xdr:sp macro="" textlink="">
      <xdr:nvSpPr>
        <xdr:cNvPr id="221" name="円/楕円 220"/>
        <xdr:cNvSpPr/>
      </xdr:nvSpPr>
      <xdr:spPr>
        <a:xfrm>
          <a:off x="1397000" y="1413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19975</xdr:rowOff>
    </xdr:from>
    <xdr:ext cx="762000" cy="259045"/>
    <xdr:sp macro="" textlink="">
      <xdr:nvSpPr>
        <xdr:cNvPr id="222" name="テキスト ボックス 221"/>
        <xdr:cNvSpPr txBox="1"/>
      </xdr:nvSpPr>
      <xdr:spPr>
        <a:xfrm>
          <a:off x="1066800" y="1390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過去に特別昇給が未実施であったことなどが要因となり、平成２３年・平成２４年度までの参考値はそれぞれ９５．８、９５．９となっており、県内市で最低水準であった。現在は人事評価の評価結果を昇給に反映させているとともに、初任給は国と比較して４号給高く設定しているため、今後は継続的な採用を行うことにより、ラスパイレス指数の上昇に努め、一層の給与適正化に努めていく。</a:t>
          </a:r>
          <a:endParaRPr lang="ja-JP" altLang="ja-JP" sz="10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132443</xdr:rowOff>
    </xdr:from>
    <xdr:to>
      <xdr:col>24</xdr:col>
      <xdr:colOff>558800</xdr:colOff>
      <xdr:row>83</xdr:row>
      <xdr:rowOff>87388</xdr:rowOff>
    </xdr:to>
    <xdr:cxnSp macro="">
      <xdr:nvCxnSpPr>
        <xdr:cNvPr id="258" name="直線コネクタ 257"/>
        <xdr:cNvCxnSpPr/>
      </xdr:nvCxnSpPr>
      <xdr:spPr>
        <a:xfrm>
          <a:off x="16179800" y="14191343"/>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132443</xdr:rowOff>
    </xdr:from>
    <xdr:to>
      <xdr:col>23</xdr:col>
      <xdr:colOff>406400</xdr:colOff>
      <xdr:row>83</xdr:row>
      <xdr:rowOff>6955</xdr:rowOff>
    </xdr:to>
    <xdr:cxnSp macro="">
      <xdr:nvCxnSpPr>
        <xdr:cNvPr id="261" name="直線コネクタ 260"/>
        <xdr:cNvCxnSpPr/>
      </xdr:nvCxnSpPr>
      <xdr:spPr>
        <a:xfrm flipV="1">
          <a:off x="15290800" y="141913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6955</xdr:rowOff>
    </xdr:from>
    <xdr:to>
      <xdr:col>22</xdr:col>
      <xdr:colOff>203200</xdr:colOff>
      <xdr:row>87</xdr:row>
      <xdr:rowOff>68036</xdr:rowOff>
    </xdr:to>
    <xdr:cxnSp macro="">
      <xdr:nvCxnSpPr>
        <xdr:cNvPr id="264" name="直線コネクタ 263"/>
        <xdr:cNvCxnSpPr/>
      </xdr:nvCxnSpPr>
      <xdr:spPr>
        <a:xfrm flipV="1">
          <a:off x="14401800" y="14237305"/>
          <a:ext cx="889000" cy="7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56545</xdr:rowOff>
    </xdr:from>
    <xdr:to>
      <xdr:col>21</xdr:col>
      <xdr:colOff>0</xdr:colOff>
      <xdr:row>87</xdr:row>
      <xdr:rowOff>68036</xdr:rowOff>
    </xdr:to>
    <xdr:cxnSp macro="">
      <xdr:nvCxnSpPr>
        <xdr:cNvPr id="267" name="直線コネクタ 266"/>
        <xdr:cNvCxnSpPr/>
      </xdr:nvCxnSpPr>
      <xdr:spPr>
        <a:xfrm>
          <a:off x="13512800" y="149726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77" name="円/楕円 276"/>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53115</xdr:rowOff>
    </xdr:from>
    <xdr:ext cx="762000" cy="259045"/>
    <xdr:sp macro="" textlink="">
      <xdr:nvSpPr>
        <xdr:cNvPr id="278" name="給与水準   （国との比較）該当値テキスト"/>
        <xdr:cNvSpPr txBox="1"/>
      </xdr:nvSpPr>
      <xdr:spPr>
        <a:xfrm>
          <a:off x="17106900" y="141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81643</xdr:rowOff>
    </xdr:from>
    <xdr:to>
      <xdr:col>23</xdr:col>
      <xdr:colOff>457200</xdr:colOff>
      <xdr:row>83</xdr:row>
      <xdr:rowOff>11793</xdr:rowOff>
    </xdr:to>
    <xdr:sp macro="" textlink="">
      <xdr:nvSpPr>
        <xdr:cNvPr id="279" name="円/楕円 278"/>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80" name="テキスト ボックス 279"/>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127605</xdr:rowOff>
    </xdr:from>
    <xdr:to>
      <xdr:col>22</xdr:col>
      <xdr:colOff>254000</xdr:colOff>
      <xdr:row>83</xdr:row>
      <xdr:rowOff>57755</xdr:rowOff>
    </xdr:to>
    <xdr:sp macro="" textlink="">
      <xdr:nvSpPr>
        <xdr:cNvPr id="281" name="円/楕円 280"/>
        <xdr:cNvSpPr/>
      </xdr:nvSpPr>
      <xdr:spPr>
        <a:xfrm>
          <a:off x="15240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82" name="テキスト ボックス 281"/>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17236</xdr:rowOff>
    </xdr:from>
    <xdr:to>
      <xdr:col>21</xdr:col>
      <xdr:colOff>50800</xdr:colOff>
      <xdr:row>87</xdr:row>
      <xdr:rowOff>118836</xdr:rowOff>
    </xdr:to>
    <xdr:sp macro="" textlink="">
      <xdr:nvSpPr>
        <xdr:cNvPr id="283" name="円/楕円 282"/>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129013</xdr:rowOff>
    </xdr:from>
    <xdr:ext cx="762000" cy="259045"/>
    <xdr:sp macro="" textlink="">
      <xdr:nvSpPr>
        <xdr:cNvPr id="284" name="テキスト ボックス 283"/>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5745</xdr:rowOff>
    </xdr:from>
    <xdr:to>
      <xdr:col>19</xdr:col>
      <xdr:colOff>533400</xdr:colOff>
      <xdr:row>87</xdr:row>
      <xdr:rowOff>107345</xdr:rowOff>
    </xdr:to>
    <xdr:sp macro="" textlink="">
      <xdr:nvSpPr>
        <xdr:cNvPr id="285" name="円/楕円 284"/>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117522</xdr:rowOff>
    </xdr:from>
    <xdr:ext cx="762000" cy="259045"/>
    <xdr:sp macro="" textlink="">
      <xdr:nvSpPr>
        <xdr:cNvPr id="286" name="テキスト ボックス 285"/>
        <xdr:cNvSpPr txBox="1"/>
      </xdr:nvSpPr>
      <xdr:spPr>
        <a:xfrm>
          <a:off x="13131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平成２３年２月に策定された戦略的定員適正化計画において、職員数の適正化に取り組み、また市の人口も増加傾向が続いていることから、類似団体平均を下回っている状況である。</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現在では平成２７年３月に定員管理計画＜第３期＞を策定し、引き続き適正な定員管理に努める。</a:t>
          </a:r>
          <a:endParaRPr lang="ja-JP" altLang="ja-JP" sz="10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1799</xdr:rowOff>
    </xdr:from>
    <xdr:to>
      <xdr:col>24</xdr:col>
      <xdr:colOff>558800</xdr:colOff>
      <xdr:row>59</xdr:row>
      <xdr:rowOff>5821</xdr:rowOff>
    </xdr:to>
    <xdr:cxnSp macro="">
      <xdr:nvCxnSpPr>
        <xdr:cNvPr id="321" name="直線コネクタ 320"/>
        <xdr:cNvCxnSpPr/>
      </xdr:nvCxnSpPr>
      <xdr:spPr>
        <a:xfrm>
          <a:off x="16179800" y="1011734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2"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1799</xdr:rowOff>
    </xdr:from>
    <xdr:to>
      <xdr:col>23</xdr:col>
      <xdr:colOff>406400</xdr:colOff>
      <xdr:row>59</xdr:row>
      <xdr:rowOff>27940</xdr:rowOff>
    </xdr:to>
    <xdr:cxnSp macro="">
      <xdr:nvCxnSpPr>
        <xdr:cNvPr id="324" name="直線コネクタ 323"/>
        <xdr:cNvCxnSpPr/>
      </xdr:nvCxnSpPr>
      <xdr:spPr>
        <a:xfrm flipV="1">
          <a:off x="15290800" y="1011734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108903</xdr:rowOff>
    </xdr:from>
    <xdr:to>
      <xdr:col>22</xdr:col>
      <xdr:colOff>203200</xdr:colOff>
      <xdr:row>59</xdr:row>
      <xdr:rowOff>27940</xdr:rowOff>
    </xdr:to>
    <xdr:cxnSp macro="">
      <xdr:nvCxnSpPr>
        <xdr:cNvPr id="327" name="直線コネクタ 326"/>
        <xdr:cNvCxnSpPr/>
      </xdr:nvCxnSpPr>
      <xdr:spPr>
        <a:xfrm>
          <a:off x="14401800" y="1005300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108903</xdr:rowOff>
    </xdr:from>
    <xdr:to>
      <xdr:col>21</xdr:col>
      <xdr:colOff>0</xdr:colOff>
      <xdr:row>59</xdr:row>
      <xdr:rowOff>3810</xdr:rowOff>
    </xdr:to>
    <xdr:cxnSp macro="">
      <xdr:nvCxnSpPr>
        <xdr:cNvPr id="330" name="直線コネクタ 329"/>
        <xdr:cNvCxnSpPr/>
      </xdr:nvCxnSpPr>
      <xdr:spPr>
        <a:xfrm flipV="1">
          <a:off x="13512800" y="1005300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126471</xdr:rowOff>
    </xdr:from>
    <xdr:to>
      <xdr:col>24</xdr:col>
      <xdr:colOff>609600</xdr:colOff>
      <xdr:row>59</xdr:row>
      <xdr:rowOff>56621</xdr:rowOff>
    </xdr:to>
    <xdr:sp macro="" textlink="">
      <xdr:nvSpPr>
        <xdr:cNvPr id="340" name="円/楕円 339"/>
        <xdr:cNvSpPr/>
      </xdr:nvSpPr>
      <xdr:spPr>
        <a:xfrm>
          <a:off x="16967200" y="100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142998</xdr:rowOff>
    </xdr:from>
    <xdr:ext cx="762000" cy="259045"/>
    <xdr:sp macro="" textlink="">
      <xdr:nvSpPr>
        <xdr:cNvPr id="341" name="定員管理の状況該当値テキスト"/>
        <xdr:cNvSpPr txBox="1"/>
      </xdr:nvSpPr>
      <xdr:spPr>
        <a:xfrm>
          <a:off x="17106900" y="991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122449</xdr:rowOff>
    </xdr:from>
    <xdr:to>
      <xdr:col>23</xdr:col>
      <xdr:colOff>457200</xdr:colOff>
      <xdr:row>59</xdr:row>
      <xdr:rowOff>52599</xdr:rowOff>
    </xdr:to>
    <xdr:sp macro="" textlink="">
      <xdr:nvSpPr>
        <xdr:cNvPr id="342" name="円/楕円 341"/>
        <xdr:cNvSpPr/>
      </xdr:nvSpPr>
      <xdr:spPr>
        <a:xfrm>
          <a:off x="16129000" y="1006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62776</xdr:rowOff>
    </xdr:from>
    <xdr:ext cx="736600" cy="259045"/>
    <xdr:sp macro="" textlink="">
      <xdr:nvSpPr>
        <xdr:cNvPr id="343" name="テキスト ボックス 342"/>
        <xdr:cNvSpPr txBox="1"/>
      </xdr:nvSpPr>
      <xdr:spPr>
        <a:xfrm>
          <a:off x="15798800" y="983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148590</xdr:rowOff>
    </xdr:from>
    <xdr:to>
      <xdr:col>22</xdr:col>
      <xdr:colOff>254000</xdr:colOff>
      <xdr:row>59</xdr:row>
      <xdr:rowOff>78740</xdr:rowOff>
    </xdr:to>
    <xdr:sp macro="" textlink="">
      <xdr:nvSpPr>
        <xdr:cNvPr id="344" name="円/楕円 343"/>
        <xdr:cNvSpPr/>
      </xdr:nvSpPr>
      <xdr:spPr>
        <a:xfrm>
          <a:off x="15240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88917</xdr:rowOff>
    </xdr:from>
    <xdr:ext cx="762000" cy="259045"/>
    <xdr:sp macro="" textlink="">
      <xdr:nvSpPr>
        <xdr:cNvPr id="345" name="テキスト ボックス 344"/>
        <xdr:cNvSpPr txBox="1"/>
      </xdr:nvSpPr>
      <xdr:spPr>
        <a:xfrm>
          <a:off x="14909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58103</xdr:rowOff>
    </xdr:from>
    <xdr:to>
      <xdr:col>21</xdr:col>
      <xdr:colOff>50800</xdr:colOff>
      <xdr:row>58</xdr:row>
      <xdr:rowOff>159703</xdr:rowOff>
    </xdr:to>
    <xdr:sp macro="" textlink="">
      <xdr:nvSpPr>
        <xdr:cNvPr id="346" name="円/楕円 345"/>
        <xdr:cNvSpPr/>
      </xdr:nvSpPr>
      <xdr:spPr>
        <a:xfrm>
          <a:off x="14351000" y="100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169880</xdr:rowOff>
    </xdr:from>
    <xdr:ext cx="762000" cy="259045"/>
    <xdr:sp macro="" textlink="">
      <xdr:nvSpPr>
        <xdr:cNvPr id="347" name="テキスト ボックス 346"/>
        <xdr:cNvSpPr txBox="1"/>
      </xdr:nvSpPr>
      <xdr:spPr>
        <a:xfrm>
          <a:off x="14020800" y="977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124460</xdr:rowOff>
    </xdr:from>
    <xdr:to>
      <xdr:col>19</xdr:col>
      <xdr:colOff>533400</xdr:colOff>
      <xdr:row>59</xdr:row>
      <xdr:rowOff>54610</xdr:rowOff>
    </xdr:to>
    <xdr:sp macro="" textlink="">
      <xdr:nvSpPr>
        <xdr:cNvPr id="348" name="円/楕円 347"/>
        <xdr:cNvSpPr/>
      </xdr:nvSpPr>
      <xdr:spPr>
        <a:xfrm>
          <a:off x="13462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64787</xdr:rowOff>
    </xdr:from>
    <xdr:ext cx="762000" cy="259045"/>
    <xdr:sp macro="" textlink="">
      <xdr:nvSpPr>
        <xdr:cNvPr id="349" name="テキスト ボックス 348"/>
        <xdr:cNvSpPr txBox="1"/>
      </xdr:nvSpPr>
      <xdr:spPr>
        <a:xfrm>
          <a:off x="13131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国庫補助金や公共施設安心安全化基金の活用などにより、起債を抑制した結果、類似団体平均を下回っている。</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今後も、地方債については計画的な借入を行い、健全な財政運営に努めていく。</a:t>
          </a:r>
          <a:endParaRPr lang="ja-JP" altLang="ja-JP" sz="10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26035</xdr:rowOff>
    </xdr:from>
    <xdr:to>
      <xdr:col>24</xdr:col>
      <xdr:colOff>558800</xdr:colOff>
      <xdr:row>37</xdr:row>
      <xdr:rowOff>50165</xdr:rowOff>
    </xdr:to>
    <xdr:cxnSp macro="">
      <xdr:nvCxnSpPr>
        <xdr:cNvPr id="379" name="直線コネクタ 378"/>
        <xdr:cNvCxnSpPr/>
      </xdr:nvCxnSpPr>
      <xdr:spPr>
        <a:xfrm>
          <a:off x="16179800" y="636968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26035</xdr:rowOff>
    </xdr:from>
    <xdr:to>
      <xdr:col>23</xdr:col>
      <xdr:colOff>406400</xdr:colOff>
      <xdr:row>37</xdr:row>
      <xdr:rowOff>44133</xdr:rowOff>
    </xdr:to>
    <xdr:cxnSp macro="">
      <xdr:nvCxnSpPr>
        <xdr:cNvPr id="382" name="直線コネクタ 381"/>
        <xdr:cNvCxnSpPr/>
      </xdr:nvCxnSpPr>
      <xdr:spPr>
        <a:xfrm flipV="1">
          <a:off x="15290800" y="636968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44133</xdr:rowOff>
    </xdr:from>
    <xdr:to>
      <xdr:col>22</xdr:col>
      <xdr:colOff>203200</xdr:colOff>
      <xdr:row>37</xdr:row>
      <xdr:rowOff>56197</xdr:rowOff>
    </xdr:to>
    <xdr:cxnSp macro="">
      <xdr:nvCxnSpPr>
        <xdr:cNvPr id="385" name="直線コネクタ 384"/>
        <xdr:cNvCxnSpPr/>
      </xdr:nvCxnSpPr>
      <xdr:spPr>
        <a:xfrm flipV="1">
          <a:off x="14401800" y="638778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56197</xdr:rowOff>
    </xdr:from>
    <xdr:to>
      <xdr:col>21</xdr:col>
      <xdr:colOff>0</xdr:colOff>
      <xdr:row>37</xdr:row>
      <xdr:rowOff>134620</xdr:rowOff>
    </xdr:to>
    <xdr:cxnSp macro="">
      <xdr:nvCxnSpPr>
        <xdr:cNvPr id="388" name="直線コネクタ 387"/>
        <xdr:cNvCxnSpPr/>
      </xdr:nvCxnSpPr>
      <xdr:spPr>
        <a:xfrm flipV="1">
          <a:off x="13512800" y="6399847"/>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170815</xdr:rowOff>
    </xdr:from>
    <xdr:to>
      <xdr:col>24</xdr:col>
      <xdr:colOff>609600</xdr:colOff>
      <xdr:row>37</xdr:row>
      <xdr:rowOff>100965</xdr:rowOff>
    </xdr:to>
    <xdr:sp macro="" textlink="">
      <xdr:nvSpPr>
        <xdr:cNvPr id="398" name="円/楕円 397"/>
        <xdr:cNvSpPr/>
      </xdr:nvSpPr>
      <xdr:spPr>
        <a:xfrm>
          <a:off x="169672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15892</xdr:rowOff>
    </xdr:from>
    <xdr:ext cx="762000" cy="259045"/>
    <xdr:sp macro="" textlink="">
      <xdr:nvSpPr>
        <xdr:cNvPr id="399" name="公債費負担の状況該当値テキスト"/>
        <xdr:cNvSpPr txBox="1"/>
      </xdr:nvSpPr>
      <xdr:spPr>
        <a:xfrm>
          <a:off x="17106900" y="618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146685</xdr:rowOff>
    </xdr:from>
    <xdr:to>
      <xdr:col>23</xdr:col>
      <xdr:colOff>457200</xdr:colOff>
      <xdr:row>37</xdr:row>
      <xdr:rowOff>76835</xdr:rowOff>
    </xdr:to>
    <xdr:sp macro="" textlink="">
      <xdr:nvSpPr>
        <xdr:cNvPr id="400" name="円/楕円 399"/>
        <xdr:cNvSpPr/>
      </xdr:nvSpPr>
      <xdr:spPr>
        <a:xfrm>
          <a:off x="16129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87012</xdr:rowOff>
    </xdr:from>
    <xdr:ext cx="736600" cy="259045"/>
    <xdr:sp macro="" textlink="">
      <xdr:nvSpPr>
        <xdr:cNvPr id="401" name="テキスト ボックス 400"/>
        <xdr:cNvSpPr txBox="1"/>
      </xdr:nvSpPr>
      <xdr:spPr>
        <a:xfrm>
          <a:off x="15798800" y="608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164783</xdr:rowOff>
    </xdr:from>
    <xdr:to>
      <xdr:col>22</xdr:col>
      <xdr:colOff>254000</xdr:colOff>
      <xdr:row>37</xdr:row>
      <xdr:rowOff>94933</xdr:rowOff>
    </xdr:to>
    <xdr:sp macro="" textlink="">
      <xdr:nvSpPr>
        <xdr:cNvPr id="402" name="円/楕円 401"/>
        <xdr:cNvSpPr/>
      </xdr:nvSpPr>
      <xdr:spPr>
        <a:xfrm>
          <a:off x="15240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105110</xdr:rowOff>
    </xdr:from>
    <xdr:ext cx="762000" cy="259045"/>
    <xdr:sp macro="" textlink="">
      <xdr:nvSpPr>
        <xdr:cNvPr id="403" name="テキスト ボックス 402"/>
        <xdr:cNvSpPr txBox="1"/>
      </xdr:nvSpPr>
      <xdr:spPr>
        <a:xfrm>
          <a:off x="14909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5397</xdr:rowOff>
    </xdr:from>
    <xdr:to>
      <xdr:col>21</xdr:col>
      <xdr:colOff>50800</xdr:colOff>
      <xdr:row>37</xdr:row>
      <xdr:rowOff>106997</xdr:rowOff>
    </xdr:to>
    <xdr:sp macro="" textlink="">
      <xdr:nvSpPr>
        <xdr:cNvPr id="404" name="円/楕円 403"/>
        <xdr:cNvSpPr/>
      </xdr:nvSpPr>
      <xdr:spPr>
        <a:xfrm>
          <a:off x="14351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117174</xdr:rowOff>
    </xdr:from>
    <xdr:ext cx="762000" cy="259045"/>
    <xdr:sp macro="" textlink="">
      <xdr:nvSpPr>
        <xdr:cNvPr id="405" name="テキスト ボックス 404"/>
        <xdr:cNvSpPr txBox="1"/>
      </xdr:nvSpPr>
      <xdr:spPr>
        <a:xfrm>
          <a:off x="14020800" y="61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83820</xdr:rowOff>
    </xdr:from>
    <xdr:to>
      <xdr:col>19</xdr:col>
      <xdr:colOff>533400</xdr:colOff>
      <xdr:row>38</xdr:row>
      <xdr:rowOff>13970</xdr:rowOff>
    </xdr:to>
    <xdr:sp macro="" textlink="">
      <xdr:nvSpPr>
        <xdr:cNvPr id="406" name="円/楕円 405"/>
        <xdr:cNvSpPr/>
      </xdr:nvSpPr>
      <xdr:spPr>
        <a:xfrm>
          <a:off x="13462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24147</xdr:rowOff>
    </xdr:from>
    <xdr:ext cx="762000" cy="259045"/>
    <xdr:sp macro="" textlink="">
      <xdr:nvSpPr>
        <xdr:cNvPr id="407" name="テキスト ボックス 406"/>
        <xdr:cNvSpPr txBox="1"/>
      </xdr:nvSpPr>
      <xdr:spPr>
        <a:xfrm>
          <a:off x="13131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平成２</a:t>
          </a:r>
          <a:r>
            <a:rPr kumimoji="1" lang="ja-JP" altLang="en-US" sz="1000">
              <a:solidFill>
                <a:schemeClr val="dk1"/>
              </a:solidFill>
              <a:effectLst/>
              <a:latin typeface="+mn-lt"/>
              <a:ea typeface="+mn-ea"/>
              <a:cs typeface="+mn-cs"/>
            </a:rPr>
            <a:t>６</a:t>
          </a:r>
          <a:r>
            <a:rPr kumimoji="1" lang="ja-JP" altLang="ja-JP" sz="1000">
              <a:solidFill>
                <a:schemeClr val="dk1"/>
              </a:solidFill>
              <a:effectLst/>
              <a:latin typeface="+mn-lt"/>
              <a:ea typeface="+mn-ea"/>
              <a:cs typeface="+mn-cs"/>
            </a:rPr>
            <a:t>年度に引き続き、平成２</a:t>
          </a:r>
          <a:r>
            <a:rPr kumimoji="1" lang="ja-JP" altLang="en-US" sz="1000">
              <a:solidFill>
                <a:schemeClr val="dk1"/>
              </a:solidFill>
              <a:effectLst/>
              <a:latin typeface="+mn-lt"/>
              <a:ea typeface="+mn-ea"/>
              <a:cs typeface="+mn-cs"/>
            </a:rPr>
            <a:t>７</a:t>
          </a:r>
          <a:r>
            <a:rPr kumimoji="1" lang="ja-JP" altLang="ja-JP" sz="1000">
              <a:solidFill>
                <a:schemeClr val="dk1"/>
              </a:solidFill>
              <a:effectLst/>
              <a:latin typeface="+mn-lt"/>
              <a:ea typeface="+mn-ea"/>
              <a:cs typeface="+mn-cs"/>
            </a:rPr>
            <a:t>年度も類似団体内順位１位となっており、主な要因としては、普通交付税の増額に伴う標準財政規模の増や財政調整基金など充当可能基金の増額などが挙げられる。</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今後も、地方債については計画的な借入を行い、健全な財政運営に努めていく。</a:t>
          </a:r>
          <a:endParaRPr lang="ja-JP" altLang="ja-JP" sz="10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1"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2" name="フローチャート : 判断 441"/>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3" name="フローチャート : 判断 44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4" name="テキスト ボックス 44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5" name="フローチャート : 判断 444"/>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6" name="テキスト ボックス 445"/>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7" name="フローチャート : 判断 44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8" name="テキスト ボックス 447"/>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9" name="フローチャート : 判断 44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0" name="テキスト ボックス 449"/>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埼玉県志木市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74,183
72,723
9.05
22,745,570
21,096,825
1,591,924
13,785,491
15,410,697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類似団体と比べると、人件費に係る経常収支比率は低くなっているが、要因として、消防業務を一部事務組合で行っていることがあげられる。</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今後はこれら</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含めた人件費関係全体について、抑制していく一方、志木市定員管理計画に沿って、安定して公共サービスを提供するため、適正な職員数を採用していく。</a:t>
          </a:r>
          <a:endParaRPr lang="ja-JP" altLang="ja-JP" sz="10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xdr:rowOff>
    </xdr:from>
    <xdr:to>
      <xdr:col>7</xdr:col>
      <xdr:colOff>15875</xdr:colOff>
      <xdr:row>35</xdr:row>
      <xdr:rowOff>86178</xdr:rowOff>
    </xdr:to>
    <xdr:cxnSp macro="">
      <xdr:nvCxnSpPr>
        <xdr:cNvPr id="68" name="直線コネクタ 67"/>
        <xdr:cNvCxnSpPr/>
      </xdr:nvCxnSpPr>
      <xdr:spPr>
        <a:xfrm flipV="1">
          <a:off x="3987800" y="6002020"/>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35</xdr:row>
      <xdr:rowOff>86178</xdr:rowOff>
    </xdr:to>
    <xdr:cxnSp macro="">
      <xdr:nvCxnSpPr>
        <xdr:cNvPr id="71" name="直線コネクタ 70"/>
        <xdr:cNvCxnSpPr/>
      </xdr:nvCxnSpPr>
      <xdr:spPr>
        <a:xfrm>
          <a:off x="3098800" y="59563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127000</xdr:rowOff>
    </xdr:from>
    <xdr:to>
      <xdr:col>4</xdr:col>
      <xdr:colOff>346075</xdr:colOff>
      <xdr:row>35</xdr:row>
      <xdr:rowOff>53522</xdr:rowOff>
    </xdr:to>
    <xdr:cxnSp macro="">
      <xdr:nvCxnSpPr>
        <xdr:cNvPr id="74" name="直線コネクタ 73"/>
        <xdr:cNvCxnSpPr/>
      </xdr:nvCxnSpPr>
      <xdr:spPr>
        <a:xfrm flipV="1">
          <a:off x="2209800" y="5956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53522</xdr:rowOff>
    </xdr:from>
    <xdr:to>
      <xdr:col>3</xdr:col>
      <xdr:colOff>142875</xdr:colOff>
      <xdr:row>35</xdr:row>
      <xdr:rowOff>138430</xdr:rowOff>
    </xdr:to>
    <xdr:cxnSp macro="">
      <xdr:nvCxnSpPr>
        <xdr:cNvPr id="77" name="直線コネクタ 76"/>
        <xdr:cNvCxnSpPr/>
      </xdr:nvCxnSpPr>
      <xdr:spPr>
        <a:xfrm flipV="1">
          <a:off x="1320800" y="605427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7" name="円/楕円 86"/>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138447</xdr:rowOff>
    </xdr:from>
    <xdr:ext cx="762000" cy="259045"/>
    <xdr:sp macro="" textlink="">
      <xdr:nvSpPr>
        <xdr:cNvPr id="88"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35378</xdr:rowOff>
    </xdr:from>
    <xdr:to>
      <xdr:col>5</xdr:col>
      <xdr:colOff>600075</xdr:colOff>
      <xdr:row>35</xdr:row>
      <xdr:rowOff>136978</xdr:rowOff>
    </xdr:to>
    <xdr:sp macro="" textlink="">
      <xdr:nvSpPr>
        <xdr:cNvPr id="89" name="円/楕円 88"/>
        <xdr:cNvSpPr/>
      </xdr:nvSpPr>
      <xdr:spPr>
        <a:xfrm>
          <a:off x="3937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147155</xdr:rowOff>
    </xdr:from>
    <xdr:ext cx="736600" cy="259045"/>
    <xdr:sp macro="" textlink="">
      <xdr:nvSpPr>
        <xdr:cNvPr id="90" name="テキスト ボックス 89"/>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76200</xdr:rowOff>
    </xdr:from>
    <xdr:to>
      <xdr:col>4</xdr:col>
      <xdr:colOff>396875</xdr:colOff>
      <xdr:row>35</xdr:row>
      <xdr:rowOff>6350</xdr:rowOff>
    </xdr:to>
    <xdr:sp macro="" textlink="">
      <xdr:nvSpPr>
        <xdr:cNvPr id="91" name="円/楕円 90"/>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16527</xdr:rowOff>
    </xdr:from>
    <xdr:ext cx="762000" cy="259045"/>
    <xdr:sp macro="" textlink="">
      <xdr:nvSpPr>
        <xdr:cNvPr id="92" name="テキスト ボックス 91"/>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2722</xdr:rowOff>
    </xdr:from>
    <xdr:to>
      <xdr:col>3</xdr:col>
      <xdr:colOff>193675</xdr:colOff>
      <xdr:row>35</xdr:row>
      <xdr:rowOff>104322</xdr:rowOff>
    </xdr:to>
    <xdr:sp macro="" textlink="">
      <xdr:nvSpPr>
        <xdr:cNvPr id="93" name="円/楕円 92"/>
        <xdr:cNvSpPr/>
      </xdr:nvSpPr>
      <xdr:spPr>
        <a:xfrm>
          <a:off x="215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114499</xdr:rowOff>
    </xdr:from>
    <xdr:ext cx="762000" cy="259045"/>
    <xdr:sp macro="" textlink="">
      <xdr:nvSpPr>
        <xdr:cNvPr id="94" name="テキスト ボックス 93"/>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95" name="円/楕円 94"/>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96" name="テキスト ボックス 95"/>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mn-lt"/>
              <a:ea typeface="+mn-ea"/>
              <a:cs typeface="+mn-cs"/>
            </a:rPr>
            <a:t>物件費に係る経常収支比率が高くなっているのは、志木市行財政再生プランに基づき、業務の民間委託化を推進し、職員人件費から委託料（物件費）へのシフトが起きてい</a:t>
          </a:r>
          <a:r>
            <a:rPr lang="ja-JP" altLang="en-US" sz="1000" b="0" i="0" baseline="0">
              <a:solidFill>
                <a:schemeClr val="dk1"/>
              </a:solidFill>
              <a:effectLst/>
              <a:latin typeface="+mn-lt"/>
              <a:ea typeface="+mn-ea"/>
              <a:cs typeface="+mn-cs"/>
            </a:rPr>
            <a:t>た</a:t>
          </a:r>
          <a:r>
            <a:rPr lang="ja-JP" altLang="ja-JP" sz="1000" b="0" i="0" baseline="0">
              <a:solidFill>
                <a:schemeClr val="dk1"/>
              </a:solidFill>
              <a:effectLst/>
              <a:latin typeface="+mn-lt"/>
              <a:ea typeface="+mn-ea"/>
              <a:cs typeface="+mn-cs"/>
            </a:rPr>
            <a:t>ためである。</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このことは物件費が上昇しているのに対し、人件費が低下傾向にあるという比率にも表れている。</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民間委託については、市民会館、市民体育館などで行っており、今後においても、サービスの向上とともに経費の節減を図っていく。</a:t>
          </a:r>
          <a:endParaRPr lang="ja-JP" altLang="ja-JP" sz="10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54610</xdr:rowOff>
    </xdr:from>
    <xdr:to>
      <xdr:col>24</xdr:col>
      <xdr:colOff>31750</xdr:colOff>
      <xdr:row>19</xdr:row>
      <xdr:rowOff>54610</xdr:rowOff>
    </xdr:to>
    <xdr:cxnSp macro="">
      <xdr:nvCxnSpPr>
        <xdr:cNvPr id="129" name="直線コネクタ 128"/>
        <xdr:cNvCxnSpPr/>
      </xdr:nvCxnSpPr>
      <xdr:spPr>
        <a:xfrm>
          <a:off x="15671800" y="3312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31750</xdr:rowOff>
    </xdr:from>
    <xdr:to>
      <xdr:col>22</xdr:col>
      <xdr:colOff>565150</xdr:colOff>
      <xdr:row>19</xdr:row>
      <xdr:rowOff>54610</xdr:rowOff>
    </xdr:to>
    <xdr:cxnSp macro="">
      <xdr:nvCxnSpPr>
        <xdr:cNvPr id="132" name="直線コネクタ 131"/>
        <xdr:cNvCxnSpPr/>
      </xdr:nvCxnSpPr>
      <xdr:spPr>
        <a:xfrm>
          <a:off x="14782800" y="3289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31750</xdr:rowOff>
    </xdr:from>
    <xdr:to>
      <xdr:col>21</xdr:col>
      <xdr:colOff>361950</xdr:colOff>
      <xdr:row>19</xdr:row>
      <xdr:rowOff>54610</xdr:rowOff>
    </xdr:to>
    <xdr:cxnSp macro="">
      <xdr:nvCxnSpPr>
        <xdr:cNvPr id="135" name="直線コネクタ 134"/>
        <xdr:cNvCxnSpPr/>
      </xdr:nvCxnSpPr>
      <xdr:spPr>
        <a:xfrm flipV="1">
          <a:off x="13893800" y="3289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149860</xdr:rowOff>
    </xdr:from>
    <xdr:to>
      <xdr:col>20</xdr:col>
      <xdr:colOff>158750</xdr:colOff>
      <xdr:row>19</xdr:row>
      <xdr:rowOff>54610</xdr:rowOff>
    </xdr:to>
    <xdr:cxnSp macro="">
      <xdr:nvCxnSpPr>
        <xdr:cNvPr id="138" name="直線コネクタ 137"/>
        <xdr:cNvCxnSpPr/>
      </xdr:nvCxnSpPr>
      <xdr:spPr>
        <a:xfrm>
          <a:off x="13004800" y="3235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3810</xdr:rowOff>
    </xdr:from>
    <xdr:to>
      <xdr:col>24</xdr:col>
      <xdr:colOff>82550</xdr:colOff>
      <xdr:row>19</xdr:row>
      <xdr:rowOff>105410</xdr:rowOff>
    </xdr:to>
    <xdr:sp macro="" textlink="">
      <xdr:nvSpPr>
        <xdr:cNvPr id="148" name="円/楕円 147"/>
        <xdr:cNvSpPr/>
      </xdr:nvSpPr>
      <xdr:spPr>
        <a:xfrm>
          <a:off x="164592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147337</xdr:rowOff>
    </xdr:from>
    <xdr:ext cx="762000" cy="259045"/>
    <xdr:sp macro="" textlink="">
      <xdr:nvSpPr>
        <xdr:cNvPr id="149" name="物件費該当値テキスト"/>
        <xdr:cNvSpPr txBox="1"/>
      </xdr:nvSpPr>
      <xdr:spPr>
        <a:xfrm>
          <a:off x="165989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3810</xdr:rowOff>
    </xdr:from>
    <xdr:to>
      <xdr:col>22</xdr:col>
      <xdr:colOff>615950</xdr:colOff>
      <xdr:row>19</xdr:row>
      <xdr:rowOff>105410</xdr:rowOff>
    </xdr:to>
    <xdr:sp macro="" textlink="">
      <xdr:nvSpPr>
        <xdr:cNvPr id="150" name="円/楕円 149"/>
        <xdr:cNvSpPr/>
      </xdr:nvSpPr>
      <xdr:spPr>
        <a:xfrm>
          <a:off x="15621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90187</xdr:rowOff>
    </xdr:from>
    <xdr:ext cx="736600" cy="259045"/>
    <xdr:sp macro="" textlink="">
      <xdr:nvSpPr>
        <xdr:cNvPr id="151" name="テキスト ボックス 150"/>
        <xdr:cNvSpPr txBox="1"/>
      </xdr:nvSpPr>
      <xdr:spPr>
        <a:xfrm>
          <a:off x="15290800" y="334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152400</xdr:rowOff>
    </xdr:from>
    <xdr:to>
      <xdr:col>21</xdr:col>
      <xdr:colOff>412750</xdr:colOff>
      <xdr:row>19</xdr:row>
      <xdr:rowOff>82550</xdr:rowOff>
    </xdr:to>
    <xdr:sp macro="" textlink="">
      <xdr:nvSpPr>
        <xdr:cNvPr id="152" name="円/楕円 151"/>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67327</xdr:rowOff>
    </xdr:from>
    <xdr:ext cx="762000" cy="259045"/>
    <xdr:sp macro="" textlink="">
      <xdr:nvSpPr>
        <xdr:cNvPr id="153" name="テキスト ボックス 152"/>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3810</xdr:rowOff>
    </xdr:from>
    <xdr:to>
      <xdr:col>20</xdr:col>
      <xdr:colOff>209550</xdr:colOff>
      <xdr:row>19</xdr:row>
      <xdr:rowOff>105410</xdr:rowOff>
    </xdr:to>
    <xdr:sp macro="" textlink="">
      <xdr:nvSpPr>
        <xdr:cNvPr id="154" name="円/楕円 153"/>
        <xdr:cNvSpPr/>
      </xdr:nvSpPr>
      <xdr:spPr>
        <a:xfrm>
          <a:off x="13843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90187</xdr:rowOff>
    </xdr:from>
    <xdr:ext cx="762000" cy="259045"/>
    <xdr:sp macro="" textlink="">
      <xdr:nvSpPr>
        <xdr:cNvPr id="155" name="テキスト ボックス 154"/>
        <xdr:cNvSpPr txBox="1"/>
      </xdr:nvSpPr>
      <xdr:spPr>
        <a:xfrm>
          <a:off x="13512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99060</xdr:rowOff>
    </xdr:from>
    <xdr:to>
      <xdr:col>19</xdr:col>
      <xdr:colOff>6350</xdr:colOff>
      <xdr:row>19</xdr:row>
      <xdr:rowOff>29210</xdr:rowOff>
    </xdr:to>
    <xdr:sp macro="" textlink="">
      <xdr:nvSpPr>
        <xdr:cNvPr id="156" name="円/楕円 155"/>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13987</xdr:rowOff>
    </xdr:from>
    <xdr:ext cx="762000" cy="259045"/>
    <xdr:sp macro="" textlink="">
      <xdr:nvSpPr>
        <xdr:cNvPr id="157" name="テキスト ボックス 156"/>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民間保育園運営助成や</a:t>
          </a:r>
          <a:r>
            <a:rPr lang="ja-JP" altLang="en-US" sz="1000" b="0" i="0" baseline="0">
              <a:solidFill>
                <a:schemeClr val="dk1"/>
              </a:solidFill>
              <a:effectLst/>
              <a:latin typeface="+mn-lt"/>
              <a:ea typeface="+mn-ea"/>
              <a:cs typeface="+mn-cs"/>
            </a:rPr>
            <a:t>障がい自立支援介護・訓練等給付費の</a:t>
          </a:r>
          <a:r>
            <a:rPr lang="ja-JP" altLang="ja-JP" sz="1000" b="0" i="0" baseline="0">
              <a:solidFill>
                <a:schemeClr val="dk1"/>
              </a:solidFill>
              <a:effectLst/>
              <a:latin typeface="+mn-lt"/>
              <a:ea typeface="+mn-ea"/>
              <a:cs typeface="+mn-cs"/>
            </a:rPr>
            <a:t>額が膨らんでいることから、類似団体平均を上回った。</a:t>
          </a:r>
          <a:endParaRPr lang="en-US" altLang="ja-JP" sz="1000" b="0" i="0" baseline="0">
            <a:solidFill>
              <a:schemeClr val="dk1"/>
            </a:solidFill>
            <a:effectLst/>
            <a:latin typeface="+mn-lt"/>
            <a:ea typeface="+mn-ea"/>
            <a:cs typeface="+mn-cs"/>
          </a:endParaRPr>
        </a:p>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今後においても、事務を適正に行っていくとともに、扶助費が財政を圧迫しないように注視していく必要がある。</a:t>
          </a:r>
          <a:endParaRPr lang="ja-JP" altLang="ja-JP" sz="10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56</xdr:row>
      <xdr:rowOff>79375</xdr:rowOff>
    </xdr:to>
    <xdr:cxnSp macro="">
      <xdr:nvCxnSpPr>
        <xdr:cNvPr id="194" name="直線コネクタ 193"/>
        <xdr:cNvCxnSpPr/>
      </xdr:nvCxnSpPr>
      <xdr:spPr>
        <a:xfrm>
          <a:off x="3987800" y="949960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95"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88900</xdr:rowOff>
    </xdr:to>
    <xdr:cxnSp macro="">
      <xdr:nvCxnSpPr>
        <xdr:cNvPr id="197" name="直線コネクタ 196"/>
        <xdr:cNvCxnSpPr/>
      </xdr:nvCxnSpPr>
      <xdr:spPr>
        <a:xfrm flipV="1">
          <a:off x="3098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79375</xdr:rowOff>
    </xdr:from>
    <xdr:to>
      <xdr:col>4</xdr:col>
      <xdr:colOff>346075</xdr:colOff>
      <xdr:row>55</xdr:row>
      <xdr:rowOff>88900</xdr:rowOff>
    </xdr:to>
    <xdr:cxnSp macro="">
      <xdr:nvCxnSpPr>
        <xdr:cNvPr id="200" name="直線コネクタ 199"/>
        <xdr:cNvCxnSpPr/>
      </xdr:nvCxnSpPr>
      <xdr:spPr>
        <a:xfrm>
          <a:off x="2209800" y="9509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79375</xdr:rowOff>
    </xdr:to>
    <xdr:cxnSp macro="">
      <xdr:nvCxnSpPr>
        <xdr:cNvPr id="203" name="直線コネクタ 202"/>
        <xdr:cNvCxnSpPr/>
      </xdr:nvCxnSpPr>
      <xdr:spPr>
        <a:xfrm>
          <a:off x="1320800" y="938530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28575</xdr:rowOff>
    </xdr:from>
    <xdr:to>
      <xdr:col>7</xdr:col>
      <xdr:colOff>66675</xdr:colOff>
      <xdr:row>56</xdr:row>
      <xdr:rowOff>130175</xdr:rowOff>
    </xdr:to>
    <xdr:sp macro="" textlink="">
      <xdr:nvSpPr>
        <xdr:cNvPr id="213" name="円/楕円 212"/>
        <xdr:cNvSpPr/>
      </xdr:nvSpPr>
      <xdr:spPr>
        <a:xfrm>
          <a:off x="47752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652</xdr:rowOff>
    </xdr:from>
    <xdr:ext cx="762000" cy="259045"/>
    <xdr:sp macro="" textlink="">
      <xdr:nvSpPr>
        <xdr:cNvPr id="214" name="扶助費該当値テキスト"/>
        <xdr:cNvSpPr txBox="1"/>
      </xdr:nvSpPr>
      <xdr:spPr>
        <a:xfrm>
          <a:off x="4914900" y="960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15" name="円/楕円 214"/>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16" name="テキスト ボックス 215"/>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17" name="円/楕円 216"/>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218" name="テキスト ボックス 217"/>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28575</xdr:rowOff>
    </xdr:from>
    <xdr:to>
      <xdr:col>3</xdr:col>
      <xdr:colOff>193675</xdr:colOff>
      <xdr:row>55</xdr:row>
      <xdr:rowOff>130175</xdr:rowOff>
    </xdr:to>
    <xdr:sp macro="" textlink="">
      <xdr:nvSpPr>
        <xdr:cNvPr id="219" name="円/楕円 218"/>
        <xdr:cNvSpPr/>
      </xdr:nvSpPr>
      <xdr:spPr>
        <a:xfrm>
          <a:off x="2159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114952</xdr:rowOff>
    </xdr:from>
    <xdr:ext cx="762000" cy="259045"/>
    <xdr:sp macro="" textlink="">
      <xdr:nvSpPr>
        <xdr:cNvPr id="220" name="テキスト ボックス 219"/>
        <xdr:cNvSpPr txBox="1"/>
      </xdr:nvSpPr>
      <xdr:spPr>
        <a:xfrm>
          <a:off x="1828800" y="954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21" name="円/楕円 220"/>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22" name="テキスト ボックス 221"/>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平成２</a:t>
          </a:r>
          <a:r>
            <a:rPr lang="ja-JP" altLang="en-US" sz="1000">
              <a:solidFill>
                <a:schemeClr val="dk1"/>
              </a:solidFill>
              <a:effectLst/>
              <a:latin typeface="+mn-lt"/>
              <a:ea typeface="+mn-ea"/>
              <a:cs typeface="+mn-cs"/>
            </a:rPr>
            <a:t>７</a:t>
          </a:r>
          <a:r>
            <a:rPr lang="ja-JP" altLang="ja-JP" sz="1000">
              <a:solidFill>
                <a:schemeClr val="dk1"/>
              </a:solidFill>
              <a:effectLst/>
              <a:latin typeface="+mn-lt"/>
              <a:ea typeface="+mn-ea"/>
              <a:cs typeface="+mn-cs"/>
            </a:rPr>
            <a:t>年度のその他に係る経常収支比率は</a:t>
          </a:r>
          <a:r>
            <a:rPr lang="ja-JP" altLang="en-US" sz="1000">
              <a:solidFill>
                <a:schemeClr val="dk1"/>
              </a:solidFill>
              <a:effectLst/>
              <a:latin typeface="+mn-lt"/>
              <a:ea typeface="+mn-ea"/>
              <a:cs typeface="+mn-cs"/>
            </a:rPr>
            <a:t>、０．９ポイント増となった。</a:t>
          </a:r>
          <a:endParaRPr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n-lt"/>
              <a:ea typeface="+mn-ea"/>
              <a:cs typeface="+mn-cs"/>
            </a:rPr>
            <a:t>介護保険特別会計繰出金の増や後期高齢者医療特別会計繰出金の増などの要因により、繰出金が</a:t>
          </a:r>
          <a:r>
            <a:rPr lang="en-US" altLang="ja-JP" sz="1000">
              <a:solidFill>
                <a:schemeClr val="dk1"/>
              </a:solidFill>
              <a:effectLst/>
              <a:latin typeface="+mn-lt"/>
              <a:ea typeface="+mn-ea"/>
              <a:cs typeface="+mn-cs"/>
            </a:rPr>
            <a:t>18,454</a:t>
          </a:r>
          <a:r>
            <a:rPr lang="ja-JP" altLang="en-US" sz="1000">
              <a:solidFill>
                <a:schemeClr val="dk1"/>
              </a:solidFill>
              <a:effectLst/>
              <a:latin typeface="+mn-lt"/>
              <a:ea typeface="+mn-ea"/>
              <a:cs typeface="+mn-cs"/>
            </a:rPr>
            <a:t>千円の増となったことがその他に係る経常収支比率を上昇させる要因となった。</a:t>
          </a:r>
          <a:endParaRPr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今後においても、経費の節減を図り、繰出金を抑制していく必要がある。</a:t>
          </a:r>
          <a:endParaRPr lang="ja-JP" altLang="ja-JP" sz="1000">
            <a:effectLst/>
          </a:endParaRPr>
        </a:p>
        <a:p>
          <a:pPr eaLnBrk="1" fontAlgn="auto" latinLnBrk="0" hangingPunct="1"/>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153670</xdr:rowOff>
    </xdr:to>
    <xdr:cxnSp macro="">
      <xdr:nvCxnSpPr>
        <xdr:cNvPr id="255" name="直線コネクタ 254"/>
        <xdr:cNvCxnSpPr/>
      </xdr:nvCxnSpPr>
      <xdr:spPr>
        <a:xfrm>
          <a:off x="15671800" y="9514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161290</xdr:rowOff>
    </xdr:to>
    <xdr:cxnSp macro="">
      <xdr:nvCxnSpPr>
        <xdr:cNvPr id="258" name="直線コネクタ 257"/>
        <xdr:cNvCxnSpPr/>
      </xdr:nvCxnSpPr>
      <xdr:spPr>
        <a:xfrm flipV="1">
          <a:off x="14782800" y="9514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73660</xdr:rowOff>
    </xdr:to>
    <xdr:cxnSp macro="">
      <xdr:nvCxnSpPr>
        <xdr:cNvPr id="261" name="直線コネクタ 260"/>
        <xdr:cNvCxnSpPr/>
      </xdr:nvCxnSpPr>
      <xdr:spPr>
        <a:xfrm flipV="1">
          <a:off x="13893800" y="9591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111760</xdr:rowOff>
    </xdr:to>
    <xdr:cxnSp macro="">
      <xdr:nvCxnSpPr>
        <xdr:cNvPr id="264" name="直線コネクタ 263"/>
        <xdr:cNvCxnSpPr/>
      </xdr:nvCxnSpPr>
      <xdr:spPr>
        <a:xfrm flipV="1">
          <a:off x="13004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74" name="円/楕円 273"/>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75"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76" name="円/楕円 275"/>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77" name="テキスト ボックス 276"/>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8" name="円/楕円 277"/>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9" name="テキスト ボックス 278"/>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80" name="円/楕円 279"/>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81" name="テキスト ボックス 280"/>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82" name="円/楕円 281"/>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83" name="テキスト ボックス 282"/>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aseline="0">
              <a:solidFill>
                <a:schemeClr val="dk1"/>
              </a:solidFill>
              <a:effectLst/>
              <a:latin typeface="+mn-lt"/>
              <a:ea typeface="+mn-ea"/>
              <a:cs typeface="+mn-cs"/>
            </a:rPr>
            <a:t>　</a:t>
          </a:r>
          <a:r>
            <a:rPr lang="ja-JP" altLang="ja-JP" sz="1000" baseline="0">
              <a:solidFill>
                <a:schemeClr val="dk1"/>
              </a:solidFill>
              <a:effectLst/>
              <a:latin typeface="+mn-lt"/>
              <a:ea typeface="+mn-ea"/>
              <a:cs typeface="+mn-cs"/>
            </a:rPr>
            <a:t>補助費等に係る経常収支比率が類似団体平均と比較して高くなっている要因は、消防業務を一部事務組合で行っているためであり、行政サービスの提供方法の差異によるものといえる。</a:t>
          </a:r>
          <a:endParaRPr lang="ja-JP" altLang="ja-JP" sz="1000">
            <a:effectLst/>
          </a:endParaRPr>
        </a:p>
        <a:p>
          <a:pPr eaLnBrk="1" fontAlgn="auto" latinLnBrk="0" hangingPunct="1"/>
          <a:r>
            <a:rPr lang="ja-JP" altLang="ja-JP" sz="1000" baseline="0">
              <a:solidFill>
                <a:schemeClr val="dk1"/>
              </a:solidFill>
              <a:effectLst/>
              <a:latin typeface="+mn-lt"/>
              <a:ea typeface="+mn-ea"/>
              <a:cs typeface="+mn-cs"/>
            </a:rPr>
            <a:t>今後においても、構成市と調整を図りながら、一層の事務の効率化に努める。</a:t>
          </a:r>
          <a:endParaRPr lang="ja-JP" altLang="ja-JP" sz="1000">
            <a:effectLst/>
          </a:endParaRP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また、平成２６年度から公営企業法の全部適用により、下水道事業会計への繰出金が補助費等に区分されたことなどが、平成２５年度から平成２６年度にかけての経常収支比率を高くする要因となった。</a:t>
          </a:r>
          <a:r>
            <a:rPr lang="ja-JP" altLang="en-US" sz="1000">
              <a:solidFill>
                <a:schemeClr val="dk1"/>
              </a:solidFill>
              <a:effectLst/>
              <a:latin typeface="+mn-lt"/>
              <a:ea typeface="+mn-ea"/>
              <a:cs typeface="+mn-cs"/>
            </a:rPr>
            <a:t>平成２７年度は生活保護国県支出金返還金の増や地域消費推進プレミアム付商品券発行事業の皆増などにより補助費等は１７１，４６０千円の増となったものの、充当経常一般財源の増により、</a:t>
          </a:r>
          <a:r>
            <a:rPr lang="ja-JP" altLang="ja-JP" sz="1000" baseline="0">
              <a:solidFill>
                <a:schemeClr val="dk1"/>
              </a:solidFill>
              <a:effectLst/>
              <a:latin typeface="+mn-lt"/>
              <a:ea typeface="+mn-ea"/>
              <a:cs typeface="+mn-cs"/>
            </a:rPr>
            <a:t>補助費等に係る経常収支比率</a:t>
          </a:r>
          <a:r>
            <a:rPr lang="ja-JP" altLang="en-US" sz="1000" baseline="0">
              <a:solidFill>
                <a:schemeClr val="dk1"/>
              </a:solidFill>
              <a:effectLst/>
              <a:latin typeface="+mn-lt"/>
              <a:ea typeface="+mn-ea"/>
              <a:cs typeface="+mn-cs"/>
            </a:rPr>
            <a:t>は０．９ポイントの減となった。</a:t>
          </a:r>
          <a:endParaRPr lang="ja-JP" altLang="ja-JP" sz="10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106426</xdr:rowOff>
    </xdr:to>
    <xdr:cxnSp macro="">
      <xdr:nvCxnSpPr>
        <xdr:cNvPr id="313" name="直線コネクタ 312"/>
        <xdr:cNvCxnSpPr/>
      </xdr:nvCxnSpPr>
      <xdr:spPr>
        <a:xfrm flipV="1">
          <a:off x="15671800" y="64089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106426</xdr:rowOff>
    </xdr:to>
    <xdr:cxnSp macro="">
      <xdr:nvCxnSpPr>
        <xdr:cNvPr id="316" name="直線コネクタ 315"/>
        <xdr:cNvCxnSpPr/>
      </xdr:nvCxnSpPr>
      <xdr:spPr>
        <a:xfrm>
          <a:off x="14782800" y="63220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36</xdr:row>
      <xdr:rowOff>149860</xdr:rowOff>
    </xdr:to>
    <xdr:cxnSp macro="">
      <xdr:nvCxnSpPr>
        <xdr:cNvPr id="319" name="直線コネクタ 318"/>
        <xdr:cNvCxnSpPr/>
      </xdr:nvCxnSpPr>
      <xdr:spPr>
        <a:xfrm>
          <a:off x="13893800" y="6294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36</xdr:row>
      <xdr:rowOff>122428</xdr:rowOff>
    </xdr:to>
    <xdr:cxnSp macro="">
      <xdr:nvCxnSpPr>
        <xdr:cNvPr id="322" name="直線コネクタ 321"/>
        <xdr:cNvCxnSpPr/>
      </xdr:nvCxnSpPr>
      <xdr:spPr>
        <a:xfrm>
          <a:off x="13004800" y="629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32" name="円/楕円 331"/>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33"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55626</xdr:rowOff>
    </xdr:from>
    <xdr:to>
      <xdr:col>22</xdr:col>
      <xdr:colOff>615950</xdr:colOff>
      <xdr:row>37</xdr:row>
      <xdr:rowOff>157226</xdr:rowOff>
    </xdr:to>
    <xdr:sp macro="" textlink="">
      <xdr:nvSpPr>
        <xdr:cNvPr id="334" name="円/楕円 333"/>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142003</xdr:rowOff>
    </xdr:from>
    <xdr:ext cx="736600" cy="259045"/>
    <xdr:sp macro="" textlink="">
      <xdr:nvSpPr>
        <xdr:cNvPr id="335" name="テキスト ボックス 334"/>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6" name="円/楕円 335"/>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37" name="テキスト ボックス 33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38" name="円/楕円 337"/>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158005</xdr:rowOff>
    </xdr:from>
    <xdr:ext cx="762000" cy="259045"/>
    <xdr:sp macro="" textlink="">
      <xdr:nvSpPr>
        <xdr:cNvPr id="339" name="テキスト ボックス 338"/>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40" name="円/楕円 339"/>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158005</xdr:rowOff>
    </xdr:from>
    <xdr:ext cx="762000" cy="259045"/>
    <xdr:sp macro="" textlink="">
      <xdr:nvSpPr>
        <xdr:cNvPr id="341" name="テキスト ボックス 340"/>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志木市行財政</a:t>
          </a:r>
          <a:r>
            <a:rPr lang="ja-JP" altLang="en-US" sz="1000">
              <a:solidFill>
                <a:schemeClr val="dk1"/>
              </a:solidFill>
              <a:effectLst/>
              <a:latin typeface="+mn-lt"/>
              <a:ea typeface="+mn-ea"/>
              <a:cs typeface="+mn-cs"/>
            </a:rPr>
            <a:t>集中改革</a:t>
          </a:r>
          <a:r>
            <a:rPr lang="ja-JP" altLang="ja-JP" sz="1000">
              <a:solidFill>
                <a:schemeClr val="dk1"/>
              </a:solidFill>
              <a:effectLst/>
              <a:latin typeface="+mn-lt"/>
              <a:ea typeface="+mn-ea"/>
              <a:cs typeface="+mn-cs"/>
            </a:rPr>
            <a:t>プラン</a:t>
          </a:r>
          <a:r>
            <a:rPr lang="ja-JP" altLang="en-US" sz="1000">
              <a:solidFill>
                <a:schemeClr val="dk1"/>
              </a:solidFill>
              <a:effectLst/>
              <a:latin typeface="+mn-lt"/>
              <a:ea typeface="+mn-ea"/>
              <a:cs typeface="+mn-cs"/>
            </a:rPr>
            <a:t>（平成２２年度～平成２６年度）</a:t>
          </a:r>
          <a:r>
            <a:rPr lang="ja-JP" altLang="ja-JP" sz="1000">
              <a:solidFill>
                <a:schemeClr val="dk1"/>
              </a:solidFill>
              <a:effectLst/>
              <a:latin typeface="+mn-lt"/>
              <a:ea typeface="+mn-ea"/>
              <a:cs typeface="+mn-cs"/>
            </a:rPr>
            <a:t>に基づき事務事業を見直</a:t>
          </a:r>
          <a:r>
            <a:rPr lang="ja-JP" altLang="en-US" sz="1000">
              <a:solidFill>
                <a:schemeClr val="dk1"/>
              </a:solidFill>
              <a:effectLst/>
              <a:latin typeface="+mn-lt"/>
              <a:ea typeface="+mn-ea"/>
              <a:cs typeface="+mn-cs"/>
            </a:rPr>
            <a:t>ししてきたことにより、</a:t>
          </a:r>
          <a:r>
            <a:rPr lang="ja-JP" altLang="ja-JP" sz="1000">
              <a:solidFill>
                <a:schemeClr val="dk1"/>
              </a:solidFill>
              <a:effectLst/>
              <a:latin typeface="+mn-lt"/>
              <a:ea typeface="+mn-ea"/>
              <a:cs typeface="+mn-cs"/>
            </a:rPr>
            <a:t>数値は年々減少して</a:t>
          </a:r>
          <a:r>
            <a:rPr lang="ja-JP" altLang="en-US" sz="1000">
              <a:solidFill>
                <a:schemeClr val="dk1"/>
              </a:solidFill>
              <a:effectLst/>
              <a:latin typeface="+mn-lt"/>
              <a:ea typeface="+mn-ea"/>
              <a:cs typeface="+mn-cs"/>
            </a:rPr>
            <a:t>きていた</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平成２７年度においても減税補てん債など</a:t>
          </a:r>
          <a:r>
            <a:rPr lang="ja-JP" altLang="ja-JP" sz="1000">
              <a:solidFill>
                <a:schemeClr val="dk1"/>
              </a:solidFill>
              <a:effectLst/>
              <a:latin typeface="+mn-lt"/>
              <a:ea typeface="+mn-ea"/>
              <a:cs typeface="+mn-cs"/>
            </a:rPr>
            <a:t>以前からの償還も終了したことにより、</a:t>
          </a:r>
          <a:r>
            <a:rPr lang="ja-JP" altLang="en-US" sz="1000">
              <a:solidFill>
                <a:schemeClr val="dk1"/>
              </a:solidFill>
              <a:effectLst/>
              <a:latin typeface="+mn-lt"/>
              <a:ea typeface="+mn-ea"/>
              <a:cs typeface="+mn-cs"/>
            </a:rPr>
            <a:t>平成２６年度から０．７ポイント減少となった。</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　志木市新行政改革プランにおいては、公共施設の更新費用の増大により平成２７年度と比較し平成３２年度に公債費が約３億８千万円増加する予定のため、</a:t>
          </a:r>
          <a:r>
            <a:rPr lang="ja-JP" altLang="ja-JP" sz="1000">
              <a:solidFill>
                <a:schemeClr val="dk1"/>
              </a:solidFill>
              <a:effectLst/>
              <a:latin typeface="+mn-lt"/>
              <a:ea typeface="+mn-ea"/>
              <a:cs typeface="+mn-cs"/>
            </a:rPr>
            <a:t>今後においても計画的な借入を行い、健全な財政運営に努めていく。</a:t>
          </a:r>
          <a:endParaRPr lang="en-US" altLang="ja-JP" sz="1000">
            <a:solidFill>
              <a:schemeClr val="dk1"/>
            </a:solidFill>
            <a:effectLst/>
            <a:latin typeface="+mn-lt"/>
            <a:ea typeface="+mn-ea"/>
            <a:cs typeface="+mn-cs"/>
          </a:endParaRPr>
        </a:p>
        <a:p>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156718</xdr:rowOff>
    </xdr:from>
    <xdr:to>
      <xdr:col>7</xdr:col>
      <xdr:colOff>15875</xdr:colOff>
      <xdr:row>76</xdr:row>
      <xdr:rowOff>17272</xdr:rowOff>
    </xdr:to>
    <xdr:cxnSp macro="">
      <xdr:nvCxnSpPr>
        <xdr:cNvPr id="371" name="直線コネクタ 370"/>
        <xdr:cNvCxnSpPr/>
      </xdr:nvCxnSpPr>
      <xdr:spPr>
        <a:xfrm flipV="1">
          <a:off x="3987800" y="130154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17272</xdr:rowOff>
    </xdr:from>
    <xdr:to>
      <xdr:col>5</xdr:col>
      <xdr:colOff>549275</xdr:colOff>
      <xdr:row>76</xdr:row>
      <xdr:rowOff>53848</xdr:rowOff>
    </xdr:to>
    <xdr:cxnSp macro="">
      <xdr:nvCxnSpPr>
        <xdr:cNvPr id="374" name="直線コネクタ 373"/>
        <xdr:cNvCxnSpPr/>
      </xdr:nvCxnSpPr>
      <xdr:spPr>
        <a:xfrm flipV="1">
          <a:off x="3098800" y="130474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53848</xdr:rowOff>
    </xdr:from>
    <xdr:to>
      <xdr:col>4</xdr:col>
      <xdr:colOff>346075</xdr:colOff>
      <xdr:row>76</xdr:row>
      <xdr:rowOff>58420</xdr:rowOff>
    </xdr:to>
    <xdr:cxnSp macro="">
      <xdr:nvCxnSpPr>
        <xdr:cNvPr id="377" name="直線コネクタ 376"/>
        <xdr:cNvCxnSpPr/>
      </xdr:nvCxnSpPr>
      <xdr:spPr>
        <a:xfrm flipV="1">
          <a:off x="2209800" y="13084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58420</xdr:rowOff>
    </xdr:from>
    <xdr:to>
      <xdr:col>3</xdr:col>
      <xdr:colOff>142875</xdr:colOff>
      <xdr:row>76</xdr:row>
      <xdr:rowOff>94996</xdr:rowOff>
    </xdr:to>
    <xdr:cxnSp macro="">
      <xdr:nvCxnSpPr>
        <xdr:cNvPr id="380" name="直線コネクタ 379"/>
        <xdr:cNvCxnSpPr/>
      </xdr:nvCxnSpPr>
      <xdr:spPr>
        <a:xfrm flipV="1">
          <a:off x="1320800" y="13088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105918</xdr:rowOff>
    </xdr:from>
    <xdr:to>
      <xdr:col>7</xdr:col>
      <xdr:colOff>66675</xdr:colOff>
      <xdr:row>76</xdr:row>
      <xdr:rowOff>36069</xdr:rowOff>
    </xdr:to>
    <xdr:sp macro="" textlink="">
      <xdr:nvSpPr>
        <xdr:cNvPr id="390" name="円/楕円 389"/>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122445</xdr:rowOff>
    </xdr:from>
    <xdr:ext cx="762000" cy="259045"/>
    <xdr:sp macro="" textlink="">
      <xdr:nvSpPr>
        <xdr:cNvPr id="391" name="公債費該当値テキスト"/>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137922</xdr:rowOff>
    </xdr:from>
    <xdr:to>
      <xdr:col>5</xdr:col>
      <xdr:colOff>600075</xdr:colOff>
      <xdr:row>76</xdr:row>
      <xdr:rowOff>68072</xdr:rowOff>
    </xdr:to>
    <xdr:sp macro="" textlink="">
      <xdr:nvSpPr>
        <xdr:cNvPr id="392" name="円/楕円 391"/>
        <xdr:cNvSpPr/>
      </xdr:nvSpPr>
      <xdr:spPr>
        <a:xfrm>
          <a:off x="3937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78249</xdr:rowOff>
    </xdr:from>
    <xdr:ext cx="736600" cy="259045"/>
    <xdr:sp macro="" textlink="">
      <xdr:nvSpPr>
        <xdr:cNvPr id="393" name="テキスト ボックス 392"/>
        <xdr:cNvSpPr txBox="1"/>
      </xdr:nvSpPr>
      <xdr:spPr>
        <a:xfrm>
          <a:off x="3606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xdr:rowOff>
    </xdr:from>
    <xdr:to>
      <xdr:col>4</xdr:col>
      <xdr:colOff>396875</xdr:colOff>
      <xdr:row>76</xdr:row>
      <xdr:rowOff>104648</xdr:rowOff>
    </xdr:to>
    <xdr:sp macro="" textlink="">
      <xdr:nvSpPr>
        <xdr:cNvPr id="394" name="円/楕円 393"/>
        <xdr:cNvSpPr/>
      </xdr:nvSpPr>
      <xdr:spPr>
        <a:xfrm>
          <a:off x="3048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114825</xdr:rowOff>
    </xdr:from>
    <xdr:ext cx="762000" cy="259045"/>
    <xdr:sp macro="" textlink="">
      <xdr:nvSpPr>
        <xdr:cNvPr id="395" name="テキスト ボックス 394"/>
        <xdr:cNvSpPr txBox="1"/>
      </xdr:nvSpPr>
      <xdr:spPr>
        <a:xfrm>
          <a:off x="2717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xdr:rowOff>
    </xdr:from>
    <xdr:to>
      <xdr:col>3</xdr:col>
      <xdr:colOff>193675</xdr:colOff>
      <xdr:row>76</xdr:row>
      <xdr:rowOff>109220</xdr:rowOff>
    </xdr:to>
    <xdr:sp macro="" textlink="">
      <xdr:nvSpPr>
        <xdr:cNvPr id="396" name="円/楕円 395"/>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97" name="テキスト ボックス 396"/>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44196</xdr:rowOff>
    </xdr:from>
    <xdr:to>
      <xdr:col>1</xdr:col>
      <xdr:colOff>676275</xdr:colOff>
      <xdr:row>76</xdr:row>
      <xdr:rowOff>145796</xdr:rowOff>
    </xdr:to>
    <xdr:sp macro="" textlink="">
      <xdr:nvSpPr>
        <xdr:cNvPr id="398" name="円/楕円 397"/>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155973</xdr:rowOff>
    </xdr:from>
    <xdr:ext cx="762000" cy="259045"/>
    <xdr:sp macro="" textlink="">
      <xdr:nvSpPr>
        <xdr:cNvPr id="399" name="テキスト ボックス 398"/>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公債費以外の経常収支比率については、平成２２年度から、依然として類似団体平均を上回っている状況にある。要因は各費目に掲載しているとおりであり、志木市新行政改革プラン</a:t>
          </a:r>
          <a:r>
            <a:rPr lang="ja-JP" altLang="en-US" sz="1000" b="0" i="0" baseline="0">
              <a:solidFill>
                <a:schemeClr val="dk1"/>
              </a:solidFill>
              <a:effectLst/>
              <a:latin typeface="+mn-lt"/>
              <a:ea typeface="+mn-ea"/>
              <a:cs typeface="+mn-cs"/>
            </a:rPr>
            <a:t>により</a:t>
          </a:r>
          <a:r>
            <a:rPr lang="ja-JP" altLang="ja-JP" sz="1000" b="0" i="0" baseline="0">
              <a:solidFill>
                <a:schemeClr val="dk1"/>
              </a:solidFill>
              <a:effectLst/>
              <a:latin typeface="+mn-lt"/>
              <a:ea typeface="+mn-ea"/>
              <a:cs typeface="+mn-cs"/>
            </a:rPr>
            <a:t>取り組みの見直しを行い、</a:t>
          </a:r>
          <a:r>
            <a:rPr lang="ja-JP" altLang="ja-JP" sz="1000">
              <a:solidFill>
                <a:schemeClr val="dk1"/>
              </a:solidFill>
              <a:effectLst/>
              <a:latin typeface="+mn-lt"/>
              <a:ea typeface="+mn-ea"/>
              <a:cs typeface="+mn-cs"/>
            </a:rPr>
            <a:t>健全な財政運営に努める。</a:t>
          </a:r>
          <a:endParaRPr lang="ja-JP" altLang="ja-JP" sz="10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113285</xdr:rowOff>
    </xdr:from>
    <xdr:to>
      <xdr:col>24</xdr:col>
      <xdr:colOff>31750</xdr:colOff>
      <xdr:row>78</xdr:row>
      <xdr:rowOff>140715</xdr:rowOff>
    </xdr:to>
    <xdr:cxnSp macro="">
      <xdr:nvCxnSpPr>
        <xdr:cNvPr id="430" name="直線コネクタ 429"/>
        <xdr:cNvCxnSpPr/>
      </xdr:nvCxnSpPr>
      <xdr:spPr>
        <a:xfrm>
          <a:off x="15671800" y="134863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1"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106426</xdr:rowOff>
    </xdr:from>
    <xdr:to>
      <xdr:col>22</xdr:col>
      <xdr:colOff>565150</xdr:colOff>
      <xdr:row>78</xdr:row>
      <xdr:rowOff>113285</xdr:rowOff>
    </xdr:to>
    <xdr:cxnSp macro="">
      <xdr:nvCxnSpPr>
        <xdr:cNvPr id="433" name="直線コネクタ 432"/>
        <xdr:cNvCxnSpPr/>
      </xdr:nvCxnSpPr>
      <xdr:spPr>
        <a:xfrm>
          <a:off x="14782800" y="13308076"/>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106426</xdr:rowOff>
    </xdr:from>
    <xdr:to>
      <xdr:col>21</xdr:col>
      <xdr:colOff>361950</xdr:colOff>
      <xdr:row>78</xdr:row>
      <xdr:rowOff>35561</xdr:rowOff>
    </xdr:to>
    <xdr:cxnSp macro="">
      <xdr:nvCxnSpPr>
        <xdr:cNvPr id="436" name="直線コネクタ 435"/>
        <xdr:cNvCxnSpPr/>
      </xdr:nvCxnSpPr>
      <xdr:spPr>
        <a:xfrm flipV="1">
          <a:off x="13893800" y="13308076"/>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xdr:rowOff>
    </xdr:from>
    <xdr:to>
      <xdr:col>20</xdr:col>
      <xdr:colOff>158750</xdr:colOff>
      <xdr:row>78</xdr:row>
      <xdr:rowOff>35561</xdr:rowOff>
    </xdr:to>
    <xdr:cxnSp macro="">
      <xdr:nvCxnSpPr>
        <xdr:cNvPr id="439" name="直線コネクタ 438"/>
        <xdr:cNvCxnSpPr/>
      </xdr:nvCxnSpPr>
      <xdr:spPr>
        <a:xfrm>
          <a:off x="13004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89915</xdr:rowOff>
    </xdr:from>
    <xdr:to>
      <xdr:col>24</xdr:col>
      <xdr:colOff>82550</xdr:colOff>
      <xdr:row>79</xdr:row>
      <xdr:rowOff>20065</xdr:rowOff>
    </xdr:to>
    <xdr:sp macro="" textlink="">
      <xdr:nvSpPr>
        <xdr:cNvPr id="449" name="円/楕円 448"/>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61992</xdr:rowOff>
    </xdr:from>
    <xdr:ext cx="762000" cy="259045"/>
    <xdr:sp macro="" textlink="">
      <xdr:nvSpPr>
        <xdr:cNvPr id="450" name="公債費以外該当値テキスト"/>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62485</xdr:rowOff>
    </xdr:from>
    <xdr:to>
      <xdr:col>22</xdr:col>
      <xdr:colOff>615950</xdr:colOff>
      <xdr:row>78</xdr:row>
      <xdr:rowOff>164085</xdr:rowOff>
    </xdr:to>
    <xdr:sp macro="" textlink="">
      <xdr:nvSpPr>
        <xdr:cNvPr id="451" name="円/楕円 450"/>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148862</xdr:rowOff>
    </xdr:from>
    <xdr:ext cx="736600" cy="259045"/>
    <xdr:sp macro="" textlink="">
      <xdr:nvSpPr>
        <xdr:cNvPr id="452" name="テキスト ボックス 451"/>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55626</xdr:rowOff>
    </xdr:from>
    <xdr:to>
      <xdr:col>21</xdr:col>
      <xdr:colOff>412750</xdr:colOff>
      <xdr:row>77</xdr:row>
      <xdr:rowOff>157226</xdr:rowOff>
    </xdr:to>
    <xdr:sp macro="" textlink="">
      <xdr:nvSpPr>
        <xdr:cNvPr id="453" name="円/楕円 452"/>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142003</xdr:rowOff>
    </xdr:from>
    <xdr:ext cx="762000" cy="259045"/>
    <xdr:sp macro="" textlink="">
      <xdr:nvSpPr>
        <xdr:cNvPr id="454" name="テキスト ボックス 453"/>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156211</xdr:rowOff>
    </xdr:from>
    <xdr:to>
      <xdr:col>20</xdr:col>
      <xdr:colOff>209550</xdr:colOff>
      <xdr:row>78</xdr:row>
      <xdr:rowOff>86361</xdr:rowOff>
    </xdr:to>
    <xdr:sp macro="" textlink="">
      <xdr:nvSpPr>
        <xdr:cNvPr id="455" name="円/楕円 454"/>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56" name="テキスト ボックス 45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133350</xdr:rowOff>
    </xdr:from>
    <xdr:to>
      <xdr:col>19</xdr:col>
      <xdr:colOff>6350</xdr:colOff>
      <xdr:row>78</xdr:row>
      <xdr:rowOff>63500</xdr:rowOff>
    </xdr:to>
    <xdr:sp macro="" textlink="">
      <xdr:nvSpPr>
        <xdr:cNvPr id="457" name="円/楕円 456"/>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48277</xdr:rowOff>
    </xdr:from>
    <xdr:ext cx="762000" cy="259045"/>
    <xdr:sp macro="" textlink="">
      <xdr:nvSpPr>
        <xdr:cNvPr id="458" name="テキスト ボックス 457"/>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埼玉県志木市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100063</xdr:rowOff>
    </xdr:from>
    <xdr:to>
      <xdr:col>4</xdr:col>
      <xdr:colOff>1117600</xdr:colOff>
      <xdr:row>18</xdr:row>
      <xdr:rowOff>122562</xdr:rowOff>
    </xdr:to>
    <xdr:cxnSp macro="">
      <xdr:nvCxnSpPr>
        <xdr:cNvPr id="50" name="直線コネクタ 49"/>
        <xdr:cNvCxnSpPr/>
      </xdr:nvCxnSpPr>
      <xdr:spPr bwMode="auto">
        <a:xfrm flipV="1">
          <a:off x="5003800" y="3233788"/>
          <a:ext cx="647700" cy="2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122562</xdr:rowOff>
    </xdr:from>
    <xdr:to>
      <xdr:col>4</xdr:col>
      <xdr:colOff>469900</xdr:colOff>
      <xdr:row>19</xdr:row>
      <xdr:rowOff>28149</xdr:rowOff>
    </xdr:to>
    <xdr:cxnSp macro="">
      <xdr:nvCxnSpPr>
        <xdr:cNvPr id="53" name="直線コネクタ 52"/>
        <xdr:cNvCxnSpPr/>
      </xdr:nvCxnSpPr>
      <xdr:spPr bwMode="auto">
        <a:xfrm flipV="1">
          <a:off x="4305300" y="3256287"/>
          <a:ext cx="698500" cy="77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145993</xdr:rowOff>
    </xdr:from>
    <xdr:to>
      <xdr:col>3</xdr:col>
      <xdr:colOff>904875</xdr:colOff>
      <xdr:row>19</xdr:row>
      <xdr:rowOff>28149</xdr:rowOff>
    </xdr:to>
    <xdr:cxnSp macro="">
      <xdr:nvCxnSpPr>
        <xdr:cNvPr id="56" name="直線コネクタ 55"/>
        <xdr:cNvCxnSpPr/>
      </xdr:nvCxnSpPr>
      <xdr:spPr bwMode="auto">
        <a:xfrm>
          <a:off x="3606800" y="3279718"/>
          <a:ext cx="698500" cy="53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76156</xdr:rowOff>
    </xdr:from>
    <xdr:to>
      <xdr:col>3</xdr:col>
      <xdr:colOff>206375</xdr:colOff>
      <xdr:row>18</xdr:row>
      <xdr:rowOff>145993</xdr:rowOff>
    </xdr:to>
    <xdr:cxnSp macro="">
      <xdr:nvCxnSpPr>
        <xdr:cNvPr id="59" name="直線コネクタ 58"/>
        <xdr:cNvCxnSpPr/>
      </xdr:nvCxnSpPr>
      <xdr:spPr bwMode="auto">
        <a:xfrm>
          <a:off x="2908300" y="3209881"/>
          <a:ext cx="698500" cy="69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49263</xdr:rowOff>
    </xdr:from>
    <xdr:to>
      <xdr:col>5</xdr:col>
      <xdr:colOff>34925</xdr:colOff>
      <xdr:row>18</xdr:row>
      <xdr:rowOff>150863</xdr:rowOff>
    </xdr:to>
    <xdr:sp macro="" textlink="">
      <xdr:nvSpPr>
        <xdr:cNvPr id="69" name="円/楕円 68"/>
        <xdr:cNvSpPr/>
      </xdr:nvSpPr>
      <xdr:spPr bwMode="auto">
        <a:xfrm>
          <a:off x="5600700" y="3182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21340</xdr:rowOff>
    </xdr:from>
    <xdr:ext cx="762000" cy="259045"/>
    <xdr:sp macro="" textlink="">
      <xdr:nvSpPr>
        <xdr:cNvPr id="70" name="人口1人当たり決算額の推移該当値テキスト130"/>
        <xdr:cNvSpPr txBox="1"/>
      </xdr:nvSpPr>
      <xdr:spPr>
        <a:xfrm>
          <a:off x="5740400" y="315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56,914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71761</xdr:rowOff>
    </xdr:from>
    <xdr:to>
      <xdr:col>4</xdr:col>
      <xdr:colOff>520700</xdr:colOff>
      <xdr:row>19</xdr:row>
      <xdr:rowOff>1912</xdr:rowOff>
    </xdr:to>
    <xdr:sp macro="" textlink="">
      <xdr:nvSpPr>
        <xdr:cNvPr id="71" name="円/楕円 70"/>
        <xdr:cNvSpPr/>
      </xdr:nvSpPr>
      <xdr:spPr bwMode="auto">
        <a:xfrm>
          <a:off x="4953000" y="320548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158139</xdr:rowOff>
    </xdr:from>
    <xdr:ext cx="736600" cy="259045"/>
    <xdr:sp macro="" textlink="">
      <xdr:nvSpPr>
        <xdr:cNvPr id="72" name="テキスト ボックス 71"/>
        <xdr:cNvSpPr txBox="1"/>
      </xdr:nvSpPr>
      <xdr:spPr>
        <a:xfrm>
          <a:off x="4622800" y="3291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55,733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148799</xdr:rowOff>
    </xdr:from>
    <xdr:to>
      <xdr:col>3</xdr:col>
      <xdr:colOff>955675</xdr:colOff>
      <xdr:row>19</xdr:row>
      <xdr:rowOff>78949</xdr:rowOff>
    </xdr:to>
    <xdr:sp macro="" textlink="">
      <xdr:nvSpPr>
        <xdr:cNvPr id="73" name="円/楕円 72"/>
        <xdr:cNvSpPr/>
      </xdr:nvSpPr>
      <xdr:spPr bwMode="auto">
        <a:xfrm>
          <a:off x="4254500" y="3282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63726</xdr:rowOff>
    </xdr:from>
    <xdr:ext cx="762000" cy="259045"/>
    <xdr:sp macro="" textlink="">
      <xdr:nvSpPr>
        <xdr:cNvPr id="74" name="テキスト ボックス 73"/>
        <xdr:cNvSpPr txBox="1"/>
      </xdr:nvSpPr>
      <xdr:spPr>
        <a:xfrm>
          <a:off x="3924300" y="336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51,689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95193</xdr:rowOff>
    </xdr:from>
    <xdr:to>
      <xdr:col>3</xdr:col>
      <xdr:colOff>257175</xdr:colOff>
      <xdr:row>19</xdr:row>
      <xdr:rowOff>25343</xdr:rowOff>
    </xdr:to>
    <xdr:sp macro="" textlink="">
      <xdr:nvSpPr>
        <xdr:cNvPr id="75" name="円/楕円 74"/>
        <xdr:cNvSpPr/>
      </xdr:nvSpPr>
      <xdr:spPr bwMode="auto">
        <a:xfrm>
          <a:off x="3556000" y="3228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10120</xdr:rowOff>
    </xdr:from>
    <xdr:ext cx="762000" cy="259045"/>
    <xdr:sp macro="" textlink="">
      <xdr:nvSpPr>
        <xdr:cNvPr id="76" name="テキスト ボックス 75"/>
        <xdr:cNvSpPr txBox="1"/>
      </xdr:nvSpPr>
      <xdr:spPr>
        <a:xfrm>
          <a:off x="3225800" y="331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54,503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25356</xdr:rowOff>
    </xdr:from>
    <xdr:to>
      <xdr:col>2</xdr:col>
      <xdr:colOff>692150</xdr:colOff>
      <xdr:row>18</xdr:row>
      <xdr:rowOff>126956</xdr:rowOff>
    </xdr:to>
    <xdr:sp macro="" textlink="">
      <xdr:nvSpPr>
        <xdr:cNvPr id="77" name="円/楕円 76"/>
        <xdr:cNvSpPr/>
      </xdr:nvSpPr>
      <xdr:spPr bwMode="auto">
        <a:xfrm>
          <a:off x="2857500" y="3159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111732</xdr:rowOff>
    </xdr:from>
    <xdr:ext cx="762000" cy="259045"/>
    <xdr:sp macro="" textlink="">
      <xdr:nvSpPr>
        <xdr:cNvPr id="78" name="テキスト ボックス 77"/>
        <xdr:cNvSpPr txBox="1"/>
      </xdr:nvSpPr>
      <xdr:spPr>
        <a:xfrm>
          <a:off x="2527300" y="324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189494</xdr:rowOff>
    </xdr:from>
    <xdr:to>
      <xdr:col>4</xdr:col>
      <xdr:colOff>1117600</xdr:colOff>
      <xdr:row>37</xdr:row>
      <xdr:rowOff>251072</xdr:rowOff>
    </xdr:to>
    <xdr:cxnSp macro="">
      <xdr:nvCxnSpPr>
        <xdr:cNvPr id="115" name="直線コネクタ 114"/>
        <xdr:cNvCxnSpPr/>
      </xdr:nvCxnSpPr>
      <xdr:spPr bwMode="auto">
        <a:xfrm flipV="1">
          <a:off x="5003800" y="7314194"/>
          <a:ext cx="647700" cy="61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250758</xdr:rowOff>
    </xdr:from>
    <xdr:to>
      <xdr:col>4</xdr:col>
      <xdr:colOff>469900</xdr:colOff>
      <xdr:row>37</xdr:row>
      <xdr:rowOff>251072</xdr:rowOff>
    </xdr:to>
    <xdr:cxnSp macro="">
      <xdr:nvCxnSpPr>
        <xdr:cNvPr id="118" name="直線コネクタ 117"/>
        <xdr:cNvCxnSpPr/>
      </xdr:nvCxnSpPr>
      <xdr:spPr bwMode="auto">
        <a:xfrm>
          <a:off x="4305300" y="7375458"/>
          <a:ext cx="698500" cy="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250758</xdr:rowOff>
    </xdr:from>
    <xdr:to>
      <xdr:col>3</xdr:col>
      <xdr:colOff>904875</xdr:colOff>
      <xdr:row>37</xdr:row>
      <xdr:rowOff>253673</xdr:rowOff>
    </xdr:to>
    <xdr:cxnSp macro="">
      <xdr:nvCxnSpPr>
        <xdr:cNvPr id="121" name="直線コネクタ 120"/>
        <xdr:cNvCxnSpPr/>
      </xdr:nvCxnSpPr>
      <xdr:spPr bwMode="auto">
        <a:xfrm flipV="1">
          <a:off x="3606800" y="7375458"/>
          <a:ext cx="698500" cy="2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200323</xdr:rowOff>
    </xdr:from>
    <xdr:to>
      <xdr:col>3</xdr:col>
      <xdr:colOff>206375</xdr:colOff>
      <xdr:row>37</xdr:row>
      <xdr:rowOff>253673</xdr:rowOff>
    </xdr:to>
    <xdr:cxnSp macro="">
      <xdr:nvCxnSpPr>
        <xdr:cNvPr id="124" name="直線コネクタ 123"/>
        <xdr:cNvCxnSpPr/>
      </xdr:nvCxnSpPr>
      <xdr:spPr bwMode="auto">
        <a:xfrm>
          <a:off x="2908300" y="7325023"/>
          <a:ext cx="698500" cy="53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138694</xdr:rowOff>
    </xdr:from>
    <xdr:to>
      <xdr:col>5</xdr:col>
      <xdr:colOff>34925</xdr:colOff>
      <xdr:row>37</xdr:row>
      <xdr:rowOff>240294</xdr:rowOff>
    </xdr:to>
    <xdr:sp macro="" textlink="">
      <xdr:nvSpPr>
        <xdr:cNvPr id="134" name="円/楕円 133"/>
        <xdr:cNvSpPr/>
      </xdr:nvSpPr>
      <xdr:spPr bwMode="auto">
        <a:xfrm>
          <a:off x="5600700" y="7263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110771</xdr:rowOff>
    </xdr:from>
    <xdr:ext cx="762000" cy="259045"/>
    <xdr:sp macro="" textlink="">
      <xdr:nvSpPr>
        <xdr:cNvPr id="135" name="人口1人当たり決算額の推移該当値テキスト445"/>
        <xdr:cNvSpPr txBox="1"/>
      </xdr:nvSpPr>
      <xdr:spPr>
        <a:xfrm>
          <a:off x="5740400" y="723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200272</xdr:rowOff>
    </xdr:from>
    <xdr:to>
      <xdr:col>4</xdr:col>
      <xdr:colOff>520700</xdr:colOff>
      <xdr:row>37</xdr:row>
      <xdr:rowOff>301872</xdr:rowOff>
    </xdr:to>
    <xdr:sp macro="" textlink="">
      <xdr:nvSpPr>
        <xdr:cNvPr id="136" name="円/楕円 135"/>
        <xdr:cNvSpPr/>
      </xdr:nvSpPr>
      <xdr:spPr bwMode="auto">
        <a:xfrm>
          <a:off x="4953000" y="732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286649</xdr:rowOff>
    </xdr:from>
    <xdr:ext cx="736600" cy="259045"/>
    <xdr:sp macro="" textlink="">
      <xdr:nvSpPr>
        <xdr:cNvPr id="137" name="テキスト ボックス 136"/>
        <xdr:cNvSpPr txBox="1"/>
      </xdr:nvSpPr>
      <xdr:spPr>
        <a:xfrm>
          <a:off x="4622800" y="74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199958</xdr:rowOff>
    </xdr:from>
    <xdr:to>
      <xdr:col>3</xdr:col>
      <xdr:colOff>955675</xdr:colOff>
      <xdr:row>37</xdr:row>
      <xdr:rowOff>301558</xdr:rowOff>
    </xdr:to>
    <xdr:sp macro="" textlink="">
      <xdr:nvSpPr>
        <xdr:cNvPr id="138" name="円/楕円 137"/>
        <xdr:cNvSpPr/>
      </xdr:nvSpPr>
      <xdr:spPr bwMode="auto">
        <a:xfrm>
          <a:off x="4254500" y="732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286335</xdr:rowOff>
    </xdr:from>
    <xdr:ext cx="762000" cy="259045"/>
    <xdr:sp macro="" textlink="">
      <xdr:nvSpPr>
        <xdr:cNvPr id="139" name="テキスト ボックス 138"/>
        <xdr:cNvSpPr txBox="1"/>
      </xdr:nvSpPr>
      <xdr:spPr>
        <a:xfrm>
          <a:off x="3924300" y="741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202873</xdr:rowOff>
    </xdr:from>
    <xdr:to>
      <xdr:col>3</xdr:col>
      <xdr:colOff>257175</xdr:colOff>
      <xdr:row>37</xdr:row>
      <xdr:rowOff>304473</xdr:rowOff>
    </xdr:to>
    <xdr:sp macro="" textlink="">
      <xdr:nvSpPr>
        <xdr:cNvPr id="140" name="円/楕円 139"/>
        <xdr:cNvSpPr/>
      </xdr:nvSpPr>
      <xdr:spPr bwMode="auto">
        <a:xfrm>
          <a:off x="3556000" y="732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289250</xdr:rowOff>
    </xdr:from>
    <xdr:ext cx="762000" cy="259045"/>
    <xdr:sp macro="" textlink="">
      <xdr:nvSpPr>
        <xdr:cNvPr id="141" name="テキスト ボックス 140"/>
        <xdr:cNvSpPr txBox="1"/>
      </xdr:nvSpPr>
      <xdr:spPr>
        <a:xfrm>
          <a:off x="3225800" y="741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149523</xdr:rowOff>
    </xdr:from>
    <xdr:to>
      <xdr:col>2</xdr:col>
      <xdr:colOff>692150</xdr:colOff>
      <xdr:row>37</xdr:row>
      <xdr:rowOff>251123</xdr:rowOff>
    </xdr:to>
    <xdr:sp macro="" textlink="">
      <xdr:nvSpPr>
        <xdr:cNvPr id="142" name="円/楕円 141"/>
        <xdr:cNvSpPr/>
      </xdr:nvSpPr>
      <xdr:spPr bwMode="auto">
        <a:xfrm>
          <a:off x="2857500" y="727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235900</xdr:rowOff>
    </xdr:from>
    <xdr:ext cx="762000" cy="259045"/>
    <xdr:sp macro="" textlink="">
      <xdr:nvSpPr>
        <xdr:cNvPr id="143" name="テキスト ボックス 142"/>
        <xdr:cNvSpPr txBox="1"/>
      </xdr:nvSpPr>
      <xdr:spPr>
        <a:xfrm>
          <a:off x="2527300" y="73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埼玉県志木市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74,183
72,723
9.05
22,745,570
21,096,825
1,591,924
13,785,491
15,410,697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22771</xdr:rowOff>
    </xdr:from>
    <xdr:to>
      <xdr:col>6</xdr:col>
      <xdr:colOff>511175</xdr:colOff>
      <xdr:row>38</xdr:row>
      <xdr:rowOff>50020</xdr:rowOff>
    </xdr:to>
    <xdr:cxnSp macro="">
      <xdr:nvCxnSpPr>
        <xdr:cNvPr id="59" name="直線コネクタ 58"/>
        <xdr:cNvCxnSpPr/>
      </xdr:nvCxnSpPr>
      <xdr:spPr>
        <a:xfrm>
          <a:off x="3797300" y="6537871"/>
          <a:ext cx="8382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22771</xdr:rowOff>
    </xdr:from>
    <xdr:to>
      <xdr:col>5</xdr:col>
      <xdr:colOff>358775</xdr:colOff>
      <xdr:row>38</xdr:row>
      <xdr:rowOff>120200</xdr:rowOff>
    </xdr:to>
    <xdr:cxnSp macro="">
      <xdr:nvCxnSpPr>
        <xdr:cNvPr id="62" name="直線コネクタ 61"/>
        <xdr:cNvCxnSpPr/>
      </xdr:nvCxnSpPr>
      <xdr:spPr>
        <a:xfrm flipV="1">
          <a:off x="2908300" y="6537871"/>
          <a:ext cx="889000" cy="9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70526</xdr:rowOff>
    </xdr:from>
    <xdr:to>
      <xdr:col>4</xdr:col>
      <xdr:colOff>155575</xdr:colOff>
      <xdr:row>38</xdr:row>
      <xdr:rowOff>120200</xdr:rowOff>
    </xdr:to>
    <xdr:cxnSp macro="">
      <xdr:nvCxnSpPr>
        <xdr:cNvPr id="65" name="直線コネクタ 64"/>
        <xdr:cNvCxnSpPr/>
      </xdr:nvCxnSpPr>
      <xdr:spPr>
        <a:xfrm>
          <a:off x="2019300" y="6585626"/>
          <a:ext cx="889000" cy="4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157005</xdr:rowOff>
    </xdr:from>
    <xdr:to>
      <xdr:col>2</xdr:col>
      <xdr:colOff>638175</xdr:colOff>
      <xdr:row>38</xdr:row>
      <xdr:rowOff>70526</xdr:rowOff>
    </xdr:to>
    <xdr:cxnSp macro="">
      <xdr:nvCxnSpPr>
        <xdr:cNvPr id="68" name="直線コネクタ 67"/>
        <xdr:cNvCxnSpPr/>
      </xdr:nvCxnSpPr>
      <xdr:spPr>
        <a:xfrm>
          <a:off x="1130300" y="6500655"/>
          <a:ext cx="889000" cy="8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170670</xdr:rowOff>
    </xdr:from>
    <xdr:to>
      <xdr:col>6</xdr:col>
      <xdr:colOff>561975</xdr:colOff>
      <xdr:row>38</xdr:row>
      <xdr:rowOff>100820</xdr:rowOff>
    </xdr:to>
    <xdr:sp macro="" textlink="">
      <xdr:nvSpPr>
        <xdr:cNvPr id="78" name="円/楕円 77"/>
        <xdr:cNvSpPr/>
      </xdr:nvSpPr>
      <xdr:spPr>
        <a:xfrm>
          <a:off x="4584700" y="651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149097</xdr:rowOff>
    </xdr:from>
    <xdr:ext cx="534377" cy="259045"/>
    <xdr:sp macro="" textlink="">
      <xdr:nvSpPr>
        <xdr:cNvPr id="79" name="人件費該当値テキスト"/>
        <xdr:cNvSpPr txBox="1"/>
      </xdr:nvSpPr>
      <xdr:spPr>
        <a:xfrm>
          <a:off x="4686300" y="64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43,923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143421</xdr:rowOff>
    </xdr:from>
    <xdr:to>
      <xdr:col>5</xdr:col>
      <xdr:colOff>409575</xdr:colOff>
      <xdr:row>38</xdr:row>
      <xdr:rowOff>73571</xdr:rowOff>
    </xdr:to>
    <xdr:sp macro="" textlink="">
      <xdr:nvSpPr>
        <xdr:cNvPr id="80" name="円/楕円 79"/>
        <xdr:cNvSpPr/>
      </xdr:nvSpPr>
      <xdr:spPr>
        <a:xfrm>
          <a:off x="3746500" y="6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64698</xdr:rowOff>
    </xdr:from>
    <xdr:ext cx="534377" cy="259045"/>
    <xdr:sp macro="" textlink="">
      <xdr:nvSpPr>
        <xdr:cNvPr id="81" name="テキスト ボックス 80"/>
        <xdr:cNvSpPr txBox="1"/>
      </xdr:nvSpPr>
      <xdr:spPr>
        <a:xfrm>
          <a:off x="3530111" y="65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69400</xdr:rowOff>
    </xdr:from>
    <xdr:to>
      <xdr:col>4</xdr:col>
      <xdr:colOff>206375</xdr:colOff>
      <xdr:row>38</xdr:row>
      <xdr:rowOff>171000</xdr:rowOff>
    </xdr:to>
    <xdr:sp macro="" textlink="">
      <xdr:nvSpPr>
        <xdr:cNvPr id="82" name="円/楕円 81"/>
        <xdr:cNvSpPr/>
      </xdr:nvSpPr>
      <xdr:spPr>
        <a:xfrm>
          <a:off x="2857500" y="65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162127</xdr:rowOff>
    </xdr:from>
    <xdr:ext cx="534377" cy="259045"/>
    <xdr:sp macro="" textlink="">
      <xdr:nvSpPr>
        <xdr:cNvPr id="83" name="テキスト ボックス 82"/>
        <xdr:cNvSpPr txBox="1"/>
      </xdr:nvSpPr>
      <xdr:spPr>
        <a:xfrm>
          <a:off x="2641111" y="66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19726</xdr:rowOff>
    </xdr:from>
    <xdr:to>
      <xdr:col>3</xdr:col>
      <xdr:colOff>3175</xdr:colOff>
      <xdr:row>38</xdr:row>
      <xdr:rowOff>121326</xdr:rowOff>
    </xdr:to>
    <xdr:sp macro="" textlink="">
      <xdr:nvSpPr>
        <xdr:cNvPr id="84" name="円/楕円 83"/>
        <xdr:cNvSpPr/>
      </xdr:nvSpPr>
      <xdr:spPr>
        <a:xfrm>
          <a:off x="1968500" y="65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112453</xdr:rowOff>
    </xdr:from>
    <xdr:ext cx="534377" cy="259045"/>
    <xdr:sp macro="" textlink="">
      <xdr:nvSpPr>
        <xdr:cNvPr id="85" name="テキスト ボックス 84"/>
        <xdr:cNvSpPr txBox="1"/>
      </xdr:nvSpPr>
      <xdr:spPr>
        <a:xfrm>
          <a:off x="1752111" y="662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106205</xdr:rowOff>
    </xdr:from>
    <xdr:to>
      <xdr:col>1</xdr:col>
      <xdr:colOff>485775</xdr:colOff>
      <xdr:row>38</xdr:row>
      <xdr:rowOff>36355</xdr:rowOff>
    </xdr:to>
    <xdr:sp macro="" textlink="">
      <xdr:nvSpPr>
        <xdr:cNvPr id="86" name="円/楕円 85"/>
        <xdr:cNvSpPr/>
      </xdr:nvSpPr>
      <xdr:spPr>
        <a:xfrm>
          <a:off x="1079500" y="644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27482</xdr:rowOff>
    </xdr:from>
    <xdr:ext cx="534377" cy="259045"/>
    <xdr:sp macro="" textlink="">
      <xdr:nvSpPr>
        <xdr:cNvPr id="87" name="テキスト ボックス 86"/>
        <xdr:cNvSpPr txBox="1"/>
      </xdr:nvSpPr>
      <xdr:spPr>
        <a:xfrm>
          <a:off x="863111" y="65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50709</xdr:rowOff>
    </xdr:from>
    <xdr:to>
      <xdr:col>6</xdr:col>
      <xdr:colOff>511175</xdr:colOff>
      <xdr:row>56</xdr:row>
      <xdr:rowOff>155996</xdr:rowOff>
    </xdr:to>
    <xdr:cxnSp macro="">
      <xdr:nvCxnSpPr>
        <xdr:cNvPr id="119" name="直線コネクタ 118"/>
        <xdr:cNvCxnSpPr/>
      </xdr:nvCxnSpPr>
      <xdr:spPr>
        <a:xfrm flipV="1">
          <a:off x="3797300" y="9651909"/>
          <a:ext cx="838200" cy="10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155996</xdr:rowOff>
    </xdr:from>
    <xdr:to>
      <xdr:col>5</xdr:col>
      <xdr:colOff>358775</xdr:colOff>
      <xdr:row>57</xdr:row>
      <xdr:rowOff>28111</xdr:rowOff>
    </xdr:to>
    <xdr:cxnSp macro="">
      <xdr:nvCxnSpPr>
        <xdr:cNvPr id="122" name="直線コネクタ 121"/>
        <xdr:cNvCxnSpPr/>
      </xdr:nvCxnSpPr>
      <xdr:spPr>
        <a:xfrm flipV="1">
          <a:off x="2908300" y="9757196"/>
          <a:ext cx="8890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120955</xdr:rowOff>
    </xdr:from>
    <xdr:to>
      <xdr:col>4</xdr:col>
      <xdr:colOff>155575</xdr:colOff>
      <xdr:row>57</xdr:row>
      <xdr:rowOff>28111</xdr:rowOff>
    </xdr:to>
    <xdr:cxnSp macro="">
      <xdr:nvCxnSpPr>
        <xdr:cNvPr id="125" name="直線コネクタ 124"/>
        <xdr:cNvCxnSpPr/>
      </xdr:nvCxnSpPr>
      <xdr:spPr>
        <a:xfrm>
          <a:off x="2019300" y="9722155"/>
          <a:ext cx="889000" cy="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102340</xdr:rowOff>
    </xdr:from>
    <xdr:to>
      <xdr:col>2</xdr:col>
      <xdr:colOff>638175</xdr:colOff>
      <xdr:row>56</xdr:row>
      <xdr:rowOff>120955</xdr:rowOff>
    </xdr:to>
    <xdr:cxnSp macro="">
      <xdr:nvCxnSpPr>
        <xdr:cNvPr id="128" name="直線コネクタ 127"/>
        <xdr:cNvCxnSpPr/>
      </xdr:nvCxnSpPr>
      <xdr:spPr>
        <a:xfrm>
          <a:off x="1130300" y="9703540"/>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171359</xdr:rowOff>
    </xdr:from>
    <xdr:to>
      <xdr:col>6</xdr:col>
      <xdr:colOff>561975</xdr:colOff>
      <xdr:row>56</xdr:row>
      <xdr:rowOff>101509</xdr:rowOff>
    </xdr:to>
    <xdr:sp macro="" textlink="">
      <xdr:nvSpPr>
        <xdr:cNvPr id="138" name="円/楕円 137"/>
        <xdr:cNvSpPr/>
      </xdr:nvSpPr>
      <xdr:spPr>
        <a:xfrm>
          <a:off x="4584700" y="96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149786</xdr:rowOff>
    </xdr:from>
    <xdr:ext cx="534377" cy="259045"/>
    <xdr:sp macro="" textlink="">
      <xdr:nvSpPr>
        <xdr:cNvPr id="139" name="物件費該当値テキスト"/>
        <xdr:cNvSpPr txBox="1"/>
      </xdr:nvSpPr>
      <xdr:spPr>
        <a:xfrm>
          <a:off x="4686300" y="957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47,225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105196</xdr:rowOff>
    </xdr:from>
    <xdr:to>
      <xdr:col>5</xdr:col>
      <xdr:colOff>409575</xdr:colOff>
      <xdr:row>57</xdr:row>
      <xdr:rowOff>35346</xdr:rowOff>
    </xdr:to>
    <xdr:sp macro="" textlink="">
      <xdr:nvSpPr>
        <xdr:cNvPr id="140" name="円/楕円 139"/>
        <xdr:cNvSpPr/>
      </xdr:nvSpPr>
      <xdr:spPr>
        <a:xfrm>
          <a:off x="3746500" y="970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26473</xdr:rowOff>
    </xdr:from>
    <xdr:ext cx="534377" cy="259045"/>
    <xdr:sp macro="" textlink="">
      <xdr:nvSpPr>
        <xdr:cNvPr id="141" name="テキスト ボックス 140"/>
        <xdr:cNvSpPr txBox="1"/>
      </xdr:nvSpPr>
      <xdr:spPr>
        <a:xfrm>
          <a:off x="3530111" y="979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148761</xdr:rowOff>
    </xdr:from>
    <xdr:to>
      <xdr:col>4</xdr:col>
      <xdr:colOff>206375</xdr:colOff>
      <xdr:row>57</xdr:row>
      <xdr:rowOff>78911</xdr:rowOff>
    </xdr:to>
    <xdr:sp macro="" textlink="">
      <xdr:nvSpPr>
        <xdr:cNvPr id="142" name="円/楕円 141"/>
        <xdr:cNvSpPr/>
      </xdr:nvSpPr>
      <xdr:spPr>
        <a:xfrm>
          <a:off x="2857500" y="97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70038</xdr:rowOff>
    </xdr:from>
    <xdr:ext cx="534377" cy="259045"/>
    <xdr:sp macro="" textlink="">
      <xdr:nvSpPr>
        <xdr:cNvPr id="143" name="テキスト ボックス 142"/>
        <xdr:cNvSpPr txBox="1"/>
      </xdr:nvSpPr>
      <xdr:spPr>
        <a:xfrm>
          <a:off x="2641111" y="984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70155</xdr:rowOff>
    </xdr:from>
    <xdr:to>
      <xdr:col>3</xdr:col>
      <xdr:colOff>3175</xdr:colOff>
      <xdr:row>57</xdr:row>
      <xdr:rowOff>305</xdr:rowOff>
    </xdr:to>
    <xdr:sp macro="" textlink="">
      <xdr:nvSpPr>
        <xdr:cNvPr id="144" name="円/楕円 143"/>
        <xdr:cNvSpPr/>
      </xdr:nvSpPr>
      <xdr:spPr>
        <a:xfrm>
          <a:off x="1968500" y="96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162882</xdr:rowOff>
    </xdr:from>
    <xdr:ext cx="534377" cy="259045"/>
    <xdr:sp macro="" textlink="">
      <xdr:nvSpPr>
        <xdr:cNvPr id="145" name="テキスト ボックス 144"/>
        <xdr:cNvSpPr txBox="1"/>
      </xdr:nvSpPr>
      <xdr:spPr>
        <a:xfrm>
          <a:off x="1752111" y="976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51540</xdr:rowOff>
    </xdr:from>
    <xdr:to>
      <xdr:col>1</xdr:col>
      <xdr:colOff>485775</xdr:colOff>
      <xdr:row>56</xdr:row>
      <xdr:rowOff>153140</xdr:rowOff>
    </xdr:to>
    <xdr:sp macro="" textlink="">
      <xdr:nvSpPr>
        <xdr:cNvPr id="146" name="円/楕円 145"/>
        <xdr:cNvSpPr/>
      </xdr:nvSpPr>
      <xdr:spPr>
        <a:xfrm>
          <a:off x="1079500" y="96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144267</xdr:rowOff>
    </xdr:from>
    <xdr:ext cx="534377" cy="259045"/>
    <xdr:sp macro="" textlink="">
      <xdr:nvSpPr>
        <xdr:cNvPr id="147" name="テキスト ボックス 146"/>
        <xdr:cNvSpPr txBox="1"/>
      </xdr:nvSpPr>
      <xdr:spPr>
        <a:xfrm>
          <a:off x="863111" y="974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131775</xdr:rowOff>
    </xdr:from>
    <xdr:to>
      <xdr:col>6</xdr:col>
      <xdr:colOff>511175</xdr:colOff>
      <xdr:row>77</xdr:row>
      <xdr:rowOff>169266</xdr:rowOff>
    </xdr:to>
    <xdr:cxnSp macro="">
      <xdr:nvCxnSpPr>
        <xdr:cNvPr id="176" name="直線コネクタ 175"/>
        <xdr:cNvCxnSpPr/>
      </xdr:nvCxnSpPr>
      <xdr:spPr>
        <a:xfrm flipV="1">
          <a:off x="3797300" y="13333425"/>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102557</xdr:rowOff>
    </xdr:from>
    <xdr:ext cx="469744" cy="259045"/>
    <xdr:sp macro="" textlink="">
      <xdr:nvSpPr>
        <xdr:cNvPr id="177" name="維持補修費平均値テキスト"/>
        <xdr:cNvSpPr txBox="1"/>
      </xdr:nvSpPr>
      <xdr:spPr>
        <a:xfrm>
          <a:off x="4686300" y="1313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169266</xdr:rowOff>
    </xdr:from>
    <xdr:to>
      <xdr:col>5</xdr:col>
      <xdr:colOff>358775</xdr:colOff>
      <xdr:row>78</xdr:row>
      <xdr:rowOff>45517</xdr:rowOff>
    </xdr:to>
    <xdr:cxnSp macro="">
      <xdr:nvCxnSpPr>
        <xdr:cNvPr id="179" name="直線コネクタ 178"/>
        <xdr:cNvCxnSpPr/>
      </xdr:nvCxnSpPr>
      <xdr:spPr>
        <a:xfrm flipV="1">
          <a:off x="2908300" y="13370916"/>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45517</xdr:rowOff>
    </xdr:from>
    <xdr:to>
      <xdr:col>4</xdr:col>
      <xdr:colOff>155575</xdr:colOff>
      <xdr:row>78</xdr:row>
      <xdr:rowOff>68529</xdr:rowOff>
    </xdr:to>
    <xdr:cxnSp macro="">
      <xdr:nvCxnSpPr>
        <xdr:cNvPr id="182" name="直線コネクタ 181"/>
        <xdr:cNvCxnSpPr/>
      </xdr:nvCxnSpPr>
      <xdr:spPr>
        <a:xfrm flipV="1">
          <a:off x="2019300" y="13418617"/>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49631</xdr:rowOff>
    </xdr:from>
    <xdr:to>
      <xdr:col>2</xdr:col>
      <xdr:colOff>638175</xdr:colOff>
      <xdr:row>78</xdr:row>
      <xdr:rowOff>68529</xdr:rowOff>
    </xdr:to>
    <xdr:cxnSp macro="">
      <xdr:nvCxnSpPr>
        <xdr:cNvPr id="185" name="直線コネクタ 184"/>
        <xdr:cNvCxnSpPr/>
      </xdr:nvCxnSpPr>
      <xdr:spPr>
        <a:xfrm>
          <a:off x="1130300" y="13422731"/>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80975</xdr:rowOff>
    </xdr:from>
    <xdr:to>
      <xdr:col>6</xdr:col>
      <xdr:colOff>561975</xdr:colOff>
      <xdr:row>78</xdr:row>
      <xdr:rowOff>11125</xdr:rowOff>
    </xdr:to>
    <xdr:sp macro="" textlink="">
      <xdr:nvSpPr>
        <xdr:cNvPr id="195" name="円/楕円 194"/>
        <xdr:cNvSpPr/>
      </xdr:nvSpPr>
      <xdr:spPr>
        <a:xfrm>
          <a:off x="4584700" y="132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59402</xdr:rowOff>
    </xdr:from>
    <xdr:ext cx="469744" cy="259045"/>
    <xdr:sp macro="" textlink="">
      <xdr:nvSpPr>
        <xdr:cNvPr id="196" name="維持補修費該当値テキスト"/>
        <xdr:cNvSpPr txBox="1"/>
      </xdr:nvSpPr>
      <xdr:spPr>
        <a:xfrm>
          <a:off x="4686300" y="132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118466</xdr:rowOff>
    </xdr:from>
    <xdr:to>
      <xdr:col>5</xdr:col>
      <xdr:colOff>409575</xdr:colOff>
      <xdr:row>78</xdr:row>
      <xdr:rowOff>48616</xdr:rowOff>
    </xdr:to>
    <xdr:sp macro="" textlink="">
      <xdr:nvSpPr>
        <xdr:cNvPr id="197" name="円/楕円 196"/>
        <xdr:cNvSpPr/>
      </xdr:nvSpPr>
      <xdr:spPr>
        <a:xfrm>
          <a:off x="3746500" y="1332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39743</xdr:rowOff>
    </xdr:from>
    <xdr:ext cx="469744" cy="259045"/>
    <xdr:sp macro="" textlink="">
      <xdr:nvSpPr>
        <xdr:cNvPr id="198" name="テキスト ボックス 197"/>
        <xdr:cNvSpPr txBox="1"/>
      </xdr:nvSpPr>
      <xdr:spPr>
        <a:xfrm>
          <a:off x="3562427" y="134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166167</xdr:rowOff>
    </xdr:from>
    <xdr:to>
      <xdr:col>4</xdr:col>
      <xdr:colOff>206375</xdr:colOff>
      <xdr:row>78</xdr:row>
      <xdr:rowOff>96317</xdr:rowOff>
    </xdr:to>
    <xdr:sp macro="" textlink="">
      <xdr:nvSpPr>
        <xdr:cNvPr id="199" name="円/楕円 198"/>
        <xdr:cNvSpPr/>
      </xdr:nvSpPr>
      <xdr:spPr>
        <a:xfrm>
          <a:off x="2857500" y="133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87444</xdr:rowOff>
    </xdr:from>
    <xdr:ext cx="469744" cy="259045"/>
    <xdr:sp macro="" textlink="">
      <xdr:nvSpPr>
        <xdr:cNvPr id="200" name="テキスト ボックス 199"/>
        <xdr:cNvSpPr txBox="1"/>
      </xdr:nvSpPr>
      <xdr:spPr>
        <a:xfrm>
          <a:off x="2673427" y="134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17729</xdr:rowOff>
    </xdr:from>
    <xdr:to>
      <xdr:col>3</xdr:col>
      <xdr:colOff>3175</xdr:colOff>
      <xdr:row>78</xdr:row>
      <xdr:rowOff>119329</xdr:rowOff>
    </xdr:to>
    <xdr:sp macro="" textlink="">
      <xdr:nvSpPr>
        <xdr:cNvPr id="201" name="円/楕円 200"/>
        <xdr:cNvSpPr/>
      </xdr:nvSpPr>
      <xdr:spPr>
        <a:xfrm>
          <a:off x="1968500" y="133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110456</xdr:rowOff>
    </xdr:from>
    <xdr:ext cx="469744" cy="259045"/>
    <xdr:sp macro="" textlink="">
      <xdr:nvSpPr>
        <xdr:cNvPr id="202" name="テキスト ボックス 201"/>
        <xdr:cNvSpPr txBox="1"/>
      </xdr:nvSpPr>
      <xdr:spPr>
        <a:xfrm>
          <a:off x="1784427" y="1348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170281</xdr:rowOff>
    </xdr:from>
    <xdr:to>
      <xdr:col>1</xdr:col>
      <xdr:colOff>485775</xdr:colOff>
      <xdr:row>78</xdr:row>
      <xdr:rowOff>100431</xdr:rowOff>
    </xdr:to>
    <xdr:sp macro="" textlink="">
      <xdr:nvSpPr>
        <xdr:cNvPr id="203" name="円/楕円 202"/>
        <xdr:cNvSpPr/>
      </xdr:nvSpPr>
      <xdr:spPr>
        <a:xfrm>
          <a:off x="1079500" y="133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91558</xdr:rowOff>
    </xdr:from>
    <xdr:ext cx="469744" cy="259045"/>
    <xdr:sp macro="" textlink="">
      <xdr:nvSpPr>
        <xdr:cNvPr id="204" name="テキスト ボックス 203"/>
        <xdr:cNvSpPr txBox="1"/>
      </xdr:nvSpPr>
      <xdr:spPr>
        <a:xfrm>
          <a:off x="895427" y="1346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143166</xdr:rowOff>
    </xdr:from>
    <xdr:to>
      <xdr:col>6</xdr:col>
      <xdr:colOff>511175</xdr:colOff>
      <xdr:row>96</xdr:row>
      <xdr:rowOff>28105</xdr:rowOff>
    </xdr:to>
    <xdr:cxnSp macro="">
      <xdr:nvCxnSpPr>
        <xdr:cNvPr id="234" name="直線コネクタ 233"/>
        <xdr:cNvCxnSpPr/>
      </xdr:nvCxnSpPr>
      <xdr:spPr>
        <a:xfrm flipV="1">
          <a:off x="3797300" y="16430916"/>
          <a:ext cx="838200" cy="5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28105</xdr:rowOff>
    </xdr:from>
    <xdr:to>
      <xdr:col>5</xdr:col>
      <xdr:colOff>358775</xdr:colOff>
      <xdr:row>96</xdr:row>
      <xdr:rowOff>97168</xdr:rowOff>
    </xdr:to>
    <xdr:cxnSp macro="">
      <xdr:nvCxnSpPr>
        <xdr:cNvPr id="237" name="直線コネクタ 236"/>
        <xdr:cNvCxnSpPr/>
      </xdr:nvCxnSpPr>
      <xdr:spPr>
        <a:xfrm flipV="1">
          <a:off x="2908300" y="16487305"/>
          <a:ext cx="889000" cy="6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97168</xdr:rowOff>
    </xdr:from>
    <xdr:to>
      <xdr:col>4</xdr:col>
      <xdr:colOff>155575</xdr:colOff>
      <xdr:row>96</xdr:row>
      <xdr:rowOff>119253</xdr:rowOff>
    </xdr:to>
    <xdr:cxnSp macro="">
      <xdr:nvCxnSpPr>
        <xdr:cNvPr id="240" name="直線コネクタ 239"/>
        <xdr:cNvCxnSpPr/>
      </xdr:nvCxnSpPr>
      <xdr:spPr>
        <a:xfrm flipV="1">
          <a:off x="2019300" y="16556368"/>
          <a:ext cx="889000" cy="2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119253</xdr:rowOff>
    </xdr:from>
    <xdr:to>
      <xdr:col>2</xdr:col>
      <xdr:colOff>638175</xdr:colOff>
      <xdr:row>96</xdr:row>
      <xdr:rowOff>132626</xdr:rowOff>
    </xdr:to>
    <xdr:cxnSp macro="">
      <xdr:nvCxnSpPr>
        <xdr:cNvPr id="243" name="直線コネクタ 242"/>
        <xdr:cNvCxnSpPr/>
      </xdr:nvCxnSpPr>
      <xdr:spPr>
        <a:xfrm flipV="1">
          <a:off x="1130300" y="16578453"/>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92366</xdr:rowOff>
    </xdr:from>
    <xdr:to>
      <xdr:col>6</xdr:col>
      <xdr:colOff>561975</xdr:colOff>
      <xdr:row>96</xdr:row>
      <xdr:rowOff>22516</xdr:rowOff>
    </xdr:to>
    <xdr:sp macro="" textlink="">
      <xdr:nvSpPr>
        <xdr:cNvPr id="253" name="円/楕円 252"/>
        <xdr:cNvSpPr/>
      </xdr:nvSpPr>
      <xdr:spPr>
        <a:xfrm>
          <a:off x="4584700" y="163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70793</xdr:rowOff>
    </xdr:from>
    <xdr:ext cx="534377" cy="259045"/>
    <xdr:sp macro="" textlink="">
      <xdr:nvSpPr>
        <xdr:cNvPr id="254" name="扶助費該当値テキスト"/>
        <xdr:cNvSpPr txBox="1"/>
      </xdr:nvSpPr>
      <xdr:spPr>
        <a:xfrm>
          <a:off x="4686300" y="1635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76,227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148755</xdr:rowOff>
    </xdr:from>
    <xdr:to>
      <xdr:col>5</xdr:col>
      <xdr:colOff>409575</xdr:colOff>
      <xdr:row>96</xdr:row>
      <xdr:rowOff>78905</xdr:rowOff>
    </xdr:to>
    <xdr:sp macro="" textlink="">
      <xdr:nvSpPr>
        <xdr:cNvPr id="255" name="円/楕円 254"/>
        <xdr:cNvSpPr/>
      </xdr:nvSpPr>
      <xdr:spPr>
        <a:xfrm>
          <a:off x="3746500" y="164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70032</xdr:rowOff>
    </xdr:from>
    <xdr:ext cx="534377" cy="259045"/>
    <xdr:sp macro="" textlink="">
      <xdr:nvSpPr>
        <xdr:cNvPr id="256" name="テキスト ボックス 255"/>
        <xdr:cNvSpPr txBox="1"/>
      </xdr:nvSpPr>
      <xdr:spPr>
        <a:xfrm>
          <a:off x="3530111" y="1652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46368</xdr:rowOff>
    </xdr:from>
    <xdr:to>
      <xdr:col>4</xdr:col>
      <xdr:colOff>206375</xdr:colOff>
      <xdr:row>96</xdr:row>
      <xdr:rowOff>147968</xdr:rowOff>
    </xdr:to>
    <xdr:sp macro="" textlink="">
      <xdr:nvSpPr>
        <xdr:cNvPr id="257" name="円/楕円 256"/>
        <xdr:cNvSpPr/>
      </xdr:nvSpPr>
      <xdr:spPr>
        <a:xfrm>
          <a:off x="2857500" y="165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139095</xdr:rowOff>
    </xdr:from>
    <xdr:ext cx="534377" cy="259045"/>
    <xdr:sp macro="" textlink="">
      <xdr:nvSpPr>
        <xdr:cNvPr id="258" name="テキスト ボックス 257"/>
        <xdr:cNvSpPr txBox="1"/>
      </xdr:nvSpPr>
      <xdr:spPr>
        <a:xfrm>
          <a:off x="2641111" y="1659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68453</xdr:rowOff>
    </xdr:from>
    <xdr:to>
      <xdr:col>3</xdr:col>
      <xdr:colOff>3175</xdr:colOff>
      <xdr:row>96</xdr:row>
      <xdr:rowOff>170053</xdr:rowOff>
    </xdr:to>
    <xdr:sp macro="" textlink="">
      <xdr:nvSpPr>
        <xdr:cNvPr id="259" name="円/楕円 258"/>
        <xdr:cNvSpPr/>
      </xdr:nvSpPr>
      <xdr:spPr>
        <a:xfrm>
          <a:off x="1968500" y="165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161180</xdr:rowOff>
    </xdr:from>
    <xdr:ext cx="534377" cy="259045"/>
    <xdr:sp macro="" textlink="">
      <xdr:nvSpPr>
        <xdr:cNvPr id="260" name="テキスト ボックス 259"/>
        <xdr:cNvSpPr txBox="1"/>
      </xdr:nvSpPr>
      <xdr:spPr>
        <a:xfrm>
          <a:off x="1752111" y="166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64,610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81826</xdr:rowOff>
    </xdr:from>
    <xdr:to>
      <xdr:col>1</xdr:col>
      <xdr:colOff>485775</xdr:colOff>
      <xdr:row>97</xdr:row>
      <xdr:rowOff>11976</xdr:rowOff>
    </xdr:to>
    <xdr:sp macro="" textlink="">
      <xdr:nvSpPr>
        <xdr:cNvPr id="261" name="円/楕円 260"/>
        <xdr:cNvSpPr/>
      </xdr:nvSpPr>
      <xdr:spPr>
        <a:xfrm>
          <a:off x="1079500" y="165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3103</xdr:rowOff>
    </xdr:from>
    <xdr:ext cx="534377" cy="259045"/>
    <xdr:sp macro="" textlink="">
      <xdr:nvSpPr>
        <xdr:cNvPr id="262" name="テキスト ボックス 261"/>
        <xdr:cNvSpPr txBox="1"/>
      </xdr:nvSpPr>
      <xdr:spPr>
        <a:xfrm>
          <a:off x="863111" y="166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138036</xdr:rowOff>
    </xdr:from>
    <xdr:to>
      <xdr:col>15</xdr:col>
      <xdr:colOff>180975</xdr:colOff>
      <xdr:row>35</xdr:row>
      <xdr:rowOff>161709</xdr:rowOff>
    </xdr:to>
    <xdr:cxnSp macro="">
      <xdr:nvCxnSpPr>
        <xdr:cNvPr id="291" name="直線コネクタ 290"/>
        <xdr:cNvCxnSpPr/>
      </xdr:nvCxnSpPr>
      <xdr:spPr>
        <a:xfrm flipV="1">
          <a:off x="9639300" y="6138786"/>
          <a:ext cx="838200" cy="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161709</xdr:rowOff>
    </xdr:from>
    <xdr:to>
      <xdr:col>14</xdr:col>
      <xdr:colOff>28575</xdr:colOff>
      <xdr:row>36</xdr:row>
      <xdr:rowOff>8572</xdr:rowOff>
    </xdr:to>
    <xdr:cxnSp macro="">
      <xdr:nvCxnSpPr>
        <xdr:cNvPr id="294" name="直線コネクタ 293"/>
        <xdr:cNvCxnSpPr/>
      </xdr:nvCxnSpPr>
      <xdr:spPr>
        <a:xfrm flipV="1">
          <a:off x="8750300" y="6162459"/>
          <a:ext cx="889000" cy="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8572</xdr:rowOff>
    </xdr:from>
    <xdr:to>
      <xdr:col>12</xdr:col>
      <xdr:colOff>511175</xdr:colOff>
      <xdr:row>36</xdr:row>
      <xdr:rowOff>104737</xdr:rowOff>
    </xdr:to>
    <xdr:cxnSp macro="">
      <xdr:nvCxnSpPr>
        <xdr:cNvPr id="297" name="直線コネクタ 296"/>
        <xdr:cNvCxnSpPr/>
      </xdr:nvCxnSpPr>
      <xdr:spPr>
        <a:xfrm flipV="1">
          <a:off x="7861300" y="6180772"/>
          <a:ext cx="889000" cy="9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104737</xdr:rowOff>
    </xdr:from>
    <xdr:to>
      <xdr:col>11</xdr:col>
      <xdr:colOff>307975</xdr:colOff>
      <xdr:row>36</xdr:row>
      <xdr:rowOff>115176</xdr:rowOff>
    </xdr:to>
    <xdr:cxnSp macro="">
      <xdr:nvCxnSpPr>
        <xdr:cNvPr id="300" name="直線コネクタ 299"/>
        <xdr:cNvCxnSpPr/>
      </xdr:nvCxnSpPr>
      <xdr:spPr>
        <a:xfrm flipV="1">
          <a:off x="6972300" y="6276937"/>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87236</xdr:rowOff>
    </xdr:from>
    <xdr:to>
      <xdr:col>15</xdr:col>
      <xdr:colOff>231775</xdr:colOff>
      <xdr:row>36</xdr:row>
      <xdr:rowOff>17386</xdr:rowOff>
    </xdr:to>
    <xdr:sp macro="" textlink="">
      <xdr:nvSpPr>
        <xdr:cNvPr id="310" name="円/楕円 309"/>
        <xdr:cNvSpPr/>
      </xdr:nvSpPr>
      <xdr:spPr>
        <a:xfrm>
          <a:off x="10426700" y="60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110113</xdr:rowOff>
    </xdr:from>
    <xdr:ext cx="534377" cy="259045"/>
    <xdr:sp macro="" textlink="">
      <xdr:nvSpPr>
        <xdr:cNvPr id="311" name="補助費等該当値テキスト"/>
        <xdr:cNvSpPr txBox="1"/>
      </xdr:nvSpPr>
      <xdr:spPr>
        <a:xfrm>
          <a:off x="10528300" y="59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46,631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110909</xdr:rowOff>
    </xdr:from>
    <xdr:to>
      <xdr:col>14</xdr:col>
      <xdr:colOff>79375</xdr:colOff>
      <xdr:row>36</xdr:row>
      <xdr:rowOff>41059</xdr:rowOff>
    </xdr:to>
    <xdr:sp macro="" textlink="">
      <xdr:nvSpPr>
        <xdr:cNvPr id="312" name="円/楕円 311"/>
        <xdr:cNvSpPr/>
      </xdr:nvSpPr>
      <xdr:spPr>
        <a:xfrm>
          <a:off x="9588500" y="61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57586</xdr:rowOff>
    </xdr:from>
    <xdr:ext cx="534377" cy="259045"/>
    <xdr:sp macro="" textlink="">
      <xdr:nvSpPr>
        <xdr:cNvPr id="313" name="テキスト ボックス 312"/>
        <xdr:cNvSpPr txBox="1"/>
      </xdr:nvSpPr>
      <xdr:spPr>
        <a:xfrm>
          <a:off x="9372111" y="588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129222</xdr:rowOff>
    </xdr:from>
    <xdr:to>
      <xdr:col>12</xdr:col>
      <xdr:colOff>561975</xdr:colOff>
      <xdr:row>36</xdr:row>
      <xdr:rowOff>59372</xdr:rowOff>
    </xdr:to>
    <xdr:sp macro="" textlink="">
      <xdr:nvSpPr>
        <xdr:cNvPr id="314" name="円/楕円 313"/>
        <xdr:cNvSpPr/>
      </xdr:nvSpPr>
      <xdr:spPr>
        <a:xfrm>
          <a:off x="8699500" y="612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75899</xdr:rowOff>
    </xdr:from>
    <xdr:ext cx="534377" cy="259045"/>
    <xdr:sp macro="" textlink="">
      <xdr:nvSpPr>
        <xdr:cNvPr id="315" name="テキスト ボックス 314"/>
        <xdr:cNvSpPr txBox="1"/>
      </xdr:nvSpPr>
      <xdr:spPr>
        <a:xfrm>
          <a:off x="8483111" y="5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53937</xdr:rowOff>
    </xdr:from>
    <xdr:to>
      <xdr:col>11</xdr:col>
      <xdr:colOff>358775</xdr:colOff>
      <xdr:row>36</xdr:row>
      <xdr:rowOff>155537</xdr:rowOff>
    </xdr:to>
    <xdr:sp macro="" textlink="">
      <xdr:nvSpPr>
        <xdr:cNvPr id="316" name="円/楕円 315"/>
        <xdr:cNvSpPr/>
      </xdr:nvSpPr>
      <xdr:spPr>
        <a:xfrm>
          <a:off x="7810500" y="62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146664</xdr:rowOff>
    </xdr:from>
    <xdr:ext cx="534377" cy="259045"/>
    <xdr:sp macro="" textlink="">
      <xdr:nvSpPr>
        <xdr:cNvPr id="317" name="テキスト ボックス 316"/>
        <xdr:cNvSpPr txBox="1"/>
      </xdr:nvSpPr>
      <xdr:spPr>
        <a:xfrm>
          <a:off x="7594111" y="63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64376</xdr:rowOff>
    </xdr:from>
    <xdr:to>
      <xdr:col>10</xdr:col>
      <xdr:colOff>155575</xdr:colOff>
      <xdr:row>36</xdr:row>
      <xdr:rowOff>165976</xdr:rowOff>
    </xdr:to>
    <xdr:sp macro="" textlink="">
      <xdr:nvSpPr>
        <xdr:cNvPr id="318" name="円/楕円 317"/>
        <xdr:cNvSpPr/>
      </xdr:nvSpPr>
      <xdr:spPr>
        <a:xfrm>
          <a:off x="6921500" y="623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157103</xdr:rowOff>
    </xdr:from>
    <xdr:ext cx="534377" cy="259045"/>
    <xdr:sp macro="" textlink="">
      <xdr:nvSpPr>
        <xdr:cNvPr id="319" name="テキスト ボックス 318"/>
        <xdr:cNvSpPr txBox="1"/>
      </xdr:nvSpPr>
      <xdr:spPr>
        <a:xfrm>
          <a:off x="6705111" y="632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113845</xdr:rowOff>
    </xdr:from>
    <xdr:to>
      <xdr:col>15</xdr:col>
      <xdr:colOff>180975</xdr:colOff>
      <xdr:row>58</xdr:row>
      <xdr:rowOff>159074</xdr:rowOff>
    </xdr:to>
    <xdr:cxnSp macro="">
      <xdr:nvCxnSpPr>
        <xdr:cNvPr id="348" name="直線コネクタ 347"/>
        <xdr:cNvCxnSpPr/>
      </xdr:nvCxnSpPr>
      <xdr:spPr>
        <a:xfrm>
          <a:off x="9639300" y="10057945"/>
          <a:ext cx="838200" cy="4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44865</xdr:rowOff>
    </xdr:from>
    <xdr:to>
      <xdr:col>14</xdr:col>
      <xdr:colOff>28575</xdr:colOff>
      <xdr:row>58</xdr:row>
      <xdr:rowOff>113845</xdr:rowOff>
    </xdr:to>
    <xdr:cxnSp macro="">
      <xdr:nvCxnSpPr>
        <xdr:cNvPr id="351" name="直線コネクタ 350"/>
        <xdr:cNvCxnSpPr/>
      </xdr:nvCxnSpPr>
      <xdr:spPr>
        <a:xfrm>
          <a:off x="8750300" y="9988965"/>
          <a:ext cx="889000" cy="6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44865</xdr:rowOff>
    </xdr:from>
    <xdr:to>
      <xdr:col>12</xdr:col>
      <xdr:colOff>511175</xdr:colOff>
      <xdr:row>58</xdr:row>
      <xdr:rowOff>132407</xdr:rowOff>
    </xdr:to>
    <xdr:cxnSp macro="">
      <xdr:nvCxnSpPr>
        <xdr:cNvPr id="354" name="直線コネクタ 353"/>
        <xdr:cNvCxnSpPr/>
      </xdr:nvCxnSpPr>
      <xdr:spPr>
        <a:xfrm flipV="1">
          <a:off x="7861300" y="9988965"/>
          <a:ext cx="889000" cy="8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132407</xdr:rowOff>
    </xdr:from>
    <xdr:to>
      <xdr:col>11</xdr:col>
      <xdr:colOff>307975</xdr:colOff>
      <xdr:row>58</xdr:row>
      <xdr:rowOff>140032</xdr:rowOff>
    </xdr:to>
    <xdr:cxnSp macro="">
      <xdr:nvCxnSpPr>
        <xdr:cNvPr id="357" name="直線コネクタ 356"/>
        <xdr:cNvCxnSpPr/>
      </xdr:nvCxnSpPr>
      <xdr:spPr>
        <a:xfrm flipV="1">
          <a:off x="6972300" y="10076507"/>
          <a:ext cx="889000" cy="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108274</xdr:rowOff>
    </xdr:from>
    <xdr:to>
      <xdr:col>15</xdr:col>
      <xdr:colOff>231775</xdr:colOff>
      <xdr:row>59</xdr:row>
      <xdr:rowOff>38424</xdr:rowOff>
    </xdr:to>
    <xdr:sp macro="" textlink="">
      <xdr:nvSpPr>
        <xdr:cNvPr id="367" name="円/楕円 366"/>
        <xdr:cNvSpPr/>
      </xdr:nvSpPr>
      <xdr:spPr>
        <a:xfrm>
          <a:off x="10426700" y="100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23201</xdr:rowOff>
    </xdr:from>
    <xdr:ext cx="534377" cy="259045"/>
    <xdr:sp macro="" textlink="">
      <xdr:nvSpPr>
        <xdr:cNvPr id="368" name="普通建設事業費該当値テキスト"/>
        <xdr:cNvSpPr txBox="1"/>
      </xdr:nvSpPr>
      <xdr:spPr>
        <a:xfrm>
          <a:off x="10528300" y="996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14,915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63045</xdr:rowOff>
    </xdr:from>
    <xdr:to>
      <xdr:col>14</xdr:col>
      <xdr:colOff>79375</xdr:colOff>
      <xdr:row>58</xdr:row>
      <xdr:rowOff>164645</xdr:rowOff>
    </xdr:to>
    <xdr:sp macro="" textlink="">
      <xdr:nvSpPr>
        <xdr:cNvPr id="369" name="円/楕円 368"/>
        <xdr:cNvSpPr/>
      </xdr:nvSpPr>
      <xdr:spPr>
        <a:xfrm>
          <a:off x="9588500" y="100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155772</xdr:rowOff>
    </xdr:from>
    <xdr:ext cx="534377" cy="259045"/>
    <xdr:sp macro="" textlink="">
      <xdr:nvSpPr>
        <xdr:cNvPr id="370" name="テキスト ボックス 369"/>
        <xdr:cNvSpPr txBox="1"/>
      </xdr:nvSpPr>
      <xdr:spPr>
        <a:xfrm>
          <a:off x="9372111" y="10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165515</xdr:rowOff>
    </xdr:from>
    <xdr:to>
      <xdr:col>12</xdr:col>
      <xdr:colOff>561975</xdr:colOff>
      <xdr:row>58</xdr:row>
      <xdr:rowOff>95665</xdr:rowOff>
    </xdr:to>
    <xdr:sp macro="" textlink="">
      <xdr:nvSpPr>
        <xdr:cNvPr id="371" name="円/楕円 370"/>
        <xdr:cNvSpPr/>
      </xdr:nvSpPr>
      <xdr:spPr>
        <a:xfrm>
          <a:off x="8699500" y="99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86792</xdr:rowOff>
    </xdr:from>
    <xdr:ext cx="534377" cy="259045"/>
    <xdr:sp macro="" textlink="">
      <xdr:nvSpPr>
        <xdr:cNvPr id="372" name="テキスト ボックス 371"/>
        <xdr:cNvSpPr txBox="1"/>
      </xdr:nvSpPr>
      <xdr:spPr>
        <a:xfrm>
          <a:off x="8483111" y="1003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81607</xdr:rowOff>
    </xdr:from>
    <xdr:to>
      <xdr:col>11</xdr:col>
      <xdr:colOff>358775</xdr:colOff>
      <xdr:row>59</xdr:row>
      <xdr:rowOff>11757</xdr:rowOff>
    </xdr:to>
    <xdr:sp macro="" textlink="">
      <xdr:nvSpPr>
        <xdr:cNvPr id="373" name="円/楕円 372"/>
        <xdr:cNvSpPr/>
      </xdr:nvSpPr>
      <xdr:spPr>
        <a:xfrm>
          <a:off x="7810500" y="1002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2884</xdr:rowOff>
    </xdr:from>
    <xdr:ext cx="534377" cy="259045"/>
    <xdr:sp macro="" textlink="">
      <xdr:nvSpPr>
        <xdr:cNvPr id="374" name="テキスト ボックス 373"/>
        <xdr:cNvSpPr txBox="1"/>
      </xdr:nvSpPr>
      <xdr:spPr>
        <a:xfrm>
          <a:off x="7594111" y="101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89232</xdr:rowOff>
    </xdr:from>
    <xdr:to>
      <xdr:col>10</xdr:col>
      <xdr:colOff>155575</xdr:colOff>
      <xdr:row>59</xdr:row>
      <xdr:rowOff>19382</xdr:rowOff>
    </xdr:to>
    <xdr:sp macro="" textlink="">
      <xdr:nvSpPr>
        <xdr:cNvPr id="375" name="円/楕円 374"/>
        <xdr:cNvSpPr/>
      </xdr:nvSpPr>
      <xdr:spPr>
        <a:xfrm>
          <a:off x="6921500" y="100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10509</xdr:rowOff>
    </xdr:from>
    <xdr:ext cx="534377" cy="259045"/>
    <xdr:sp macro="" textlink="">
      <xdr:nvSpPr>
        <xdr:cNvPr id="376" name="テキスト ボックス 375"/>
        <xdr:cNvSpPr txBox="1"/>
      </xdr:nvSpPr>
      <xdr:spPr>
        <a:xfrm>
          <a:off x="6705111" y="1012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25400</xdr:rowOff>
    </xdr:from>
    <xdr:to>
      <xdr:col>15</xdr:col>
      <xdr:colOff>180975</xdr:colOff>
      <xdr:row>78</xdr:row>
      <xdr:rowOff>25400</xdr:rowOff>
    </xdr:to>
    <xdr:cxnSp macro="">
      <xdr:nvCxnSpPr>
        <xdr:cNvPr id="401" name="直線コネクタ 400"/>
        <xdr:cNvCxnSpPr/>
      </xdr:nvCxnSpPr>
      <xdr:spPr>
        <a:xfrm>
          <a:off x="9639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146050</xdr:rowOff>
    </xdr:from>
    <xdr:to>
      <xdr:col>15</xdr:col>
      <xdr:colOff>231775</xdr:colOff>
      <xdr:row>78</xdr:row>
      <xdr:rowOff>76200</xdr:rowOff>
    </xdr:to>
    <xdr:sp macro="" textlink="">
      <xdr:nvSpPr>
        <xdr:cNvPr id="411" name="円/楕円 410"/>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60977</xdr:rowOff>
    </xdr:from>
    <xdr:ext cx="249299" cy="259045"/>
    <xdr:sp macro="" textlink="">
      <xdr:nvSpPr>
        <xdr:cNvPr id="412" name="普通建設事業費 （ うち新規整備　）該当値テキスト"/>
        <xdr:cNvSpPr txBox="1"/>
      </xdr:nvSpPr>
      <xdr:spPr>
        <a:xfrm>
          <a:off x="10528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146050</xdr:rowOff>
    </xdr:from>
    <xdr:to>
      <xdr:col>14</xdr:col>
      <xdr:colOff>79375</xdr:colOff>
      <xdr:row>78</xdr:row>
      <xdr:rowOff>76200</xdr:rowOff>
    </xdr:to>
    <xdr:sp macro="" textlink="">
      <xdr:nvSpPr>
        <xdr:cNvPr id="413" name="円/楕円 412"/>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78</xdr:row>
      <xdr:rowOff>67327</xdr:rowOff>
    </xdr:from>
    <xdr:ext cx="249299" cy="259045"/>
    <xdr:sp macro="" textlink="">
      <xdr:nvSpPr>
        <xdr:cNvPr id="414" name="テキスト ボックス 413"/>
        <xdr:cNvSpPr txBox="1"/>
      </xdr:nvSpPr>
      <xdr:spPr>
        <a:xfrm>
          <a:off x="9514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101229</xdr:rowOff>
    </xdr:from>
    <xdr:to>
      <xdr:col>15</xdr:col>
      <xdr:colOff>180975</xdr:colOff>
      <xdr:row>97</xdr:row>
      <xdr:rowOff>28764</xdr:rowOff>
    </xdr:to>
    <xdr:cxnSp macro="">
      <xdr:nvCxnSpPr>
        <xdr:cNvPr id="445" name="直線コネクタ 444"/>
        <xdr:cNvCxnSpPr/>
      </xdr:nvCxnSpPr>
      <xdr:spPr>
        <a:xfrm>
          <a:off x="9639300" y="16217529"/>
          <a:ext cx="838200" cy="44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156024</xdr:rowOff>
    </xdr:from>
    <xdr:ext cx="534377" cy="259045"/>
    <xdr:sp macro="" textlink="">
      <xdr:nvSpPr>
        <xdr:cNvPr id="449" name="テキスト ボックス 448"/>
        <xdr:cNvSpPr txBox="1"/>
      </xdr:nvSpPr>
      <xdr:spPr>
        <a:xfrm>
          <a:off x="9372111" y="162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149414</xdr:rowOff>
    </xdr:from>
    <xdr:to>
      <xdr:col>15</xdr:col>
      <xdr:colOff>231775</xdr:colOff>
      <xdr:row>97</xdr:row>
      <xdr:rowOff>79564</xdr:rowOff>
    </xdr:to>
    <xdr:sp macro="" textlink="">
      <xdr:nvSpPr>
        <xdr:cNvPr id="455" name="円/楕円 454"/>
        <xdr:cNvSpPr/>
      </xdr:nvSpPr>
      <xdr:spPr>
        <a:xfrm>
          <a:off x="10426700" y="166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127841</xdr:rowOff>
    </xdr:from>
    <xdr:ext cx="534377" cy="259045"/>
    <xdr:sp macro="" textlink="">
      <xdr:nvSpPr>
        <xdr:cNvPr id="456" name="普通建設事業費 （ うち更新整備　）該当値テキスト"/>
        <xdr:cNvSpPr txBox="1"/>
      </xdr:nvSpPr>
      <xdr:spPr>
        <a:xfrm>
          <a:off x="10528300" y="1658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50429</xdr:rowOff>
    </xdr:from>
    <xdr:to>
      <xdr:col>14</xdr:col>
      <xdr:colOff>79375</xdr:colOff>
      <xdr:row>94</xdr:row>
      <xdr:rowOff>152029</xdr:rowOff>
    </xdr:to>
    <xdr:sp macro="" textlink="">
      <xdr:nvSpPr>
        <xdr:cNvPr id="457" name="円/楕円 456"/>
        <xdr:cNvSpPr/>
      </xdr:nvSpPr>
      <xdr:spPr>
        <a:xfrm>
          <a:off x="9588500" y="1616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168556</xdr:rowOff>
    </xdr:from>
    <xdr:ext cx="534377" cy="259045"/>
    <xdr:sp macro="" textlink="">
      <xdr:nvSpPr>
        <xdr:cNvPr id="458" name="テキスト ボックス 457"/>
        <xdr:cNvSpPr txBox="1"/>
      </xdr:nvSpPr>
      <xdr:spPr>
        <a:xfrm>
          <a:off x="9372111" y="1594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7" name="直線コネクタ 48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0" name="直線コネクタ 48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3" name="直線コネクタ 49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156972</xdr:rowOff>
    </xdr:from>
    <xdr:to>
      <xdr:col>19</xdr:col>
      <xdr:colOff>644525</xdr:colOff>
      <xdr:row>39</xdr:row>
      <xdr:rowOff>44450</xdr:rowOff>
    </xdr:to>
    <xdr:cxnSp macro="">
      <xdr:nvCxnSpPr>
        <xdr:cNvPr id="496" name="直線コネクタ 495"/>
        <xdr:cNvCxnSpPr/>
      </xdr:nvCxnSpPr>
      <xdr:spPr>
        <a:xfrm>
          <a:off x="12814300" y="6672072"/>
          <a:ext cx="88900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2" name="円/楕円 51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3" name="テキスト ボックス 51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106172</xdr:rowOff>
    </xdr:from>
    <xdr:to>
      <xdr:col>18</xdr:col>
      <xdr:colOff>492125</xdr:colOff>
      <xdr:row>39</xdr:row>
      <xdr:rowOff>36322</xdr:rowOff>
    </xdr:to>
    <xdr:sp macro="" textlink="">
      <xdr:nvSpPr>
        <xdr:cNvPr id="514" name="円/楕円 513"/>
        <xdr:cNvSpPr/>
      </xdr:nvSpPr>
      <xdr:spPr>
        <a:xfrm>
          <a:off x="12763500" y="66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27449</xdr:rowOff>
    </xdr:from>
    <xdr:ext cx="378565" cy="259045"/>
    <xdr:sp macro="" textlink="">
      <xdr:nvSpPr>
        <xdr:cNvPr id="515" name="テキスト ボックス 514"/>
        <xdr:cNvSpPr txBox="1"/>
      </xdr:nvSpPr>
      <xdr:spPr>
        <a:xfrm>
          <a:off x="12625017" y="671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130294</xdr:rowOff>
    </xdr:from>
    <xdr:to>
      <xdr:col>23</xdr:col>
      <xdr:colOff>517525</xdr:colOff>
      <xdr:row>77</xdr:row>
      <xdr:rowOff>144239</xdr:rowOff>
    </xdr:to>
    <xdr:cxnSp macro="">
      <xdr:nvCxnSpPr>
        <xdr:cNvPr id="595" name="直線コネクタ 594"/>
        <xdr:cNvCxnSpPr/>
      </xdr:nvCxnSpPr>
      <xdr:spPr>
        <a:xfrm>
          <a:off x="15481300" y="13331944"/>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109035</xdr:rowOff>
    </xdr:from>
    <xdr:to>
      <xdr:col>22</xdr:col>
      <xdr:colOff>365125</xdr:colOff>
      <xdr:row>77</xdr:row>
      <xdr:rowOff>130294</xdr:rowOff>
    </xdr:to>
    <xdr:cxnSp macro="">
      <xdr:nvCxnSpPr>
        <xdr:cNvPr id="598" name="直線コネクタ 597"/>
        <xdr:cNvCxnSpPr/>
      </xdr:nvCxnSpPr>
      <xdr:spPr>
        <a:xfrm>
          <a:off x="14592300" y="13310685"/>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109035</xdr:rowOff>
    </xdr:from>
    <xdr:to>
      <xdr:col>21</xdr:col>
      <xdr:colOff>161925</xdr:colOff>
      <xdr:row>77</xdr:row>
      <xdr:rowOff>116024</xdr:rowOff>
    </xdr:to>
    <xdr:cxnSp macro="">
      <xdr:nvCxnSpPr>
        <xdr:cNvPr id="601" name="直線コネクタ 600"/>
        <xdr:cNvCxnSpPr/>
      </xdr:nvCxnSpPr>
      <xdr:spPr>
        <a:xfrm flipV="1">
          <a:off x="13703300" y="13310685"/>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82550</xdr:rowOff>
    </xdr:from>
    <xdr:to>
      <xdr:col>19</xdr:col>
      <xdr:colOff>644525</xdr:colOff>
      <xdr:row>77</xdr:row>
      <xdr:rowOff>116024</xdr:rowOff>
    </xdr:to>
    <xdr:cxnSp macro="">
      <xdr:nvCxnSpPr>
        <xdr:cNvPr id="604" name="直線コネクタ 603"/>
        <xdr:cNvCxnSpPr/>
      </xdr:nvCxnSpPr>
      <xdr:spPr>
        <a:xfrm>
          <a:off x="12814300" y="13284200"/>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93439</xdr:rowOff>
    </xdr:from>
    <xdr:to>
      <xdr:col>23</xdr:col>
      <xdr:colOff>568325</xdr:colOff>
      <xdr:row>78</xdr:row>
      <xdr:rowOff>23589</xdr:rowOff>
    </xdr:to>
    <xdr:sp macro="" textlink="">
      <xdr:nvSpPr>
        <xdr:cNvPr id="614" name="円/楕円 613"/>
        <xdr:cNvSpPr/>
      </xdr:nvSpPr>
      <xdr:spPr>
        <a:xfrm>
          <a:off x="16268700" y="132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71866</xdr:rowOff>
    </xdr:from>
    <xdr:ext cx="534377" cy="259045"/>
    <xdr:sp macro="" textlink="">
      <xdr:nvSpPr>
        <xdr:cNvPr id="615" name="公債費該当値テキスト"/>
        <xdr:cNvSpPr txBox="1"/>
      </xdr:nvSpPr>
      <xdr:spPr>
        <a:xfrm>
          <a:off x="16370300" y="1327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18,222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79494</xdr:rowOff>
    </xdr:from>
    <xdr:to>
      <xdr:col>22</xdr:col>
      <xdr:colOff>415925</xdr:colOff>
      <xdr:row>78</xdr:row>
      <xdr:rowOff>9644</xdr:rowOff>
    </xdr:to>
    <xdr:sp macro="" textlink="">
      <xdr:nvSpPr>
        <xdr:cNvPr id="616" name="円/楕円 615"/>
        <xdr:cNvSpPr/>
      </xdr:nvSpPr>
      <xdr:spPr>
        <a:xfrm>
          <a:off x="15430500" y="1328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771</xdr:rowOff>
    </xdr:from>
    <xdr:ext cx="534377" cy="259045"/>
    <xdr:sp macro="" textlink="">
      <xdr:nvSpPr>
        <xdr:cNvPr id="617" name="テキスト ボックス 616"/>
        <xdr:cNvSpPr txBox="1"/>
      </xdr:nvSpPr>
      <xdr:spPr>
        <a:xfrm>
          <a:off x="15214111" y="1337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58235</xdr:rowOff>
    </xdr:from>
    <xdr:to>
      <xdr:col>21</xdr:col>
      <xdr:colOff>212725</xdr:colOff>
      <xdr:row>77</xdr:row>
      <xdr:rowOff>159835</xdr:rowOff>
    </xdr:to>
    <xdr:sp macro="" textlink="">
      <xdr:nvSpPr>
        <xdr:cNvPr id="618" name="円/楕円 617"/>
        <xdr:cNvSpPr/>
      </xdr:nvSpPr>
      <xdr:spPr>
        <a:xfrm>
          <a:off x="14541500" y="132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150962</xdr:rowOff>
    </xdr:from>
    <xdr:ext cx="534377" cy="259045"/>
    <xdr:sp macro="" textlink="">
      <xdr:nvSpPr>
        <xdr:cNvPr id="619" name="テキスト ボックス 618"/>
        <xdr:cNvSpPr txBox="1"/>
      </xdr:nvSpPr>
      <xdr:spPr>
        <a:xfrm>
          <a:off x="14325111" y="1335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65224</xdr:rowOff>
    </xdr:from>
    <xdr:to>
      <xdr:col>20</xdr:col>
      <xdr:colOff>9525</xdr:colOff>
      <xdr:row>77</xdr:row>
      <xdr:rowOff>166824</xdr:rowOff>
    </xdr:to>
    <xdr:sp macro="" textlink="">
      <xdr:nvSpPr>
        <xdr:cNvPr id="620" name="円/楕円 619"/>
        <xdr:cNvSpPr/>
      </xdr:nvSpPr>
      <xdr:spPr>
        <a:xfrm>
          <a:off x="13652500" y="132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157951</xdr:rowOff>
    </xdr:from>
    <xdr:ext cx="534377" cy="259045"/>
    <xdr:sp macro="" textlink="">
      <xdr:nvSpPr>
        <xdr:cNvPr id="621" name="テキスト ボックス 620"/>
        <xdr:cNvSpPr txBox="1"/>
      </xdr:nvSpPr>
      <xdr:spPr>
        <a:xfrm>
          <a:off x="13436111" y="133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31750</xdr:rowOff>
    </xdr:from>
    <xdr:to>
      <xdr:col>18</xdr:col>
      <xdr:colOff>492125</xdr:colOff>
      <xdr:row>77</xdr:row>
      <xdr:rowOff>133350</xdr:rowOff>
    </xdr:to>
    <xdr:sp macro="" textlink="">
      <xdr:nvSpPr>
        <xdr:cNvPr id="622" name="円/楕円 621"/>
        <xdr:cNvSpPr/>
      </xdr:nvSpPr>
      <xdr:spPr>
        <a:xfrm>
          <a:off x="12763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124477</xdr:rowOff>
    </xdr:from>
    <xdr:ext cx="534377" cy="259045"/>
    <xdr:sp macro="" textlink="">
      <xdr:nvSpPr>
        <xdr:cNvPr id="623" name="テキスト ボックス 622"/>
        <xdr:cNvSpPr txBox="1"/>
      </xdr:nvSpPr>
      <xdr:spPr>
        <a:xfrm>
          <a:off x="12547111" y="133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128653</xdr:rowOff>
    </xdr:from>
    <xdr:to>
      <xdr:col>23</xdr:col>
      <xdr:colOff>517525</xdr:colOff>
      <xdr:row>97</xdr:row>
      <xdr:rowOff>158108</xdr:rowOff>
    </xdr:to>
    <xdr:cxnSp macro="">
      <xdr:nvCxnSpPr>
        <xdr:cNvPr id="648" name="直線コネクタ 647"/>
        <xdr:cNvCxnSpPr/>
      </xdr:nvCxnSpPr>
      <xdr:spPr>
        <a:xfrm>
          <a:off x="15481300" y="16759303"/>
          <a:ext cx="838200" cy="2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128653</xdr:rowOff>
    </xdr:from>
    <xdr:to>
      <xdr:col>22</xdr:col>
      <xdr:colOff>365125</xdr:colOff>
      <xdr:row>98</xdr:row>
      <xdr:rowOff>5758</xdr:rowOff>
    </xdr:to>
    <xdr:cxnSp macro="">
      <xdr:nvCxnSpPr>
        <xdr:cNvPr id="651" name="直線コネクタ 650"/>
        <xdr:cNvCxnSpPr/>
      </xdr:nvCxnSpPr>
      <xdr:spPr>
        <a:xfrm flipV="1">
          <a:off x="14592300" y="16759303"/>
          <a:ext cx="889000" cy="4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161799</xdr:rowOff>
    </xdr:from>
    <xdr:to>
      <xdr:col>21</xdr:col>
      <xdr:colOff>161925</xdr:colOff>
      <xdr:row>98</xdr:row>
      <xdr:rowOff>5758</xdr:rowOff>
    </xdr:to>
    <xdr:cxnSp macro="">
      <xdr:nvCxnSpPr>
        <xdr:cNvPr id="654" name="直線コネクタ 653"/>
        <xdr:cNvCxnSpPr/>
      </xdr:nvCxnSpPr>
      <xdr:spPr>
        <a:xfrm>
          <a:off x="13703300" y="16792449"/>
          <a:ext cx="889000" cy="1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152947</xdr:rowOff>
    </xdr:from>
    <xdr:to>
      <xdr:col>19</xdr:col>
      <xdr:colOff>644525</xdr:colOff>
      <xdr:row>97</xdr:row>
      <xdr:rowOff>161799</xdr:rowOff>
    </xdr:to>
    <xdr:cxnSp macro="">
      <xdr:nvCxnSpPr>
        <xdr:cNvPr id="657" name="直線コネクタ 656"/>
        <xdr:cNvCxnSpPr/>
      </xdr:nvCxnSpPr>
      <xdr:spPr>
        <a:xfrm>
          <a:off x="12814300" y="16783597"/>
          <a:ext cx="889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107308</xdr:rowOff>
    </xdr:from>
    <xdr:to>
      <xdr:col>23</xdr:col>
      <xdr:colOff>568325</xdr:colOff>
      <xdr:row>98</xdr:row>
      <xdr:rowOff>37458</xdr:rowOff>
    </xdr:to>
    <xdr:sp macro="" textlink="">
      <xdr:nvSpPr>
        <xdr:cNvPr id="667" name="円/楕円 666"/>
        <xdr:cNvSpPr/>
      </xdr:nvSpPr>
      <xdr:spPr>
        <a:xfrm>
          <a:off x="16268700" y="167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48085</xdr:rowOff>
    </xdr:from>
    <xdr:ext cx="469744" cy="259045"/>
    <xdr:sp macro="" textlink="">
      <xdr:nvSpPr>
        <xdr:cNvPr id="668" name="積立金該当値テキスト"/>
        <xdr:cNvSpPr txBox="1"/>
      </xdr:nvSpPr>
      <xdr:spPr>
        <a:xfrm>
          <a:off x="16370300" y="1667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77853</xdr:rowOff>
    </xdr:from>
    <xdr:to>
      <xdr:col>22</xdr:col>
      <xdr:colOff>415925</xdr:colOff>
      <xdr:row>98</xdr:row>
      <xdr:rowOff>8003</xdr:rowOff>
    </xdr:to>
    <xdr:sp macro="" textlink="">
      <xdr:nvSpPr>
        <xdr:cNvPr id="669" name="円/楕円 668"/>
        <xdr:cNvSpPr/>
      </xdr:nvSpPr>
      <xdr:spPr>
        <a:xfrm>
          <a:off x="15430500" y="1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170580</xdr:rowOff>
    </xdr:from>
    <xdr:ext cx="534377" cy="259045"/>
    <xdr:sp macro="" textlink="">
      <xdr:nvSpPr>
        <xdr:cNvPr id="670" name="テキスト ボックス 669"/>
        <xdr:cNvSpPr txBox="1"/>
      </xdr:nvSpPr>
      <xdr:spPr>
        <a:xfrm>
          <a:off x="15214111" y="1680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126408</xdr:rowOff>
    </xdr:from>
    <xdr:to>
      <xdr:col>21</xdr:col>
      <xdr:colOff>212725</xdr:colOff>
      <xdr:row>98</xdr:row>
      <xdr:rowOff>56558</xdr:rowOff>
    </xdr:to>
    <xdr:sp macro="" textlink="">
      <xdr:nvSpPr>
        <xdr:cNvPr id="671" name="円/楕円 670"/>
        <xdr:cNvSpPr/>
      </xdr:nvSpPr>
      <xdr:spPr>
        <a:xfrm>
          <a:off x="14541500" y="1675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47685</xdr:rowOff>
    </xdr:from>
    <xdr:ext cx="469744" cy="259045"/>
    <xdr:sp macro="" textlink="">
      <xdr:nvSpPr>
        <xdr:cNvPr id="672" name="テキスト ボックス 671"/>
        <xdr:cNvSpPr txBox="1"/>
      </xdr:nvSpPr>
      <xdr:spPr>
        <a:xfrm>
          <a:off x="14357427" y="1684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110999</xdr:rowOff>
    </xdr:from>
    <xdr:to>
      <xdr:col>20</xdr:col>
      <xdr:colOff>9525</xdr:colOff>
      <xdr:row>98</xdr:row>
      <xdr:rowOff>41149</xdr:rowOff>
    </xdr:to>
    <xdr:sp macro="" textlink="">
      <xdr:nvSpPr>
        <xdr:cNvPr id="673" name="円/楕円 672"/>
        <xdr:cNvSpPr/>
      </xdr:nvSpPr>
      <xdr:spPr>
        <a:xfrm>
          <a:off x="13652500" y="167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32276</xdr:rowOff>
    </xdr:from>
    <xdr:ext cx="469744" cy="259045"/>
    <xdr:sp macro="" textlink="">
      <xdr:nvSpPr>
        <xdr:cNvPr id="674" name="テキスト ボックス 673"/>
        <xdr:cNvSpPr txBox="1"/>
      </xdr:nvSpPr>
      <xdr:spPr>
        <a:xfrm>
          <a:off x="13468427" y="168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102147</xdr:rowOff>
    </xdr:from>
    <xdr:to>
      <xdr:col>18</xdr:col>
      <xdr:colOff>492125</xdr:colOff>
      <xdr:row>98</xdr:row>
      <xdr:rowOff>32297</xdr:rowOff>
    </xdr:to>
    <xdr:sp macro="" textlink="">
      <xdr:nvSpPr>
        <xdr:cNvPr id="675" name="円/楕円 674"/>
        <xdr:cNvSpPr/>
      </xdr:nvSpPr>
      <xdr:spPr>
        <a:xfrm>
          <a:off x="12763500" y="167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23424</xdr:rowOff>
    </xdr:from>
    <xdr:ext cx="469744" cy="259045"/>
    <xdr:sp macro="" textlink="">
      <xdr:nvSpPr>
        <xdr:cNvPr id="676" name="テキスト ボックス 675"/>
        <xdr:cNvSpPr txBox="1"/>
      </xdr:nvSpPr>
      <xdr:spPr>
        <a:xfrm>
          <a:off x="12579427" y="168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8" name="直線コネクタ 70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1" name="直線コネクタ 71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8" name="円/楕円 72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9" name="テキスト ボックス 72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78697</xdr:rowOff>
    </xdr:from>
    <xdr:to>
      <xdr:col>32</xdr:col>
      <xdr:colOff>187325</xdr:colOff>
      <xdr:row>59</xdr:row>
      <xdr:rowOff>80362</xdr:rowOff>
    </xdr:to>
    <xdr:cxnSp macro="">
      <xdr:nvCxnSpPr>
        <xdr:cNvPr id="764" name="直線コネクタ 763"/>
        <xdr:cNvCxnSpPr/>
      </xdr:nvCxnSpPr>
      <xdr:spPr>
        <a:xfrm flipV="1">
          <a:off x="21323300" y="10194247"/>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80297</xdr:rowOff>
    </xdr:from>
    <xdr:to>
      <xdr:col>31</xdr:col>
      <xdr:colOff>34925</xdr:colOff>
      <xdr:row>59</xdr:row>
      <xdr:rowOff>80362</xdr:rowOff>
    </xdr:to>
    <xdr:cxnSp macro="">
      <xdr:nvCxnSpPr>
        <xdr:cNvPr id="767" name="直線コネクタ 766"/>
        <xdr:cNvCxnSpPr/>
      </xdr:nvCxnSpPr>
      <xdr:spPr>
        <a:xfrm>
          <a:off x="20434300" y="1019584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80297</xdr:rowOff>
    </xdr:from>
    <xdr:to>
      <xdr:col>29</xdr:col>
      <xdr:colOff>517525</xdr:colOff>
      <xdr:row>59</xdr:row>
      <xdr:rowOff>83497</xdr:rowOff>
    </xdr:to>
    <xdr:cxnSp macro="">
      <xdr:nvCxnSpPr>
        <xdr:cNvPr id="770" name="直線コネクタ 769"/>
        <xdr:cNvCxnSpPr/>
      </xdr:nvCxnSpPr>
      <xdr:spPr>
        <a:xfrm flipV="1">
          <a:off x="19545300" y="1019584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83497</xdr:rowOff>
    </xdr:from>
    <xdr:to>
      <xdr:col>28</xdr:col>
      <xdr:colOff>314325</xdr:colOff>
      <xdr:row>59</xdr:row>
      <xdr:rowOff>87188</xdr:rowOff>
    </xdr:to>
    <xdr:cxnSp macro="">
      <xdr:nvCxnSpPr>
        <xdr:cNvPr id="773" name="直線コネクタ 772"/>
        <xdr:cNvCxnSpPr/>
      </xdr:nvCxnSpPr>
      <xdr:spPr>
        <a:xfrm flipV="1">
          <a:off x="18656300" y="10199047"/>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27897</xdr:rowOff>
    </xdr:from>
    <xdr:to>
      <xdr:col>32</xdr:col>
      <xdr:colOff>238125</xdr:colOff>
      <xdr:row>59</xdr:row>
      <xdr:rowOff>129497</xdr:rowOff>
    </xdr:to>
    <xdr:sp macro="" textlink="">
      <xdr:nvSpPr>
        <xdr:cNvPr id="783" name="円/楕円 782"/>
        <xdr:cNvSpPr/>
      </xdr:nvSpPr>
      <xdr:spPr>
        <a:xfrm>
          <a:off x="22110700" y="101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114274</xdr:rowOff>
    </xdr:from>
    <xdr:ext cx="378565" cy="259045"/>
    <xdr:sp macro="" textlink="">
      <xdr:nvSpPr>
        <xdr:cNvPr id="784" name="貸付金該当値テキスト"/>
        <xdr:cNvSpPr txBox="1"/>
      </xdr:nvSpPr>
      <xdr:spPr>
        <a:xfrm>
          <a:off x="22212300" y="10058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29562</xdr:rowOff>
    </xdr:from>
    <xdr:to>
      <xdr:col>31</xdr:col>
      <xdr:colOff>85725</xdr:colOff>
      <xdr:row>59</xdr:row>
      <xdr:rowOff>131162</xdr:rowOff>
    </xdr:to>
    <xdr:sp macro="" textlink="">
      <xdr:nvSpPr>
        <xdr:cNvPr id="785" name="円/楕円 784"/>
        <xdr:cNvSpPr/>
      </xdr:nvSpPr>
      <xdr:spPr>
        <a:xfrm>
          <a:off x="21272500" y="1014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122289</xdr:rowOff>
    </xdr:from>
    <xdr:ext cx="378565" cy="259045"/>
    <xdr:sp macro="" textlink="">
      <xdr:nvSpPr>
        <xdr:cNvPr id="786" name="テキスト ボックス 785"/>
        <xdr:cNvSpPr txBox="1"/>
      </xdr:nvSpPr>
      <xdr:spPr>
        <a:xfrm>
          <a:off x="21134017" y="10237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29497</xdr:rowOff>
    </xdr:from>
    <xdr:to>
      <xdr:col>29</xdr:col>
      <xdr:colOff>568325</xdr:colOff>
      <xdr:row>59</xdr:row>
      <xdr:rowOff>131097</xdr:rowOff>
    </xdr:to>
    <xdr:sp macro="" textlink="">
      <xdr:nvSpPr>
        <xdr:cNvPr id="787" name="円/楕円 786"/>
        <xdr:cNvSpPr/>
      </xdr:nvSpPr>
      <xdr:spPr>
        <a:xfrm>
          <a:off x="20383500" y="101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122224</xdr:rowOff>
    </xdr:from>
    <xdr:ext cx="378565" cy="259045"/>
    <xdr:sp macro="" textlink="">
      <xdr:nvSpPr>
        <xdr:cNvPr id="788" name="テキスト ボックス 787"/>
        <xdr:cNvSpPr txBox="1"/>
      </xdr:nvSpPr>
      <xdr:spPr>
        <a:xfrm>
          <a:off x="20245017" y="102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32697</xdr:rowOff>
    </xdr:from>
    <xdr:to>
      <xdr:col>28</xdr:col>
      <xdr:colOff>365125</xdr:colOff>
      <xdr:row>59</xdr:row>
      <xdr:rowOff>134297</xdr:rowOff>
    </xdr:to>
    <xdr:sp macro="" textlink="">
      <xdr:nvSpPr>
        <xdr:cNvPr id="789" name="円/楕円 788"/>
        <xdr:cNvSpPr/>
      </xdr:nvSpPr>
      <xdr:spPr>
        <a:xfrm>
          <a:off x="19494500" y="101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125424</xdr:rowOff>
    </xdr:from>
    <xdr:ext cx="378565" cy="259045"/>
    <xdr:sp macro="" textlink="">
      <xdr:nvSpPr>
        <xdr:cNvPr id="790" name="テキスト ボックス 789"/>
        <xdr:cNvSpPr txBox="1"/>
      </xdr:nvSpPr>
      <xdr:spPr>
        <a:xfrm>
          <a:off x="19356017" y="10240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36388</xdr:rowOff>
    </xdr:from>
    <xdr:to>
      <xdr:col>27</xdr:col>
      <xdr:colOff>161925</xdr:colOff>
      <xdr:row>59</xdr:row>
      <xdr:rowOff>137988</xdr:rowOff>
    </xdr:to>
    <xdr:sp macro="" textlink="">
      <xdr:nvSpPr>
        <xdr:cNvPr id="791" name="円/楕円 790"/>
        <xdr:cNvSpPr/>
      </xdr:nvSpPr>
      <xdr:spPr>
        <a:xfrm>
          <a:off x="18605500" y="1015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129115</xdr:rowOff>
    </xdr:from>
    <xdr:ext cx="378565" cy="259045"/>
    <xdr:sp macro="" textlink="">
      <xdr:nvSpPr>
        <xdr:cNvPr id="792" name="テキスト ボックス 791"/>
        <xdr:cNvSpPr txBox="1"/>
      </xdr:nvSpPr>
      <xdr:spPr>
        <a:xfrm>
          <a:off x="18467017" y="10244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13886</xdr:rowOff>
    </xdr:from>
    <xdr:to>
      <xdr:col>32</xdr:col>
      <xdr:colOff>187325</xdr:colOff>
      <xdr:row>78</xdr:row>
      <xdr:rowOff>14001</xdr:rowOff>
    </xdr:to>
    <xdr:cxnSp macro="">
      <xdr:nvCxnSpPr>
        <xdr:cNvPr id="821" name="直線コネクタ 820"/>
        <xdr:cNvCxnSpPr/>
      </xdr:nvCxnSpPr>
      <xdr:spPr>
        <a:xfrm>
          <a:off x="21323300" y="13386986"/>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123416</xdr:rowOff>
    </xdr:from>
    <xdr:to>
      <xdr:col>31</xdr:col>
      <xdr:colOff>34925</xdr:colOff>
      <xdr:row>78</xdr:row>
      <xdr:rowOff>13886</xdr:rowOff>
    </xdr:to>
    <xdr:cxnSp macro="">
      <xdr:nvCxnSpPr>
        <xdr:cNvPr id="824" name="直線コネクタ 823"/>
        <xdr:cNvCxnSpPr/>
      </xdr:nvCxnSpPr>
      <xdr:spPr>
        <a:xfrm>
          <a:off x="20434300" y="13325066"/>
          <a:ext cx="889000" cy="6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123416</xdr:rowOff>
    </xdr:from>
    <xdr:to>
      <xdr:col>29</xdr:col>
      <xdr:colOff>517525</xdr:colOff>
      <xdr:row>77</xdr:row>
      <xdr:rowOff>165829</xdr:rowOff>
    </xdr:to>
    <xdr:cxnSp macro="">
      <xdr:nvCxnSpPr>
        <xdr:cNvPr id="827" name="直線コネクタ 826"/>
        <xdr:cNvCxnSpPr/>
      </xdr:nvCxnSpPr>
      <xdr:spPr>
        <a:xfrm flipV="1">
          <a:off x="19545300" y="13325066"/>
          <a:ext cx="889000" cy="4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161401</xdr:rowOff>
    </xdr:from>
    <xdr:to>
      <xdr:col>28</xdr:col>
      <xdr:colOff>314325</xdr:colOff>
      <xdr:row>77</xdr:row>
      <xdr:rowOff>165829</xdr:rowOff>
    </xdr:to>
    <xdr:cxnSp macro="">
      <xdr:nvCxnSpPr>
        <xdr:cNvPr id="830" name="直線コネクタ 829"/>
        <xdr:cNvCxnSpPr/>
      </xdr:nvCxnSpPr>
      <xdr:spPr>
        <a:xfrm>
          <a:off x="18656300" y="13363051"/>
          <a:ext cx="889000" cy="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134651</xdr:rowOff>
    </xdr:from>
    <xdr:to>
      <xdr:col>32</xdr:col>
      <xdr:colOff>238125</xdr:colOff>
      <xdr:row>78</xdr:row>
      <xdr:rowOff>64801</xdr:rowOff>
    </xdr:to>
    <xdr:sp macro="" textlink="">
      <xdr:nvSpPr>
        <xdr:cNvPr id="840" name="円/楕円 839"/>
        <xdr:cNvSpPr/>
      </xdr:nvSpPr>
      <xdr:spPr>
        <a:xfrm>
          <a:off x="22110700" y="1333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49578</xdr:rowOff>
    </xdr:from>
    <xdr:ext cx="534377" cy="259045"/>
    <xdr:sp macro="" textlink="">
      <xdr:nvSpPr>
        <xdr:cNvPr id="841" name="繰出金該当値テキスト"/>
        <xdr:cNvSpPr txBox="1"/>
      </xdr:nvSpPr>
      <xdr:spPr>
        <a:xfrm>
          <a:off x="22212300" y="1325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26,496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134536</xdr:rowOff>
    </xdr:from>
    <xdr:to>
      <xdr:col>31</xdr:col>
      <xdr:colOff>85725</xdr:colOff>
      <xdr:row>78</xdr:row>
      <xdr:rowOff>64686</xdr:rowOff>
    </xdr:to>
    <xdr:sp macro="" textlink="">
      <xdr:nvSpPr>
        <xdr:cNvPr id="842" name="円/楕円 841"/>
        <xdr:cNvSpPr/>
      </xdr:nvSpPr>
      <xdr:spPr>
        <a:xfrm>
          <a:off x="21272500" y="133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55813</xdr:rowOff>
    </xdr:from>
    <xdr:ext cx="534377" cy="259045"/>
    <xdr:sp macro="" textlink="">
      <xdr:nvSpPr>
        <xdr:cNvPr id="843" name="テキスト ボックス 842"/>
        <xdr:cNvSpPr txBox="1"/>
      </xdr:nvSpPr>
      <xdr:spPr>
        <a:xfrm>
          <a:off x="21056111" y="134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72616</xdr:rowOff>
    </xdr:from>
    <xdr:to>
      <xdr:col>29</xdr:col>
      <xdr:colOff>568325</xdr:colOff>
      <xdr:row>78</xdr:row>
      <xdr:rowOff>2766</xdr:rowOff>
    </xdr:to>
    <xdr:sp macro="" textlink="">
      <xdr:nvSpPr>
        <xdr:cNvPr id="844" name="円/楕円 843"/>
        <xdr:cNvSpPr/>
      </xdr:nvSpPr>
      <xdr:spPr>
        <a:xfrm>
          <a:off x="20383500" y="132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165343</xdr:rowOff>
    </xdr:from>
    <xdr:ext cx="534377" cy="259045"/>
    <xdr:sp macro="" textlink="">
      <xdr:nvSpPr>
        <xdr:cNvPr id="845" name="テキスト ボックス 844"/>
        <xdr:cNvSpPr txBox="1"/>
      </xdr:nvSpPr>
      <xdr:spPr>
        <a:xfrm>
          <a:off x="20167111" y="1336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115029</xdr:rowOff>
    </xdr:from>
    <xdr:to>
      <xdr:col>28</xdr:col>
      <xdr:colOff>365125</xdr:colOff>
      <xdr:row>78</xdr:row>
      <xdr:rowOff>45179</xdr:rowOff>
    </xdr:to>
    <xdr:sp macro="" textlink="">
      <xdr:nvSpPr>
        <xdr:cNvPr id="846" name="円/楕円 845"/>
        <xdr:cNvSpPr/>
      </xdr:nvSpPr>
      <xdr:spPr>
        <a:xfrm>
          <a:off x="19494500" y="1331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36306</xdr:rowOff>
    </xdr:from>
    <xdr:ext cx="534377" cy="259045"/>
    <xdr:sp macro="" textlink="">
      <xdr:nvSpPr>
        <xdr:cNvPr id="847" name="テキスト ボックス 846"/>
        <xdr:cNvSpPr txBox="1"/>
      </xdr:nvSpPr>
      <xdr:spPr>
        <a:xfrm>
          <a:off x="19278111" y="1340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110601</xdr:rowOff>
    </xdr:from>
    <xdr:to>
      <xdr:col>27</xdr:col>
      <xdr:colOff>161925</xdr:colOff>
      <xdr:row>78</xdr:row>
      <xdr:rowOff>40751</xdr:rowOff>
    </xdr:to>
    <xdr:sp macro="" textlink="">
      <xdr:nvSpPr>
        <xdr:cNvPr id="848" name="円/楕円 847"/>
        <xdr:cNvSpPr/>
      </xdr:nvSpPr>
      <xdr:spPr>
        <a:xfrm>
          <a:off x="18605500" y="1331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31878</xdr:rowOff>
    </xdr:from>
    <xdr:ext cx="534377" cy="259045"/>
    <xdr:sp macro="" textlink="">
      <xdr:nvSpPr>
        <xdr:cNvPr id="849" name="テキスト ボックス 848"/>
        <xdr:cNvSpPr txBox="1"/>
      </xdr:nvSpPr>
      <xdr:spPr>
        <a:xfrm>
          <a:off x="18389111" y="1340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住民一人当たりの人件費は４３，９２３円となっており、類似団体と比較してコストが抑えられている傾向にある。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消防業務を一部事務組合で行っていること</a:t>
          </a:r>
          <a:r>
            <a:rPr kumimoji="1" lang="ja-JP" altLang="en-US" sz="1100">
              <a:solidFill>
                <a:schemeClr val="dk1"/>
              </a:solidFill>
              <a:effectLst/>
              <a:latin typeface="+mn-lt"/>
              <a:ea typeface="+mn-ea"/>
              <a:cs typeface="+mn-cs"/>
            </a:rPr>
            <a:t>などによるもので、補助費等については４６，６３１円となり、類似団体と比較しコストが高い状況になっている。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また、同様に民間委託を行っている学童保育運営業務などの定員の拡大により物件費の上昇にも繋がっている。</a:t>
          </a:r>
          <a:endParaRPr lang="ja-JP" altLang="ja-JP">
            <a:effectLst/>
          </a:endParaRPr>
        </a:p>
        <a:p>
          <a:endParaRPr kumimoji="1" lang="ja-JP" altLang="en-US"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埼玉県志木市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74,183
72,723
9.05
22,745,570
21,096,825
1,591,924
13,785,491
15,410,697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43688</xdr:rowOff>
    </xdr:from>
    <xdr:to>
      <xdr:col>6</xdr:col>
      <xdr:colOff>511175</xdr:colOff>
      <xdr:row>37</xdr:row>
      <xdr:rowOff>46888</xdr:rowOff>
    </xdr:to>
    <xdr:cxnSp macro="">
      <xdr:nvCxnSpPr>
        <xdr:cNvPr id="59" name="直線コネクタ 58"/>
        <xdr:cNvCxnSpPr/>
      </xdr:nvCxnSpPr>
      <xdr:spPr>
        <a:xfrm>
          <a:off x="3797300" y="638733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43688</xdr:rowOff>
    </xdr:from>
    <xdr:to>
      <xdr:col>5</xdr:col>
      <xdr:colOff>358775</xdr:colOff>
      <xdr:row>37</xdr:row>
      <xdr:rowOff>55118</xdr:rowOff>
    </xdr:to>
    <xdr:cxnSp macro="">
      <xdr:nvCxnSpPr>
        <xdr:cNvPr id="62" name="直線コネクタ 61"/>
        <xdr:cNvCxnSpPr/>
      </xdr:nvCxnSpPr>
      <xdr:spPr>
        <a:xfrm flipV="1">
          <a:off x="2908300" y="638733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12141</xdr:rowOff>
    </xdr:from>
    <xdr:to>
      <xdr:col>4</xdr:col>
      <xdr:colOff>155575</xdr:colOff>
      <xdr:row>37</xdr:row>
      <xdr:rowOff>55118</xdr:rowOff>
    </xdr:to>
    <xdr:cxnSp macro="">
      <xdr:nvCxnSpPr>
        <xdr:cNvPr id="65" name="直線コネクタ 64"/>
        <xdr:cNvCxnSpPr/>
      </xdr:nvCxnSpPr>
      <xdr:spPr>
        <a:xfrm>
          <a:off x="2019300" y="6355791"/>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35916</xdr:rowOff>
    </xdr:from>
    <xdr:to>
      <xdr:col>2</xdr:col>
      <xdr:colOff>638175</xdr:colOff>
      <xdr:row>37</xdr:row>
      <xdr:rowOff>12141</xdr:rowOff>
    </xdr:to>
    <xdr:cxnSp macro="">
      <xdr:nvCxnSpPr>
        <xdr:cNvPr id="68" name="直線コネクタ 67"/>
        <xdr:cNvCxnSpPr/>
      </xdr:nvCxnSpPr>
      <xdr:spPr>
        <a:xfrm>
          <a:off x="1130300" y="6208116"/>
          <a:ext cx="889000" cy="1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167538</xdr:rowOff>
    </xdr:from>
    <xdr:to>
      <xdr:col>6</xdr:col>
      <xdr:colOff>561975</xdr:colOff>
      <xdr:row>37</xdr:row>
      <xdr:rowOff>97688</xdr:rowOff>
    </xdr:to>
    <xdr:sp macro="" textlink="">
      <xdr:nvSpPr>
        <xdr:cNvPr id="78" name="円/楕円 77"/>
        <xdr:cNvSpPr/>
      </xdr:nvSpPr>
      <xdr:spPr>
        <a:xfrm>
          <a:off x="4584700" y="6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82465</xdr:rowOff>
    </xdr:from>
    <xdr:ext cx="469744" cy="259045"/>
    <xdr:sp macro="" textlink="">
      <xdr:nvSpPr>
        <xdr:cNvPr id="79" name="議会費該当値テキスト"/>
        <xdr:cNvSpPr txBox="1"/>
      </xdr:nvSpPr>
      <xdr:spPr>
        <a:xfrm>
          <a:off x="4686300" y="62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164338</xdr:rowOff>
    </xdr:from>
    <xdr:to>
      <xdr:col>5</xdr:col>
      <xdr:colOff>409575</xdr:colOff>
      <xdr:row>37</xdr:row>
      <xdr:rowOff>94488</xdr:rowOff>
    </xdr:to>
    <xdr:sp macro="" textlink="">
      <xdr:nvSpPr>
        <xdr:cNvPr id="80" name="円/楕円 79"/>
        <xdr:cNvSpPr/>
      </xdr:nvSpPr>
      <xdr:spPr>
        <a:xfrm>
          <a:off x="3746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85615</xdr:rowOff>
    </xdr:from>
    <xdr:ext cx="469744" cy="259045"/>
    <xdr:sp macro="" textlink="">
      <xdr:nvSpPr>
        <xdr:cNvPr id="81" name="テキスト ボックス 80"/>
        <xdr:cNvSpPr txBox="1"/>
      </xdr:nvSpPr>
      <xdr:spPr>
        <a:xfrm>
          <a:off x="3562427" y="642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4318</xdr:rowOff>
    </xdr:from>
    <xdr:to>
      <xdr:col>4</xdr:col>
      <xdr:colOff>206375</xdr:colOff>
      <xdr:row>37</xdr:row>
      <xdr:rowOff>105918</xdr:rowOff>
    </xdr:to>
    <xdr:sp macro="" textlink="">
      <xdr:nvSpPr>
        <xdr:cNvPr id="82" name="円/楕円 81"/>
        <xdr:cNvSpPr/>
      </xdr:nvSpPr>
      <xdr:spPr>
        <a:xfrm>
          <a:off x="2857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97045</xdr:rowOff>
    </xdr:from>
    <xdr:ext cx="469744" cy="259045"/>
    <xdr:sp macro="" textlink="">
      <xdr:nvSpPr>
        <xdr:cNvPr id="83" name="テキスト ボックス 82"/>
        <xdr:cNvSpPr txBox="1"/>
      </xdr:nvSpPr>
      <xdr:spPr>
        <a:xfrm>
          <a:off x="2673427" y="6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132791</xdr:rowOff>
    </xdr:from>
    <xdr:to>
      <xdr:col>3</xdr:col>
      <xdr:colOff>3175</xdr:colOff>
      <xdr:row>37</xdr:row>
      <xdr:rowOff>62941</xdr:rowOff>
    </xdr:to>
    <xdr:sp macro="" textlink="">
      <xdr:nvSpPr>
        <xdr:cNvPr id="84" name="円/楕円 83"/>
        <xdr:cNvSpPr/>
      </xdr:nvSpPr>
      <xdr:spPr>
        <a:xfrm>
          <a:off x="1968500" y="63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54068</xdr:rowOff>
    </xdr:from>
    <xdr:ext cx="469744" cy="259045"/>
    <xdr:sp macro="" textlink="">
      <xdr:nvSpPr>
        <xdr:cNvPr id="85" name="テキスト ボックス 84"/>
        <xdr:cNvSpPr txBox="1"/>
      </xdr:nvSpPr>
      <xdr:spPr>
        <a:xfrm>
          <a:off x="1784427" y="639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156566</xdr:rowOff>
    </xdr:from>
    <xdr:to>
      <xdr:col>1</xdr:col>
      <xdr:colOff>485775</xdr:colOff>
      <xdr:row>36</xdr:row>
      <xdr:rowOff>86716</xdr:rowOff>
    </xdr:to>
    <xdr:sp macro="" textlink="">
      <xdr:nvSpPr>
        <xdr:cNvPr id="86" name="円/楕円 85"/>
        <xdr:cNvSpPr/>
      </xdr:nvSpPr>
      <xdr:spPr>
        <a:xfrm>
          <a:off x="1079500" y="61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77843</xdr:rowOff>
    </xdr:from>
    <xdr:ext cx="469744" cy="259045"/>
    <xdr:sp macro="" textlink="">
      <xdr:nvSpPr>
        <xdr:cNvPr id="87" name="テキスト ボックス 86"/>
        <xdr:cNvSpPr txBox="1"/>
      </xdr:nvSpPr>
      <xdr:spPr>
        <a:xfrm>
          <a:off x="895427" y="62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94094</xdr:rowOff>
    </xdr:from>
    <xdr:to>
      <xdr:col>6</xdr:col>
      <xdr:colOff>511175</xdr:colOff>
      <xdr:row>57</xdr:row>
      <xdr:rowOff>118888</xdr:rowOff>
    </xdr:to>
    <xdr:cxnSp macro="">
      <xdr:nvCxnSpPr>
        <xdr:cNvPr id="114" name="直線コネクタ 113"/>
        <xdr:cNvCxnSpPr/>
      </xdr:nvCxnSpPr>
      <xdr:spPr>
        <a:xfrm>
          <a:off x="3797300" y="9866744"/>
          <a:ext cx="838200" cy="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94094</xdr:rowOff>
    </xdr:from>
    <xdr:to>
      <xdr:col>5</xdr:col>
      <xdr:colOff>358775</xdr:colOff>
      <xdr:row>57</xdr:row>
      <xdr:rowOff>142352</xdr:rowOff>
    </xdr:to>
    <xdr:cxnSp macro="">
      <xdr:nvCxnSpPr>
        <xdr:cNvPr id="117" name="直線コネクタ 116"/>
        <xdr:cNvCxnSpPr/>
      </xdr:nvCxnSpPr>
      <xdr:spPr>
        <a:xfrm flipV="1">
          <a:off x="2908300" y="9866744"/>
          <a:ext cx="889000" cy="4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130373</xdr:rowOff>
    </xdr:from>
    <xdr:to>
      <xdr:col>4</xdr:col>
      <xdr:colOff>155575</xdr:colOff>
      <xdr:row>57</xdr:row>
      <xdr:rowOff>142352</xdr:rowOff>
    </xdr:to>
    <xdr:cxnSp macro="">
      <xdr:nvCxnSpPr>
        <xdr:cNvPr id="120" name="直線コネクタ 119"/>
        <xdr:cNvCxnSpPr/>
      </xdr:nvCxnSpPr>
      <xdr:spPr>
        <a:xfrm>
          <a:off x="2019300" y="9903023"/>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123254</xdr:rowOff>
    </xdr:from>
    <xdr:to>
      <xdr:col>2</xdr:col>
      <xdr:colOff>638175</xdr:colOff>
      <xdr:row>57</xdr:row>
      <xdr:rowOff>130373</xdr:rowOff>
    </xdr:to>
    <xdr:cxnSp macro="">
      <xdr:nvCxnSpPr>
        <xdr:cNvPr id="123" name="直線コネクタ 122"/>
        <xdr:cNvCxnSpPr/>
      </xdr:nvCxnSpPr>
      <xdr:spPr>
        <a:xfrm>
          <a:off x="1130300" y="9895904"/>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68088</xdr:rowOff>
    </xdr:from>
    <xdr:to>
      <xdr:col>6</xdr:col>
      <xdr:colOff>561975</xdr:colOff>
      <xdr:row>57</xdr:row>
      <xdr:rowOff>169688</xdr:rowOff>
    </xdr:to>
    <xdr:sp macro="" textlink="">
      <xdr:nvSpPr>
        <xdr:cNvPr id="133" name="円/楕円 132"/>
        <xdr:cNvSpPr/>
      </xdr:nvSpPr>
      <xdr:spPr>
        <a:xfrm>
          <a:off x="4584700" y="984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169671</xdr:rowOff>
    </xdr:from>
    <xdr:ext cx="534377" cy="259045"/>
    <xdr:sp macro="" textlink="">
      <xdr:nvSpPr>
        <xdr:cNvPr id="134" name="総務費該当値テキスト"/>
        <xdr:cNvSpPr txBox="1"/>
      </xdr:nvSpPr>
      <xdr:spPr>
        <a:xfrm>
          <a:off x="4686300" y="97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42,052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43294</xdr:rowOff>
    </xdr:from>
    <xdr:to>
      <xdr:col>5</xdr:col>
      <xdr:colOff>409575</xdr:colOff>
      <xdr:row>57</xdr:row>
      <xdr:rowOff>144894</xdr:rowOff>
    </xdr:to>
    <xdr:sp macro="" textlink="">
      <xdr:nvSpPr>
        <xdr:cNvPr id="135" name="円/楕円 134"/>
        <xdr:cNvSpPr/>
      </xdr:nvSpPr>
      <xdr:spPr>
        <a:xfrm>
          <a:off x="3746500" y="98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136021</xdr:rowOff>
    </xdr:from>
    <xdr:ext cx="534377" cy="259045"/>
    <xdr:sp macro="" textlink="">
      <xdr:nvSpPr>
        <xdr:cNvPr id="136" name="テキスト ボックス 135"/>
        <xdr:cNvSpPr txBox="1"/>
      </xdr:nvSpPr>
      <xdr:spPr>
        <a:xfrm>
          <a:off x="3530111" y="990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91552</xdr:rowOff>
    </xdr:from>
    <xdr:to>
      <xdr:col>4</xdr:col>
      <xdr:colOff>206375</xdr:colOff>
      <xdr:row>58</xdr:row>
      <xdr:rowOff>21702</xdr:rowOff>
    </xdr:to>
    <xdr:sp macro="" textlink="">
      <xdr:nvSpPr>
        <xdr:cNvPr id="137" name="円/楕円 136"/>
        <xdr:cNvSpPr/>
      </xdr:nvSpPr>
      <xdr:spPr>
        <a:xfrm>
          <a:off x="2857500" y="986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12829</xdr:rowOff>
    </xdr:from>
    <xdr:ext cx="534377" cy="259045"/>
    <xdr:sp macro="" textlink="">
      <xdr:nvSpPr>
        <xdr:cNvPr id="138" name="テキスト ボックス 137"/>
        <xdr:cNvSpPr txBox="1"/>
      </xdr:nvSpPr>
      <xdr:spPr>
        <a:xfrm>
          <a:off x="2641111" y="99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79573</xdr:rowOff>
    </xdr:from>
    <xdr:to>
      <xdr:col>3</xdr:col>
      <xdr:colOff>3175</xdr:colOff>
      <xdr:row>58</xdr:row>
      <xdr:rowOff>9723</xdr:rowOff>
    </xdr:to>
    <xdr:sp macro="" textlink="">
      <xdr:nvSpPr>
        <xdr:cNvPr id="139" name="円/楕円 138"/>
        <xdr:cNvSpPr/>
      </xdr:nvSpPr>
      <xdr:spPr>
        <a:xfrm>
          <a:off x="1968500" y="985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850</xdr:rowOff>
    </xdr:from>
    <xdr:ext cx="534377" cy="259045"/>
    <xdr:sp macro="" textlink="">
      <xdr:nvSpPr>
        <xdr:cNvPr id="140" name="テキスト ボックス 139"/>
        <xdr:cNvSpPr txBox="1"/>
      </xdr:nvSpPr>
      <xdr:spPr>
        <a:xfrm>
          <a:off x="1752111" y="994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72454</xdr:rowOff>
    </xdr:from>
    <xdr:to>
      <xdr:col>1</xdr:col>
      <xdr:colOff>485775</xdr:colOff>
      <xdr:row>58</xdr:row>
      <xdr:rowOff>2604</xdr:rowOff>
    </xdr:to>
    <xdr:sp macro="" textlink="">
      <xdr:nvSpPr>
        <xdr:cNvPr id="141" name="円/楕円 140"/>
        <xdr:cNvSpPr/>
      </xdr:nvSpPr>
      <xdr:spPr>
        <a:xfrm>
          <a:off x="1079500" y="984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165181</xdr:rowOff>
    </xdr:from>
    <xdr:ext cx="534377" cy="259045"/>
    <xdr:sp macro="" textlink="">
      <xdr:nvSpPr>
        <xdr:cNvPr id="142" name="テキスト ボックス 141"/>
        <xdr:cNvSpPr txBox="1"/>
      </xdr:nvSpPr>
      <xdr:spPr>
        <a:xfrm>
          <a:off x="863111" y="993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55296</xdr:rowOff>
    </xdr:from>
    <xdr:to>
      <xdr:col>6</xdr:col>
      <xdr:colOff>511175</xdr:colOff>
      <xdr:row>76</xdr:row>
      <xdr:rowOff>81941</xdr:rowOff>
    </xdr:to>
    <xdr:cxnSp macro="">
      <xdr:nvCxnSpPr>
        <xdr:cNvPr id="172" name="直線コネクタ 171"/>
        <xdr:cNvCxnSpPr/>
      </xdr:nvCxnSpPr>
      <xdr:spPr>
        <a:xfrm flipV="1">
          <a:off x="3797300" y="13085496"/>
          <a:ext cx="8382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81941</xdr:rowOff>
    </xdr:from>
    <xdr:to>
      <xdr:col>5</xdr:col>
      <xdr:colOff>358775</xdr:colOff>
      <xdr:row>77</xdr:row>
      <xdr:rowOff>74422</xdr:rowOff>
    </xdr:to>
    <xdr:cxnSp macro="">
      <xdr:nvCxnSpPr>
        <xdr:cNvPr id="175" name="直線コネクタ 174"/>
        <xdr:cNvCxnSpPr/>
      </xdr:nvCxnSpPr>
      <xdr:spPr>
        <a:xfrm flipV="1">
          <a:off x="2908300" y="13112141"/>
          <a:ext cx="889000" cy="16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74422</xdr:rowOff>
    </xdr:from>
    <xdr:to>
      <xdr:col>4</xdr:col>
      <xdr:colOff>155575</xdr:colOff>
      <xdr:row>77</xdr:row>
      <xdr:rowOff>139001</xdr:rowOff>
    </xdr:to>
    <xdr:cxnSp macro="">
      <xdr:nvCxnSpPr>
        <xdr:cNvPr id="178" name="直線コネクタ 177"/>
        <xdr:cNvCxnSpPr/>
      </xdr:nvCxnSpPr>
      <xdr:spPr>
        <a:xfrm flipV="1">
          <a:off x="2019300" y="13276072"/>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139001</xdr:rowOff>
    </xdr:from>
    <xdr:to>
      <xdr:col>2</xdr:col>
      <xdr:colOff>638175</xdr:colOff>
      <xdr:row>78</xdr:row>
      <xdr:rowOff>11900</xdr:rowOff>
    </xdr:to>
    <xdr:cxnSp macro="">
      <xdr:nvCxnSpPr>
        <xdr:cNvPr id="181" name="直線コネクタ 180"/>
        <xdr:cNvCxnSpPr/>
      </xdr:nvCxnSpPr>
      <xdr:spPr>
        <a:xfrm flipV="1">
          <a:off x="1130300" y="13340651"/>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4496</xdr:rowOff>
    </xdr:from>
    <xdr:to>
      <xdr:col>6</xdr:col>
      <xdr:colOff>561975</xdr:colOff>
      <xdr:row>76</xdr:row>
      <xdr:rowOff>106096</xdr:rowOff>
    </xdr:to>
    <xdr:sp macro="" textlink="">
      <xdr:nvSpPr>
        <xdr:cNvPr id="191" name="円/楕円 190"/>
        <xdr:cNvSpPr/>
      </xdr:nvSpPr>
      <xdr:spPr>
        <a:xfrm>
          <a:off x="4584700" y="130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154373</xdr:rowOff>
    </xdr:from>
    <xdr:ext cx="599010" cy="259045"/>
    <xdr:sp macro="" textlink="">
      <xdr:nvSpPr>
        <xdr:cNvPr id="192" name="民生費該当値テキスト"/>
        <xdr:cNvSpPr txBox="1"/>
      </xdr:nvSpPr>
      <xdr:spPr>
        <a:xfrm>
          <a:off x="4686300" y="1301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129,646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31141</xdr:rowOff>
    </xdr:from>
    <xdr:to>
      <xdr:col>5</xdr:col>
      <xdr:colOff>409575</xdr:colOff>
      <xdr:row>76</xdr:row>
      <xdr:rowOff>132741</xdr:rowOff>
    </xdr:to>
    <xdr:sp macro="" textlink="">
      <xdr:nvSpPr>
        <xdr:cNvPr id="193" name="円/楕円 192"/>
        <xdr:cNvSpPr/>
      </xdr:nvSpPr>
      <xdr:spPr>
        <a:xfrm>
          <a:off x="3746500" y="130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123868</xdr:rowOff>
    </xdr:from>
    <xdr:ext cx="599010" cy="259045"/>
    <xdr:sp macro="" textlink="">
      <xdr:nvSpPr>
        <xdr:cNvPr id="194" name="テキスト ボックス 193"/>
        <xdr:cNvSpPr txBox="1"/>
      </xdr:nvSpPr>
      <xdr:spPr>
        <a:xfrm>
          <a:off x="3497794" y="1315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127,548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23622</xdr:rowOff>
    </xdr:from>
    <xdr:to>
      <xdr:col>4</xdr:col>
      <xdr:colOff>206375</xdr:colOff>
      <xdr:row>77</xdr:row>
      <xdr:rowOff>125222</xdr:rowOff>
    </xdr:to>
    <xdr:sp macro="" textlink="">
      <xdr:nvSpPr>
        <xdr:cNvPr id="195" name="円/楕円 194"/>
        <xdr:cNvSpPr/>
      </xdr:nvSpPr>
      <xdr:spPr>
        <a:xfrm>
          <a:off x="28575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116349</xdr:rowOff>
    </xdr:from>
    <xdr:ext cx="599010" cy="259045"/>
    <xdr:sp macro="" textlink="">
      <xdr:nvSpPr>
        <xdr:cNvPr id="196" name="テキスト ボックス 195"/>
        <xdr:cNvSpPr txBox="1"/>
      </xdr:nvSpPr>
      <xdr:spPr>
        <a:xfrm>
          <a:off x="2608794" y="1331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114,640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88201</xdr:rowOff>
    </xdr:from>
    <xdr:to>
      <xdr:col>3</xdr:col>
      <xdr:colOff>3175</xdr:colOff>
      <xdr:row>78</xdr:row>
      <xdr:rowOff>18351</xdr:rowOff>
    </xdr:to>
    <xdr:sp macro="" textlink="">
      <xdr:nvSpPr>
        <xdr:cNvPr id="197" name="円/楕円 196"/>
        <xdr:cNvSpPr/>
      </xdr:nvSpPr>
      <xdr:spPr>
        <a:xfrm>
          <a:off x="1968500" y="1328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9478</xdr:rowOff>
    </xdr:from>
    <xdr:ext cx="599010" cy="259045"/>
    <xdr:sp macro="" textlink="">
      <xdr:nvSpPr>
        <xdr:cNvPr id="198" name="テキスト ボックス 197"/>
        <xdr:cNvSpPr txBox="1"/>
      </xdr:nvSpPr>
      <xdr:spPr>
        <a:xfrm>
          <a:off x="1719794" y="1338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132550</xdr:rowOff>
    </xdr:from>
    <xdr:to>
      <xdr:col>1</xdr:col>
      <xdr:colOff>485775</xdr:colOff>
      <xdr:row>78</xdr:row>
      <xdr:rowOff>62700</xdr:rowOff>
    </xdr:to>
    <xdr:sp macro="" textlink="">
      <xdr:nvSpPr>
        <xdr:cNvPr id="199" name="円/楕円 198"/>
        <xdr:cNvSpPr/>
      </xdr:nvSpPr>
      <xdr:spPr>
        <a:xfrm>
          <a:off x="1079500" y="133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53827</xdr:rowOff>
    </xdr:from>
    <xdr:ext cx="599010" cy="259045"/>
    <xdr:sp macro="" textlink="">
      <xdr:nvSpPr>
        <xdr:cNvPr id="200" name="テキスト ボックス 199"/>
        <xdr:cNvSpPr txBox="1"/>
      </xdr:nvSpPr>
      <xdr:spPr>
        <a:xfrm>
          <a:off x="830794" y="1342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156411</xdr:rowOff>
    </xdr:from>
    <xdr:to>
      <xdr:col>6</xdr:col>
      <xdr:colOff>511175</xdr:colOff>
      <xdr:row>99</xdr:row>
      <xdr:rowOff>20348</xdr:rowOff>
    </xdr:to>
    <xdr:cxnSp macro="">
      <xdr:nvCxnSpPr>
        <xdr:cNvPr id="228" name="直線コネクタ 227"/>
        <xdr:cNvCxnSpPr/>
      </xdr:nvCxnSpPr>
      <xdr:spPr>
        <a:xfrm>
          <a:off x="3797300" y="16958511"/>
          <a:ext cx="8382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64514</xdr:rowOff>
    </xdr:from>
    <xdr:to>
      <xdr:col>5</xdr:col>
      <xdr:colOff>358775</xdr:colOff>
      <xdr:row>98</xdr:row>
      <xdr:rowOff>156411</xdr:rowOff>
    </xdr:to>
    <xdr:cxnSp macro="">
      <xdr:nvCxnSpPr>
        <xdr:cNvPr id="231" name="直線コネクタ 230"/>
        <xdr:cNvCxnSpPr/>
      </xdr:nvCxnSpPr>
      <xdr:spPr>
        <a:xfrm>
          <a:off x="2908300" y="16695164"/>
          <a:ext cx="889000" cy="2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64514</xdr:rowOff>
    </xdr:from>
    <xdr:to>
      <xdr:col>4</xdr:col>
      <xdr:colOff>155575</xdr:colOff>
      <xdr:row>98</xdr:row>
      <xdr:rowOff>69862</xdr:rowOff>
    </xdr:to>
    <xdr:cxnSp macro="">
      <xdr:nvCxnSpPr>
        <xdr:cNvPr id="234" name="直線コネクタ 233"/>
        <xdr:cNvCxnSpPr/>
      </xdr:nvCxnSpPr>
      <xdr:spPr>
        <a:xfrm flipV="1">
          <a:off x="2019300" y="16695164"/>
          <a:ext cx="889000" cy="17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53494</xdr:rowOff>
    </xdr:from>
    <xdr:to>
      <xdr:col>2</xdr:col>
      <xdr:colOff>638175</xdr:colOff>
      <xdr:row>98</xdr:row>
      <xdr:rowOff>69862</xdr:rowOff>
    </xdr:to>
    <xdr:cxnSp macro="">
      <xdr:nvCxnSpPr>
        <xdr:cNvPr id="237" name="直線コネクタ 236"/>
        <xdr:cNvCxnSpPr/>
      </xdr:nvCxnSpPr>
      <xdr:spPr>
        <a:xfrm>
          <a:off x="1130300" y="16855594"/>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140998</xdr:rowOff>
    </xdr:from>
    <xdr:to>
      <xdr:col>6</xdr:col>
      <xdr:colOff>561975</xdr:colOff>
      <xdr:row>99</xdr:row>
      <xdr:rowOff>71148</xdr:rowOff>
    </xdr:to>
    <xdr:sp macro="" textlink="">
      <xdr:nvSpPr>
        <xdr:cNvPr id="247" name="円/楕円 246"/>
        <xdr:cNvSpPr/>
      </xdr:nvSpPr>
      <xdr:spPr>
        <a:xfrm>
          <a:off x="4584700" y="1694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55925</xdr:rowOff>
    </xdr:from>
    <xdr:ext cx="534377" cy="259045"/>
    <xdr:sp macro="" textlink="">
      <xdr:nvSpPr>
        <xdr:cNvPr id="248" name="衛生費該当値テキスト"/>
        <xdr:cNvSpPr txBox="1"/>
      </xdr:nvSpPr>
      <xdr:spPr>
        <a:xfrm>
          <a:off x="4686300" y="1685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17,721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105611</xdr:rowOff>
    </xdr:from>
    <xdr:to>
      <xdr:col>5</xdr:col>
      <xdr:colOff>409575</xdr:colOff>
      <xdr:row>99</xdr:row>
      <xdr:rowOff>35761</xdr:rowOff>
    </xdr:to>
    <xdr:sp macro="" textlink="">
      <xdr:nvSpPr>
        <xdr:cNvPr id="249" name="円/楕円 248"/>
        <xdr:cNvSpPr/>
      </xdr:nvSpPr>
      <xdr:spPr>
        <a:xfrm>
          <a:off x="3746500" y="169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26888</xdr:rowOff>
    </xdr:from>
    <xdr:ext cx="534377" cy="259045"/>
    <xdr:sp macro="" textlink="">
      <xdr:nvSpPr>
        <xdr:cNvPr id="250" name="テキスト ボックス 249"/>
        <xdr:cNvSpPr txBox="1"/>
      </xdr:nvSpPr>
      <xdr:spPr>
        <a:xfrm>
          <a:off x="3530111" y="1700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13714</xdr:rowOff>
    </xdr:from>
    <xdr:to>
      <xdr:col>4</xdr:col>
      <xdr:colOff>206375</xdr:colOff>
      <xdr:row>97</xdr:row>
      <xdr:rowOff>115314</xdr:rowOff>
    </xdr:to>
    <xdr:sp macro="" textlink="">
      <xdr:nvSpPr>
        <xdr:cNvPr id="251" name="円/楕円 250"/>
        <xdr:cNvSpPr/>
      </xdr:nvSpPr>
      <xdr:spPr>
        <a:xfrm>
          <a:off x="2857500" y="1664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106441</xdr:rowOff>
    </xdr:from>
    <xdr:ext cx="534377" cy="259045"/>
    <xdr:sp macro="" textlink="">
      <xdr:nvSpPr>
        <xdr:cNvPr id="252" name="テキスト ボックス 251"/>
        <xdr:cNvSpPr txBox="1"/>
      </xdr:nvSpPr>
      <xdr:spPr>
        <a:xfrm>
          <a:off x="2641111" y="1673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19062</xdr:rowOff>
    </xdr:from>
    <xdr:to>
      <xdr:col>3</xdr:col>
      <xdr:colOff>3175</xdr:colOff>
      <xdr:row>98</xdr:row>
      <xdr:rowOff>120662</xdr:rowOff>
    </xdr:to>
    <xdr:sp macro="" textlink="">
      <xdr:nvSpPr>
        <xdr:cNvPr id="253" name="円/楕円 252"/>
        <xdr:cNvSpPr/>
      </xdr:nvSpPr>
      <xdr:spPr>
        <a:xfrm>
          <a:off x="1968500" y="1682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111789</xdr:rowOff>
    </xdr:from>
    <xdr:ext cx="534377" cy="259045"/>
    <xdr:sp macro="" textlink="">
      <xdr:nvSpPr>
        <xdr:cNvPr id="254" name="テキスト ボックス 253"/>
        <xdr:cNvSpPr txBox="1"/>
      </xdr:nvSpPr>
      <xdr:spPr>
        <a:xfrm>
          <a:off x="1752111" y="1691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2694</xdr:rowOff>
    </xdr:from>
    <xdr:to>
      <xdr:col>1</xdr:col>
      <xdr:colOff>485775</xdr:colOff>
      <xdr:row>98</xdr:row>
      <xdr:rowOff>104294</xdr:rowOff>
    </xdr:to>
    <xdr:sp macro="" textlink="">
      <xdr:nvSpPr>
        <xdr:cNvPr id="255" name="円/楕円 254"/>
        <xdr:cNvSpPr/>
      </xdr:nvSpPr>
      <xdr:spPr>
        <a:xfrm>
          <a:off x="1079500" y="1680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95421</xdr:rowOff>
    </xdr:from>
    <xdr:ext cx="534377" cy="259045"/>
    <xdr:sp macro="" textlink="">
      <xdr:nvSpPr>
        <xdr:cNvPr id="256" name="テキスト ボックス 255"/>
        <xdr:cNvSpPr txBox="1"/>
      </xdr:nvSpPr>
      <xdr:spPr>
        <a:xfrm>
          <a:off x="863111" y="1689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43688</xdr:rowOff>
    </xdr:from>
    <xdr:to>
      <xdr:col>15</xdr:col>
      <xdr:colOff>180975</xdr:colOff>
      <xdr:row>38</xdr:row>
      <xdr:rowOff>101219</xdr:rowOff>
    </xdr:to>
    <xdr:cxnSp macro="">
      <xdr:nvCxnSpPr>
        <xdr:cNvPr id="285" name="直線コネクタ 284"/>
        <xdr:cNvCxnSpPr/>
      </xdr:nvCxnSpPr>
      <xdr:spPr>
        <a:xfrm>
          <a:off x="9639300" y="6558788"/>
          <a:ext cx="8382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140081</xdr:rowOff>
    </xdr:from>
    <xdr:to>
      <xdr:col>14</xdr:col>
      <xdr:colOff>28575</xdr:colOff>
      <xdr:row>38</xdr:row>
      <xdr:rowOff>43688</xdr:rowOff>
    </xdr:to>
    <xdr:cxnSp macro="">
      <xdr:nvCxnSpPr>
        <xdr:cNvPr id="288" name="直線コネクタ 287"/>
        <xdr:cNvCxnSpPr/>
      </xdr:nvCxnSpPr>
      <xdr:spPr>
        <a:xfrm>
          <a:off x="8750300" y="6483731"/>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95885</xdr:rowOff>
    </xdr:from>
    <xdr:to>
      <xdr:col>12</xdr:col>
      <xdr:colOff>511175</xdr:colOff>
      <xdr:row>37</xdr:row>
      <xdr:rowOff>140081</xdr:rowOff>
    </xdr:to>
    <xdr:cxnSp macro="">
      <xdr:nvCxnSpPr>
        <xdr:cNvPr id="291" name="直線コネクタ 290"/>
        <xdr:cNvCxnSpPr/>
      </xdr:nvCxnSpPr>
      <xdr:spPr>
        <a:xfrm>
          <a:off x="7861300" y="6096635"/>
          <a:ext cx="889000" cy="38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40640</xdr:rowOff>
    </xdr:from>
    <xdr:to>
      <xdr:col>11</xdr:col>
      <xdr:colOff>307975</xdr:colOff>
      <xdr:row>35</xdr:row>
      <xdr:rowOff>95885</xdr:rowOff>
    </xdr:to>
    <xdr:cxnSp macro="">
      <xdr:nvCxnSpPr>
        <xdr:cNvPr id="294" name="直線コネクタ 293"/>
        <xdr:cNvCxnSpPr/>
      </xdr:nvCxnSpPr>
      <xdr:spPr>
        <a:xfrm>
          <a:off x="6972300" y="5698490"/>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50419</xdr:rowOff>
    </xdr:from>
    <xdr:to>
      <xdr:col>15</xdr:col>
      <xdr:colOff>231775</xdr:colOff>
      <xdr:row>38</xdr:row>
      <xdr:rowOff>152019</xdr:rowOff>
    </xdr:to>
    <xdr:sp macro="" textlink="">
      <xdr:nvSpPr>
        <xdr:cNvPr id="304" name="円/楕円 303"/>
        <xdr:cNvSpPr/>
      </xdr:nvSpPr>
      <xdr:spPr>
        <a:xfrm>
          <a:off x="104267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136796</xdr:rowOff>
    </xdr:from>
    <xdr:ext cx="378565" cy="259045"/>
    <xdr:sp macro="" textlink="">
      <xdr:nvSpPr>
        <xdr:cNvPr id="305" name="労働費該当値テキスト"/>
        <xdr:cNvSpPr txBox="1"/>
      </xdr:nvSpPr>
      <xdr:spPr>
        <a:xfrm>
          <a:off x="10528300" y="648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164338</xdr:rowOff>
    </xdr:from>
    <xdr:to>
      <xdr:col>14</xdr:col>
      <xdr:colOff>79375</xdr:colOff>
      <xdr:row>38</xdr:row>
      <xdr:rowOff>94488</xdr:rowOff>
    </xdr:to>
    <xdr:sp macro="" textlink="">
      <xdr:nvSpPr>
        <xdr:cNvPr id="306" name="円/楕円 305"/>
        <xdr:cNvSpPr/>
      </xdr:nvSpPr>
      <xdr:spPr>
        <a:xfrm>
          <a:off x="9588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85615</xdr:rowOff>
    </xdr:from>
    <xdr:ext cx="378565" cy="259045"/>
    <xdr:sp macro="" textlink="">
      <xdr:nvSpPr>
        <xdr:cNvPr id="307" name="テキスト ボックス 306"/>
        <xdr:cNvSpPr txBox="1"/>
      </xdr:nvSpPr>
      <xdr:spPr>
        <a:xfrm>
          <a:off x="9450017" y="6600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89281</xdr:rowOff>
    </xdr:from>
    <xdr:to>
      <xdr:col>12</xdr:col>
      <xdr:colOff>561975</xdr:colOff>
      <xdr:row>38</xdr:row>
      <xdr:rowOff>19431</xdr:rowOff>
    </xdr:to>
    <xdr:sp macro="" textlink="">
      <xdr:nvSpPr>
        <xdr:cNvPr id="308" name="円/楕円 307"/>
        <xdr:cNvSpPr/>
      </xdr:nvSpPr>
      <xdr:spPr>
        <a:xfrm>
          <a:off x="8699500" y="64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10558</xdr:rowOff>
    </xdr:from>
    <xdr:ext cx="378565" cy="259045"/>
    <xdr:sp macro="" textlink="">
      <xdr:nvSpPr>
        <xdr:cNvPr id="309" name="テキスト ボックス 308"/>
        <xdr:cNvSpPr txBox="1"/>
      </xdr:nvSpPr>
      <xdr:spPr>
        <a:xfrm>
          <a:off x="8561017" y="6525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45085</xdr:rowOff>
    </xdr:from>
    <xdr:to>
      <xdr:col>11</xdr:col>
      <xdr:colOff>358775</xdr:colOff>
      <xdr:row>35</xdr:row>
      <xdr:rowOff>146685</xdr:rowOff>
    </xdr:to>
    <xdr:sp macro="" textlink="">
      <xdr:nvSpPr>
        <xdr:cNvPr id="310" name="円/楕円 309"/>
        <xdr:cNvSpPr/>
      </xdr:nvSpPr>
      <xdr:spPr>
        <a:xfrm>
          <a:off x="78105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137812</xdr:rowOff>
    </xdr:from>
    <xdr:ext cx="469744" cy="259045"/>
    <xdr:sp macro="" textlink="">
      <xdr:nvSpPr>
        <xdr:cNvPr id="311" name="テキスト ボックス 310"/>
        <xdr:cNvSpPr txBox="1"/>
      </xdr:nvSpPr>
      <xdr:spPr>
        <a:xfrm>
          <a:off x="7626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161290</xdr:rowOff>
    </xdr:from>
    <xdr:to>
      <xdr:col>10</xdr:col>
      <xdr:colOff>155575</xdr:colOff>
      <xdr:row>33</xdr:row>
      <xdr:rowOff>91440</xdr:rowOff>
    </xdr:to>
    <xdr:sp macro="" textlink="">
      <xdr:nvSpPr>
        <xdr:cNvPr id="312" name="円/楕円 311"/>
        <xdr:cNvSpPr/>
      </xdr:nvSpPr>
      <xdr:spPr>
        <a:xfrm>
          <a:off x="69215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82567</xdr:rowOff>
    </xdr:from>
    <xdr:ext cx="469744" cy="259045"/>
    <xdr:sp macro="" textlink="">
      <xdr:nvSpPr>
        <xdr:cNvPr id="313" name="テキスト ボックス 312"/>
        <xdr:cNvSpPr txBox="1"/>
      </xdr:nvSpPr>
      <xdr:spPr>
        <a:xfrm>
          <a:off x="6737427" y="57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38240</xdr:rowOff>
    </xdr:from>
    <xdr:to>
      <xdr:col>15</xdr:col>
      <xdr:colOff>180975</xdr:colOff>
      <xdr:row>59</xdr:row>
      <xdr:rowOff>38812</xdr:rowOff>
    </xdr:to>
    <xdr:cxnSp macro="">
      <xdr:nvCxnSpPr>
        <xdr:cNvPr id="342" name="直線コネクタ 341"/>
        <xdr:cNvCxnSpPr/>
      </xdr:nvCxnSpPr>
      <xdr:spPr>
        <a:xfrm>
          <a:off x="9639300" y="1015379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38240</xdr:rowOff>
    </xdr:from>
    <xdr:to>
      <xdr:col>14</xdr:col>
      <xdr:colOff>28575</xdr:colOff>
      <xdr:row>59</xdr:row>
      <xdr:rowOff>40234</xdr:rowOff>
    </xdr:to>
    <xdr:cxnSp macro="">
      <xdr:nvCxnSpPr>
        <xdr:cNvPr id="345" name="直線コネクタ 344"/>
        <xdr:cNvCxnSpPr/>
      </xdr:nvCxnSpPr>
      <xdr:spPr>
        <a:xfrm flipV="1">
          <a:off x="8750300" y="10153790"/>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39929</xdr:rowOff>
    </xdr:from>
    <xdr:to>
      <xdr:col>12</xdr:col>
      <xdr:colOff>511175</xdr:colOff>
      <xdr:row>59</xdr:row>
      <xdr:rowOff>40234</xdr:rowOff>
    </xdr:to>
    <xdr:cxnSp macro="">
      <xdr:nvCxnSpPr>
        <xdr:cNvPr id="348" name="直線コネクタ 347"/>
        <xdr:cNvCxnSpPr/>
      </xdr:nvCxnSpPr>
      <xdr:spPr>
        <a:xfrm>
          <a:off x="7861300" y="1015547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39345</xdr:rowOff>
    </xdr:from>
    <xdr:to>
      <xdr:col>11</xdr:col>
      <xdr:colOff>307975</xdr:colOff>
      <xdr:row>59</xdr:row>
      <xdr:rowOff>39929</xdr:rowOff>
    </xdr:to>
    <xdr:cxnSp macro="">
      <xdr:nvCxnSpPr>
        <xdr:cNvPr id="351" name="直線コネクタ 350"/>
        <xdr:cNvCxnSpPr/>
      </xdr:nvCxnSpPr>
      <xdr:spPr>
        <a:xfrm>
          <a:off x="6972300" y="10154895"/>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159462</xdr:rowOff>
    </xdr:from>
    <xdr:to>
      <xdr:col>15</xdr:col>
      <xdr:colOff>231775</xdr:colOff>
      <xdr:row>59</xdr:row>
      <xdr:rowOff>89612</xdr:rowOff>
    </xdr:to>
    <xdr:sp macro="" textlink="">
      <xdr:nvSpPr>
        <xdr:cNvPr id="361" name="円/楕円 360"/>
        <xdr:cNvSpPr/>
      </xdr:nvSpPr>
      <xdr:spPr>
        <a:xfrm>
          <a:off x="10426700" y="101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74389</xdr:rowOff>
    </xdr:from>
    <xdr:ext cx="378565" cy="259045"/>
    <xdr:sp macro="" textlink="">
      <xdr:nvSpPr>
        <xdr:cNvPr id="362" name="農林水産業費該当値テキスト"/>
        <xdr:cNvSpPr txBox="1"/>
      </xdr:nvSpPr>
      <xdr:spPr>
        <a:xfrm>
          <a:off x="10528300" y="10018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158890</xdr:rowOff>
    </xdr:from>
    <xdr:to>
      <xdr:col>14</xdr:col>
      <xdr:colOff>79375</xdr:colOff>
      <xdr:row>59</xdr:row>
      <xdr:rowOff>89040</xdr:rowOff>
    </xdr:to>
    <xdr:sp macro="" textlink="">
      <xdr:nvSpPr>
        <xdr:cNvPr id="363" name="円/楕円 362"/>
        <xdr:cNvSpPr/>
      </xdr:nvSpPr>
      <xdr:spPr>
        <a:xfrm>
          <a:off x="9588500" y="101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80167</xdr:rowOff>
    </xdr:from>
    <xdr:ext cx="378565" cy="259045"/>
    <xdr:sp macro="" textlink="">
      <xdr:nvSpPr>
        <xdr:cNvPr id="364" name="テキスト ボックス 363"/>
        <xdr:cNvSpPr txBox="1"/>
      </xdr:nvSpPr>
      <xdr:spPr>
        <a:xfrm>
          <a:off x="9450017" y="10195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160884</xdr:rowOff>
    </xdr:from>
    <xdr:to>
      <xdr:col>12</xdr:col>
      <xdr:colOff>561975</xdr:colOff>
      <xdr:row>59</xdr:row>
      <xdr:rowOff>91034</xdr:rowOff>
    </xdr:to>
    <xdr:sp macro="" textlink="">
      <xdr:nvSpPr>
        <xdr:cNvPr id="365" name="円/楕円 364"/>
        <xdr:cNvSpPr/>
      </xdr:nvSpPr>
      <xdr:spPr>
        <a:xfrm>
          <a:off x="8699500" y="1010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82161</xdr:rowOff>
    </xdr:from>
    <xdr:ext cx="378565" cy="259045"/>
    <xdr:sp macro="" textlink="">
      <xdr:nvSpPr>
        <xdr:cNvPr id="366" name="テキスト ボックス 365"/>
        <xdr:cNvSpPr txBox="1"/>
      </xdr:nvSpPr>
      <xdr:spPr>
        <a:xfrm>
          <a:off x="8561017" y="10197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160579</xdr:rowOff>
    </xdr:from>
    <xdr:to>
      <xdr:col>11</xdr:col>
      <xdr:colOff>358775</xdr:colOff>
      <xdr:row>59</xdr:row>
      <xdr:rowOff>90729</xdr:rowOff>
    </xdr:to>
    <xdr:sp macro="" textlink="">
      <xdr:nvSpPr>
        <xdr:cNvPr id="367" name="円/楕円 366"/>
        <xdr:cNvSpPr/>
      </xdr:nvSpPr>
      <xdr:spPr>
        <a:xfrm>
          <a:off x="7810500" y="101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81856</xdr:rowOff>
    </xdr:from>
    <xdr:ext cx="378565" cy="259045"/>
    <xdr:sp macro="" textlink="">
      <xdr:nvSpPr>
        <xdr:cNvPr id="368" name="テキスト ボックス 367"/>
        <xdr:cNvSpPr txBox="1"/>
      </xdr:nvSpPr>
      <xdr:spPr>
        <a:xfrm>
          <a:off x="7672017" y="1019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159995</xdr:rowOff>
    </xdr:from>
    <xdr:to>
      <xdr:col>10</xdr:col>
      <xdr:colOff>155575</xdr:colOff>
      <xdr:row>59</xdr:row>
      <xdr:rowOff>90145</xdr:rowOff>
    </xdr:to>
    <xdr:sp macro="" textlink="">
      <xdr:nvSpPr>
        <xdr:cNvPr id="369" name="円/楕円 368"/>
        <xdr:cNvSpPr/>
      </xdr:nvSpPr>
      <xdr:spPr>
        <a:xfrm>
          <a:off x="6921500" y="101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81272</xdr:rowOff>
    </xdr:from>
    <xdr:ext cx="378565" cy="259045"/>
    <xdr:sp macro="" textlink="">
      <xdr:nvSpPr>
        <xdr:cNvPr id="370" name="テキスト ボックス 369"/>
        <xdr:cNvSpPr txBox="1"/>
      </xdr:nvSpPr>
      <xdr:spPr>
        <a:xfrm>
          <a:off x="6783017" y="1019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12142</xdr:rowOff>
    </xdr:from>
    <xdr:to>
      <xdr:col>15</xdr:col>
      <xdr:colOff>180975</xdr:colOff>
      <xdr:row>78</xdr:row>
      <xdr:rowOff>86207</xdr:rowOff>
    </xdr:to>
    <xdr:cxnSp macro="">
      <xdr:nvCxnSpPr>
        <xdr:cNvPr id="397" name="直線コネクタ 396"/>
        <xdr:cNvCxnSpPr/>
      </xdr:nvCxnSpPr>
      <xdr:spPr>
        <a:xfrm flipV="1">
          <a:off x="9639300" y="13385242"/>
          <a:ext cx="838200" cy="7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86207</xdr:rowOff>
    </xdr:from>
    <xdr:to>
      <xdr:col>14</xdr:col>
      <xdr:colOff>28575</xdr:colOff>
      <xdr:row>78</xdr:row>
      <xdr:rowOff>94804</xdr:rowOff>
    </xdr:to>
    <xdr:cxnSp macro="">
      <xdr:nvCxnSpPr>
        <xdr:cNvPr id="400" name="直線コネクタ 399"/>
        <xdr:cNvCxnSpPr/>
      </xdr:nvCxnSpPr>
      <xdr:spPr>
        <a:xfrm flipV="1">
          <a:off x="8750300" y="13459307"/>
          <a:ext cx="889000" cy="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94804</xdr:rowOff>
    </xdr:from>
    <xdr:to>
      <xdr:col>12</xdr:col>
      <xdr:colOff>511175</xdr:colOff>
      <xdr:row>78</xdr:row>
      <xdr:rowOff>99237</xdr:rowOff>
    </xdr:to>
    <xdr:cxnSp macro="">
      <xdr:nvCxnSpPr>
        <xdr:cNvPr id="403" name="直線コネクタ 402"/>
        <xdr:cNvCxnSpPr/>
      </xdr:nvCxnSpPr>
      <xdr:spPr>
        <a:xfrm flipV="1">
          <a:off x="7861300" y="13467904"/>
          <a:ext cx="889000" cy="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99237</xdr:rowOff>
    </xdr:from>
    <xdr:to>
      <xdr:col>11</xdr:col>
      <xdr:colOff>307975</xdr:colOff>
      <xdr:row>78</xdr:row>
      <xdr:rowOff>105639</xdr:rowOff>
    </xdr:to>
    <xdr:cxnSp macro="">
      <xdr:nvCxnSpPr>
        <xdr:cNvPr id="406" name="直線コネクタ 405"/>
        <xdr:cNvCxnSpPr/>
      </xdr:nvCxnSpPr>
      <xdr:spPr>
        <a:xfrm flipV="1">
          <a:off x="6972300" y="13472337"/>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132792</xdr:rowOff>
    </xdr:from>
    <xdr:to>
      <xdr:col>15</xdr:col>
      <xdr:colOff>231775</xdr:colOff>
      <xdr:row>78</xdr:row>
      <xdr:rowOff>62942</xdr:rowOff>
    </xdr:to>
    <xdr:sp macro="" textlink="">
      <xdr:nvSpPr>
        <xdr:cNvPr id="416" name="円/楕円 415"/>
        <xdr:cNvSpPr/>
      </xdr:nvSpPr>
      <xdr:spPr>
        <a:xfrm>
          <a:off x="10426700" y="133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47719</xdr:rowOff>
    </xdr:from>
    <xdr:ext cx="469744" cy="259045"/>
    <xdr:sp macro="" textlink="">
      <xdr:nvSpPr>
        <xdr:cNvPr id="417" name="商工費該当値テキスト"/>
        <xdr:cNvSpPr txBox="1"/>
      </xdr:nvSpPr>
      <xdr:spPr>
        <a:xfrm>
          <a:off x="10528300" y="1324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35407</xdr:rowOff>
    </xdr:from>
    <xdr:to>
      <xdr:col>14</xdr:col>
      <xdr:colOff>79375</xdr:colOff>
      <xdr:row>78</xdr:row>
      <xdr:rowOff>137007</xdr:rowOff>
    </xdr:to>
    <xdr:sp macro="" textlink="">
      <xdr:nvSpPr>
        <xdr:cNvPr id="418" name="円/楕円 417"/>
        <xdr:cNvSpPr/>
      </xdr:nvSpPr>
      <xdr:spPr>
        <a:xfrm>
          <a:off x="9588500" y="134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128134</xdr:rowOff>
    </xdr:from>
    <xdr:ext cx="469744" cy="259045"/>
    <xdr:sp macro="" textlink="">
      <xdr:nvSpPr>
        <xdr:cNvPr id="419" name="テキスト ボックス 418"/>
        <xdr:cNvSpPr txBox="1"/>
      </xdr:nvSpPr>
      <xdr:spPr>
        <a:xfrm>
          <a:off x="9404427" y="135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44004</xdr:rowOff>
    </xdr:from>
    <xdr:to>
      <xdr:col>12</xdr:col>
      <xdr:colOff>561975</xdr:colOff>
      <xdr:row>78</xdr:row>
      <xdr:rowOff>145604</xdr:rowOff>
    </xdr:to>
    <xdr:sp macro="" textlink="">
      <xdr:nvSpPr>
        <xdr:cNvPr id="420" name="円/楕円 419"/>
        <xdr:cNvSpPr/>
      </xdr:nvSpPr>
      <xdr:spPr>
        <a:xfrm>
          <a:off x="8699500" y="1341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136731</xdr:rowOff>
    </xdr:from>
    <xdr:ext cx="378565" cy="259045"/>
    <xdr:sp macro="" textlink="">
      <xdr:nvSpPr>
        <xdr:cNvPr id="421" name="テキスト ボックス 420"/>
        <xdr:cNvSpPr txBox="1"/>
      </xdr:nvSpPr>
      <xdr:spPr>
        <a:xfrm>
          <a:off x="8561017" y="13509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48437</xdr:rowOff>
    </xdr:from>
    <xdr:to>
      <xdr:col>11</xdr:col>
      <xdr:colOff>358775</xdr:colOff>
      <xdr:row>78</xdr:row>
      <xdr:rowOff>150037</xdr:rowOff>
    </xdr:to>
    <xdr:sp macro="" textlink="">
      <xdr:nvSpPr>
        <xdr:cNvPr id="422" name="円/楕円 421"/>
        <xdr:cNvSpPr/>
      </xdr:nvSpPr>
      <xdr:spPr>
        <a:xfrm>
          <a:off x="7810500" y="134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141164</xdr:rowOff>
    </xdr:from>
    <xdr:ext cx="378565" cy="259045"/>
    <xdr:sp macro="" textlink="">
      <xdr:nvSpPr>
        <xdr:cNvPr id="423" name="テキスト ボックス 422"/>
        <xdr:cNvSpPr txBox="1"/>
      </xdr:nvSpPr>
      <xdr:spPr>
        <a:xfrm>
          <a:off x="7672017" y="13514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54839</xdr:rowOff>
    </xdr:from>
    <xdr:to>
      <xdr:col>10</xdr:col>
      <xdr:colOff>155575</xdr:colOff>
      <xdr:row>78</xdr:row>
      <xdr:rowOff>156439</xdr:rowOff>
    </xdr:to>
    <xdr:sp macro="" textlink="">
      <xdr:nvSpPr>
        <xdr:cNvPr id="424" name="円/楕円 423"/>
        <xdr:cNvSpPr/>
      </xdr:nvSpPr>
      <xdr:spPr>
        <a:xfrm>
          <a:off x="6921500" y="1342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147566</xdr:rowOff>
    </xdr:from>
    <xdr:ext cx="378565" cy="259045"/>
    <xdr:sp macro="" textlink="">
      <xdr:nvSpPr>
        <xdr:cNvPr id="425" name="テキスト ボックス 424"/>
        <xdr:cNvSpPr txBox="1"/>
      </xdr:nvSpPr>
      <xdr:spPr>
        <a:xfrm>
          <a:off x="6783017" y="13520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11281</xdr:rowOff>
    </xdr:from>
    <xdr:to>
      <xdr:col>15</xdr:col>
      <xdr:colOff>180975</xdr:colOff>
      <xdr:row>98</xdr:row>
      <xdr:rowOff>28422</xdr:rowOff>
    </xdr:to>
    <xdr:cxnSp macro="">
      <xdr:nvCxnSpPr>
        <xdr:cNvPr id="452" name="直線コネクタ 451"/>
        <xdr:cNvCxnSpPr/>
      </xdr:nvCxnSpPr>
      <xdr:spPr>
        <a:xfrm flipV="1">
          <a:off x="9639300" y="16813381"/>
          <a:ext cx="838200" cy="1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94829</xdr:rowOff>
    </xdr:from>
    <xdr:ext cx="534377" cy="259045"/>
    <xdr:sp macro="" textlink="">
      <xdr:nvSpPr>
        <xdr:cNvPr id="453" name="土木費平均値テキスト"/>
        <xdr:cNvSpPr txBox="1"/>
      </xdr:nvSpPr>
      <xdr:spPr>
        <a:xfrm>
          <a:off x="10528300" y="1655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28422</xdr:rowOff>
    </xdr:from>
    <xdr:to>
      <xdr:col>14</xdr:col>
      <xdr:colOff>28575</xdr:colOff>
      <xdr:row>98</xdr:row>
      <xdr:rowOff>33634</xdr:rowOff>
    </xdr:to>
    <xdr:cxnSp macro="">
      <xdr:nvCxnSpPr>
        <xdr:cNvPr id="455" name="直線コネクタ 454"/>
        <xdr:cNvCxnSpPr/>
      </xdr:nvCxnSpPr>
      <xdr:spPr>
        <a:xfrm flipV="1">
          <a:off x="8750300" y="16830522"/>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33634</xdr:rowOff>
    </xdr:from>
    <xdr:to>
      <xdr:col>12</xdr:col>
      <xdr:colOff>511175</xdr:colOff>
      <xdr:row>98</xdr:row>
      <xdr:rowOff>35230</xdr:rowOff>
    </xdr:to>
    <xdr:cxnSp macro="">
      <xdr:nvCxnSpPr>
        <xdr:cNvPr id="458" name="直線コネクタ 457"/>
        <xdr:cNvCxnSpPr/>
      </xdr:nvCxnSpPr>
      <xdr:spPr>
        <a:xfrm flipV="1">
          <a:off x="7861300" y="16835734"/>
          <a:ext cx="889000" cy="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29538</xdr:rowOff>
    </xdr:from>
    <xdr:to>
      <xdr:col>11</xdr:col>
      <xdr:colOff>307975</xdr:colOff>
      <xdr:row>98</xdr:row>
      <xdr:rowOff>35230</xdr:rowOff>
    </xdr:to>
    <xdr:cxnSp macro="">
      <xdr:nvCxnSpPr>
        <xdr:cNvPr id="461" name="直線コネクタ 460"/>
        <xdr:cNvCxnSpPr/>
      </xdr:nvCxnSpPr>
      <xdr:spPr>
        <a:xfrm>
          <a:off x="6972300" y="16831638"/>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131931</xdr:rowOff>
    </xdr:from>
    <xdr:to>
      <xdr:col>15</xdr:col>
      <xdr:colOff>231775</xdr:colOff>
      <xdr:row>98</xdr:row>
      <xdr:rowOff>62081</xdr:rowOff>
    </xdr:to>
    <xdr:sp macro="" textlink="">
      <xdr:nvSpPr>
        <xdr:cNvPr id="471" name="円/楕円 470"/>
        <xdr:cNvSpPr/>
      </xdr:nvSpPr>
      <xdr:spPr>
        <a:xfrm>
          <a:off x="10426700" y="167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50378</xdr:rowOff>
    </xdr:from>
    <xdr:ext cx="534377" cy="259045"/>
    <xdr:sp macro="" textlink="">
      <xdr:nvSpPr>
        <xdr:cNvPr id="472" name="土木費該当値テキスト"/>
        <xdr:cNvSpPr txBox="1"/>
      </xdr:nvSpPr>
      <xdr:spPr>
        <a:xfrm>
          <a:off x="10528300" y="166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28,088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149072</xdr:rowOff>
    </xdr:from>
    <xdr:to>
      <xdr:col>14</xdr:col>
      <xdr:colOff>79375</xdr:colOff>
      <xdr:row>98</xdr:row>
      <xdr:rowOff>79222</xdr:rowOff>
    </xdr:to>
    <xdr:sp macro="" textlink="">
      <xdr:nvSpPr>
        <xdr:cNvPr id="473" name="円/楕円 472"/>
        <xdr:cNvSpPr/>
      </xdr:nvSpPr>
      <xdr:spPr>
        <a:xfrm>
          <a:off x="9588500" y="167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70349</xdr:rowOff>
    </xdr:from>
    <xdr:ext cx="534377" cy="259045"/>
    <xdr:sp macro="" textlink="">
      <xdr:nvSpPr>
        <xdr:cNvPr id="474" name="テキスト ボックス 473"/>
        <xdr:cNvSpPr txBox="1"/>
      </xdr:nvSpPr>
      <xdr:spPr>
        <a:xfrm>
          <a:off x="9372111" y="1687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154284</xdr:rowOff>
    </xdr:from>
    <xdr:to>
      <xdr:col>12</xdr:col>
      <xdr:colOff>561975</xdr:colOff>
      <xdr:row>98</xdr:row>
      <xdr:rowOff>84434</xdr:rowOff>
    </xdr:to>
    <xdr:sp macro="" textlink="">
      <xdr:nvSpPr>
        <xdr:cNvPr id="475" name="円/楕円 474"/>
        <xdr:cNvSpPr/>
      </xdr:nvSpPr>
      <xdr:spPr>
        <a:xfrm>
          <a:off x="8699500" y="1678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75561</xdr:rowOff>
    </xdr:from>
    <xdr:ext cx="534377" cy="259045"/>
    <xdr:sp macro="" textlink="">
      <xdr:nvSpPr>
        <xdr:cNvPr id="476" name="テキスト ボックス 475"/>
        <xdr:cNvSpPr txBox="1"/>
      </xdr:nvSpPr>
      <xdr:spPr>
        <a:xfrm>
          <a:off x="8483111" y="1687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155880</xdr:rowOff>
    </xdr:from>
    <xdr:to>
      <xdr:col>11</xdr:col>
      <xdr:colOff>358775</xdr:colOff>
      <xdr:row>98</xdr:row>
      <xdr:rowOff>86030</xdr:rowOff>
    </xdr:to>
    <xdr:sp macro="" textlink="">
      <xdr:nvSpPr>
        <xdr:cNvPr id="477" name="円/楕円 476"/>
        <xdr:cNvSpPr/>
      </xdr:nvSpPr>
      <xdr:spPr>
        <a:xfrm>
          <a:off x="7810500" y="167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77157</xdr:rowOff>
    </xdr:from>
    <xdr:ext cx="534377" cy="259045"/>
    <xdr:sp macro="" textlink="">
      <xdr:nvSpPr>
        <xdr:cNvPr id="478" name="テキスト ボックス 477"/>
        <xdr:cNvSpPr txBox="1"/>
      </xdr:nvSpPr>
      <xdr:spPr>
        <a:xfrm>
          <a:off x="7594111" y="1687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150188</xdr:rowOff>
    </xdr:from>
    <xdr:to>
      <xdr:col>10</xdr:col>
      <xdr:colOff>155575</xdr:colOff>
      <xdr:row>98</xdr:row>
      <xdr:rowOff>80338</xdr:rowOff>
    </xdr:to>
    <xdr:sp macro="" textlink="">
      <xdr:nvSpPr>
        <xdr:cNvPr id="479" name="円/楕円 478"/>
        <xdr:cNvSpPr/>
      </xdr:nvSpPr>
      <xdr:spPr>
        <a:xfrm>
          <a:off x="6921500" y="167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71465</xdr:rowOff>
    </xdr:from>
    <xdr:ext cx="534377" cy="259045"/>
    <xdr:sp macro="" textlink="">
      <xdr:nvSpPr>
        <xdr:cNvPr id="480" name="テキスト ボックス 479"/>
        <xdr:cNvSpPr txBox="1"/>
      </xdr:nvSpPr>
      <xdr:spPr>
        <a:xfrm>
          <a:off x="6705111" y="168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114497</xdr:rowOff>
    </xdr:from>
    <xdr:to>
      <xdr:col>23</xdr:col>
      <xdr:colOff>517525</xdr:colOff>
      <xdr:row>37</xdr:row>
      <xdr:rowOff>144444</xdr:rowOff>
    </xdr:to>
    <xdr:cxnSp macro="">
      <xdr:nvCxnSpPr>
        <xdr:cNvPr id="506" name="直線コネクタ 505"/>
        <xdr:cNvCxnSpPr/>
      </xdr:nvCxnSpPr>
      <xdr:spPr>
        <a:xfrm flipV="1">
          <a:off x="15481300" y="6458147"/>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17056</xdr:rowOff>
    </xdr:from>
    <xdr:to>
      <xdr:col>22</xdr:col>
      <xdr:colOff>365125</xdr:colOff>
      <xdr:row>37</xdr:row>
      <xdr:rowOff>144444</xdr:rowOff>
    </xdr:to>
    <xdr:cxnSp macro="">
      <xdr:nvCxnSpPr>
        <xdr:cNvPr id="509" name="直線コネクタ 508"/>
        <xdr:cNvCxnSpPr/>
      </xdr:nvCxnSpPr>
      <xdr:spPr>
        <a:xfrm>
          <a:off x="14592300" y="6360706"/>
          <a:ext cx="889000" cy="12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20832</xdr:rowOff>
    </xdr:from>
    <xdr:ext cx="534377" cy="259045"/>
    <xdr:sp macro="" textlink="">
      <xdr:nvSpPr>
        <xdr:cNvPr id="511" name="テキスト ボックス 510"/>
        <xdr:cNvSpPr txBox="1"/>
      </xdr:nvSpPr>
      <xdr:spPr>
        <a:xfrm>
          <a:off x="15214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17056</xdr:rowOff>
    </xdr:from>
    <xdr:to>
      <xdr:col>21</xdr:col>
      <xdr:colOff>161925</xdr:colOff>
      <xdr:row>37</xdr:row>
      <xdr:rowOff>112325</xdr:rowOff>
    </xdr:to>
    <xdr:cxnSp macro="">
      <xdr:nvCxnSpPr>
        <xdr:cNvPr id="512" name="直線コネクタ 511"/>
        <xdr:cNvCxnSpPr/>
      </xdr:nvCxnSpPr>
      <xdr:spPr>
        <a:xfrm flipV="1">
          <a:off x="13703300" y="6360706"/>
          <a:ext cx="889000" cy="9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112325</xdr:rowOff>
    </xdr:from>
    <xdr:to>
      <xdr:col>19</xdr:col>
      <xdr:colOff>644525</xdr:colOff>
      <xdr:row>37</xdr:row>
      <xdr:rowOff>119869</xdr:rowOff>
    </xdr:to>
    <xdr:cxnSp macro="">
      <xdr:nvCxnSpPr>
        <xdr:cNvPr id="515" name="直線コネクタ 514"/>
        <xdr:cNvCxnSpPr/>
      </xdr:nvCxnSpPr>
      <xdr:spPr>
        <a:xfrm flipV="1">
          <a:off x="12814300" y="645597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63697</xdr:rowOff>
    </xdr:from>
    <xdr:to>
      <xdr:col>23</xdr:col>
      <xdr:colOff>568325</xdr:colOff>
      <xdr:row>37</xdr:row>
      <xdr:rowOff>165297</xdr:rowOff>
    </xdr:to>
    <xdr:sp macro="" textlink="">
      <xdr:nvSpPr>
        <xdr:cNvPr id="525" name="円/楕円 524"/>
        <xdr:cNvSpPr/>
      </xdr:nvSpPr>
      <xdr:spPr>
        <a:xfrm>
          <a:off x="16268700" y="64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42124</xdr:rowOff>
    </xdr:from>
    <xdr:ext cx="534377" cy="259045"/>
    <xdr:sp macro="" textlink="">
      <xdr:nvSpPr>
        <xdr:cNvPr id="526" name="消防費該当値テキスト"/>
        <xdr:cNvSpPr txBox="1"/>
      </xdr:nvSpPr>
      <xdr:spPr>
        <a:xfrm>
          <a:off x="16370300" y="638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93644</xdr:rowOff>
    </xdr:from>
    <xdr:to>
      <xdr:col>22</xdr:col>
      <xdr:colOff>415925</xdr:colOff>
      <xdr:row>38</xdr:row>
      <xdr:rowOff>23794</xdr:rowOff>
    </xdr:to>
    <xdr:sp macro="" textlink="">
      <xdr:nvSpPr>
        <xdr:cNvPr id="527" name="円/楕円 526"/>
        <xdr:cNvSpPr/>
      </xdr:nvSpPr>
      <xdr:spPr>
        <a:xfrm>
          <a:off x="15430500" y="64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14920</xdr:rowOff>
    </xdr:from>
    <xdr:ext cx="534377" cy="259045"/>
    <xdr:sp macro="" textlink="">
      <xdr:nvSpPr>
        <xdr:cNvPr id="528" name="テキスト ボックス 527"/>
        <xdr:cNvSpPr txBox="1"/>
      </xdr:nvSpPr>
      <xdr:spPr>
        <a:xfrm>
          <a:off x="15214111" y="65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137706</xdr:rowOff>
    </xdr:from>
    <xdr:to>
      <xdr:col>21</xdr:col>
      <xdr:colOff>212725</xdr:colOff>
      <xdr:row>37</xdr:row>
      <xdr:rowOff>67856</xdr:rowOff>
    </xdr:to>
    <xdr:sp macro="" textlink="">
      <xdr:nvSpPr>
        <xdr:cNvPr id="529" name="円/楕円 528"/>
        <xdr:cNvSpPr/>
      </xdr:nvSpPr>
      <xdr:spPr>
        <a:xfrm>
          <a:off x="14541500" y="63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58983</xdr:rowOff>
    </xdr:from>
    <xdr:ext cx="534377" cy="259045"/>
    <xdr:sp macro="" textlink="">
      <xdr:nvSpPr>
        <xdr:cNvPr id="530" name="テキスト ボックス 529"/>
        <xdr:cNvSpPr txBox="1"/>
      </xdr:nvSpPr>
      <xdr:spPr>
        <a:xfrm>
          <a:off x="14325111" y="640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61525</xdr:rowOff>
    </xdr:from>
    <xdr:to>
      <xdr:col>20</xdr:col>
      <xdr:colOff>9525</xdr:colOff>
      <xdr:row>37</xdr:row>
      <xdr:rowOff>163125</xdr:rowOff>
    </xdr:to>
    <xdr:sp macro="" textlink="">
      <xdr:nvSpPr>
        <xdr:cNvPr id="531" name="円/楕円 530"/>
        <xdr:cNvSpPr/>
      </xdr:nvSpPr>
      <xdr:spPr>
        <a:xfrm>
          <a:off x="13652500" y="64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154252</xdr:rowOff>
    </xdr:from>
    <xdr:ext cx="534377" cy="259045"/>
    <xdr:sp macro="" textlink="">
      <xdr:nvSpPr>
        <xdr:cNvPr id="532" name="テキスト ボックス 531"/>
        <xdr:cNvSpPr txBox="1"/>
      </xdr:nvSpPr>
      <xdr:spPr>
        <a:xfrm>
          <a:off x="13436111" y="64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69069</xdr:rowOff>
    </xdr:from>
    <xdr:to>
      <xdr:col>18</xdr:col>
      <xdr:colOff>492125</xdr:colOff>
      <xdr:row>37</xdr:row>
      <xdr:rowOff>170669</xdr:rowOff>
    </xdr:to>
    <xdr:sp macro="" textlink="">
      <xdr:nvSpPr>
        <xdr:cNvPr id="533" name="円/楕円 532"/>
        <xdr:cNvSpPr/>
      </xdr:nvSpPr>
      <xdr:spPr>
        <a:xfrm>
          <a:off x="12763500" y="64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161796</xdr:rowOff>
    </xdr:from>
    <xdr:ext cx="534377" cy="259045"/>
    <xdr:sp macro="" textlink="">
      <xdr:nvSpPr>
        <xdr:cNvPr id="534" name="テキスト ボックス 533"/>
        <xdr:cNvSpPr txBox="1"/>
      </xdr:nvSpPr>
      <xdr:spPr>
        <a:xfrm>
          <a:off x="12547111" y="65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4731</xdr:rowOff>
    </xdr:from>
    <xdr:to>
      <xdr:col>23</xdr:col>
      <xdr:colOff>517525</xdr:colOff>
      <xdr:row>58</xdr:row>
      <xdr:rowOff>4331</xdr:rowOff>
    </xdr:to>
    <xdr:cxnSp macro="">
      <xdr:nvCxnSpPr>
        <xdr:cNvPr id="564" name="直線コネクタ 563"/>
        <xdr:cNvCxnSpPr/>
      </xdr:nvCxnSpPr>
      <xdr:spPr>
        <a:xfrm>
          <a:off x="15481300" y="9777381"/>
          <a:ext cx="838200" cy="17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49288</xdr:rowOff>
    </xdr:from>
    <xdr:to>
      <xdr:col>22</xdr:col>
      <xdr:colOff>365125</xdr:colOff>
      <xdr:row>57</xdr:row>
      <xdr:rowOff>4731</xdr:rowOff>
    </xdr:to>
    <xdr:cxnSp macro="">
      <xdr:nvCxnSpPr>
        <xdr:cNvPr id="567" name="直線コネクタ 566"/>
        <xdr:cNvCxnSpPr/>
      </xdr:nvCxnSpPr>
      <xdr:spPr>
        <a:xfrm>
          <a:off x="14592300" y="9479038"/>
          <a:ext cx="889000" cy="29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49288</xdr:rowOff>
    </xdr:from>
    <xdr:to>
      <xdr:col>21</xdr:col>
      <xdr:colOff>161925</xdr:colOff>
      <xdr:row>57</xdr:row>
      <xdr:rowOff>83598</xdr:rowOff>
    </xdr:to>
    <xdr:cxnSp macro="">
      <xdr:nvCxnSpPr>
        <xdr:cNvPr id="570" name="直線コネクタ 569"/>
        <xdr:cNvCxnSpPr/>
      </xdr:nvCxnSpPr>
      <xdr:spPr>
        <a:xfrm flipV="1">
          <a:off x="13703300" y="9479038"/>
          <a:ext cx="889000" cy="37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72" name="テキスト ボックス 571"/>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54851</xdr:rowOff>
    </xdr:from>
    <xdr:to>
      <xdr:col>19</xdr:col>
      <xdr:colOff>644525</xdr:colOff>
      <xdr:row>57</xdr:row>
      <xdr:rowOff>83598</xdr:rowOff>
    </xdr:to>
    <xdr:cxnSp macro="">
      <xdr:nvCxnSpPr>
        <xdr:cNvPr id="573" name="直線コネクタ 572"/>
        <xdr:cNvCxnSpPr/>
      </xdr:nvCxnSpPr>
      <xdr:spPr>
        <a:xfrm>
          <a:off x="12814300" y="9827501"/>
          <a:ext cx="889000" cy="2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124981</xdr:rowOff>
    </xdr:from>
    <xdr:to>
      <xdr:col>23</xdr:col>
      <xdr:colOff>568325</xdr:colOff>
      <xdr:row>58</xdr:row>
      <xdr:rowOff>55131</xdr:rowOff>
    </xdr:to>
    <xdr:sp macro="" textlink="">
      <xdr:nvSpPr>
        <xdr:cNvPr id="583" name="円/楕円 582"/>
        <xdr:cNvSpPr/>
      </xdr:nvSpPr>
      <xdr:spPr>
        <a:xfrm>
          <a:off x="16268700" y="98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103408</xdr:rowOff>
    </xdr:from>
    <xdr:ext cx="534377" cy="259045"/>
    <xdr:sp macro="" textlink="">
      <xdr:nvSpPr>
        <xdr:cNvPr id="584" name="教育費該当値テキスト"/>
        <xdr:cNvSpPr txBox="1"/>
      </xdr:nvSpPr>
      <xdr:spPr>
        <a:xfrm>
          <a:off x="16370300" y="98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31,106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125381</xdr:rowOff>
    </xdr:from>
    <xdr:to>
      <xdr:col>22</xdr:col>
      <xdr:colOff>415925</xdr:colOff>
      <xdr:row>57</xdr:row>
      <xdr:rowOff>55531</xdr:rowOff>
    </xdr:to>
    <xdr:sp macro="" textlink="">
      <xdr:nvSpPr>
        <xdr:cNvPr id="585" name="円/楕円 584"/>
        <xdr:cNvSpPr/>
      </xdr:nvSpPr>
      <xdr:spPr>
        <a:xfrm>
          <a:off x="15430500" y="97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46658</xdr:rowOff>
    </xdr:from>
    <xdr:ext cx="534377" cy="259045"/>
    <xdr:sp macro="" textlink="">
      <xdr:nvSpPr>
        <xdr:cNvPr id="586" name="テキスト ボックス 585"/>
        <xdr:cNvSpPr txBox="1"/>
      </xdr:nvSpPr>
      <xdr:spPr>
        <a:xfrm>
          <a:off x="15214111" y="98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169938</xdr:rowOff>
    </xdr:from>
    <xdr:to>
      <xdr:col>21</xdr:col>
      <xdr:colOff>212725</xdr:colOff>
      <xdr:row>55</xdr:row>
      <xdr:rowOff>100088</xdr:rowOff>
    </xdr:to>
    <xdr:sp macro="" textlink="">
      <xdr:nvSpPr>
        <xdr:cNvPr id="587" name="円/楕円 586"/>
        <xdr:cNvSpPr/>
      </xdr:nvSpPr>
      <xdr:spPr>
        <a:xfrm>
          <a:off x="14541500" y="94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116615</xdr:rowOff>
    </xdr:from>
    <xdr:ext cx="534377" cy="259045"/>
    <xdr:sp macro="" textlink="">
      <xdr:nvSpPr>
        <xdr:cNvPr id="588" name="テキスト ボックス 587"/>
        <xdr:cNvSpPr txBox="1"/>
      </xdr:nvSpPr>
      <xdr:spPr>
        <a:xfrm>
          <a:off x="14325111" y="92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55,746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32798</xdr:rowOff>
    </xdr:from>
    <xdr:to>
      <xdr:col>20</xdr:col>
      <xdr:colOff>9525</xdr:colOff>
      <xdr:row>57</xdr:row>
      <xdr:rowOff>134398</xdr:rowOff>
    </xdr:to>
    <xdr:sp macro="" textlink="">
      <xdr:nvSpPr>
        <xdr:cNvPr id="589" name="円/楕円 588"/>
        <xdr:cNvSpPr/>
      </xdr:nvSpPr>
      <xdr:spPr>
        <a:xfrm>
          <a:off x="13652500" y="98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125525</xdr:rowOff>
    </xdr:from>
    <xdr:ext cx="534377" cy="259045"/>
    <xdr:sp macro="" textlink="">
      <xdr:nvSpPr>
        <xdr:cNvPr id="590" name="テキスト ボックス 589"/>
        <xdr:cNvSpPr txBox="1"/>
      </xdr:nvSpPr>
      <xdr:spPr>
        <a:xfrm>
          <a:off x="13436111" y="989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4051</xdr:rowOff>
    </xdr:from>
    <xdr:to>
      <xdr:col>18</xdr:col>
      <xdr:colOff>492125</xdr:colOff>
      <xdr:row>57</xdr:row>
      <xdr:rowOff>105651</xdr:rowOff>
    </xdr:to>
    <xdr:sp macro="" textlink="">
      <xdr:nvSpPr>
        <xdr:cNvPr id="591" name="円/楕円 590"/>
        <xdr:cNvSpPr/>
      </xdr:nvSpPr>
      <xdr:spPr>
        <a:xfrm>
          <a:off x="12763500" y="977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96778</xdr:rowOff>
    </xdr:from>
    <xdr:ext cx="534377" cy="259045"/>
    <xdr:sp macro="" textlink="">
      <xdr:nvSpPr>
        <xdr:cNvPr id="592" name="テキスト ボックス 591"/>
        <xdr:cNvSpPr txBox="1"/>
      </xdr:nvSpPr>
      <xdr:spPr>
        <a:xfrm>
          <a:off x="12547111" y="986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4" name="直線コネクタ 62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156972</xdr:rowOff>
    </xdr:from>
    <xdr:to>
      <xdr:col>19</xdr:col>
      <xdr:colOff>644525</xdr:colOff>
      <xdr:row>79</xdr:row>
      <xdr:rowOff>44450</xdr:rowOff>
    </xdr:to>
    <xdr:cxnSp macro="">
      <xdr:nvCxnSpPr>
        <xdr:cNvPr id="630" name="直線コネクタ 629"/>
        <xdr:cNvCxnSpPr/>
      </xdr:nvCxnSpPr>
      <xdr:spPr>
        <a:xfrm>
          <a:off x="12814300" y="13530072"/>
          <a:ext cx="88900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2" name="円/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3" name="テキスト ボックス 64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4" name="円/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5" name="テキスト ボックス 64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6" name="円/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47" name="テキスト ボックス 64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106172</xdr:rowOff>
    </xdr:from>
    <xdr:to>
      <xdr:col>18</xdr:col>
      <xdr:colOff>492125</xdr:colOff>
      <xdr:row>79</xdr:row>
      <xdr:rowOff>36322</xdr:rowOff>
    </xdr:to>
    <xdr:sp macro="" textlink="">
      <xdr:nvSpPr>
        <xdr:cNvPr id="648" name="円/楕円 647"/>
        <xdr:cNvSpPr/>
      </xdr:nvSpPr>
      <xdr:spPr>
        <a:xfrm>
          <a:off x="12763500" y="134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27449</xdr:rowOff>
    </xdr:from>
    <xdr:ext cx="378565" cy="259045"/>
    <xdr:sp macro="" textlink="">
      <xdr:nvSpPr>
        <xdr:cNvPr id="649" name="テキスト ボックス 648"/>
        <xdr:cNvSpPr txBox="1"/>
      </xdr:nvSpPr>
      <xdr:spPr>
        <a:xfrm>
          <a:off x="12625017" y="1357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130294</xdr:rowOff>
    </xdr:from>
    <xdr:to>
      <xdr:col>23</xdr:col>
      <xdr:colOff>517525</xdr:colOff>
      <xdr:row>97</xdr:row>
      <xdr:rowOff>144239</xdr:rowOff>
    </xdr:to>
    <xdr:cxnSp macro="">
      <xdr:nvCxnSpPr>
        <xdr:cNvPr id="680" name="直線コネクタ 679"/>
        <xdr:cNvCxnSpPr/>
      </xdr:nvCxnSpPr>
      <xdr:spPr>
        <a:xfrm>
          <a:off x="15481300" y="16760944"/>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109035</xdr:rowOff>
    </xdr:from>
    <xdr:to>
      <xdr:col>22</xdr:col>
      <xdr:colOff>365125</xdr:colOff>
      <xdr:row>97</xdr:row>
      <xdr:rowOff>130294</xdr:rowOff>
    </xdr:to>
    <xdr:cxnSp macro="">
      <xdr:nvCxnSpPr>
        <xdr:cNvPr id="683" name="直線コネクタ 682"/>
        <xdr:cNvCxnSpPr/>
      </xdr:nvCxnSpPr>
      <xdr:spPr>
        <a:xfrm>
          <a:off x="14592300" y="16739685"/>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109035</xdr:rowOff>
    </xdr:from>
    <xdr:to>
      <xdr:col>21</xdr:col>
      <xdr:colOff>161925</xdr:colOff>
      <xdr:row>97</xdr:row>
      <xdr:rowOff>116024</xdr:rowOff>
    </xdr:to>
    <xdr:cxnSp macro="">
      <xdr:nvCxnSpPr>
        <xdr:cNvPr id="686" name="直線コネクタ 685"/>
        <xdr:cNvCxnSpPr/>
      </xdr:nvCxnSpPr>
      <xdr:spPr>
        <a:xfrm flipV="1">
          <a:off x="13703300" y="16739685"/>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82550</xdr:rowOff>
    </xdr:from>
    <xdr:to>
      <xdr:col>19</xdr:col>
      <xdr:colOff>644525</xdr:colOff>
      <xdr:row>97</xdr:row>
      <xdr:rowOff>116024</xdr:rowOff>
    </xdr:to>
    <xdr:cxnSp macro="">
      <xdr:nvCxnSpPr>
        <xdr:cNvPr id="689" name="直線コネクタ 688"/>
        <xdr:cNvCxnSpPr/>
      </xdr:nvCxnSpPr>
      <xdr:spPr>
        <a:xfrm>
          <a:off x="12814300" y="16713200"/>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93439</xdr:rowOff>
    </xdr:from>
    <xdr:to>
      <xdr:col>23</xdr:col>
      <xdr:colOff>568325</xdr:colOff>
      <xdr:row>98</xdr:row>
      <xdr:rowOff>23589</xdr:rowOff>
    </xdr:to>
    <xdr:sp macro="" textlink="">
      <xdr:nvSpPr>
        <xdr:cNvPr id="699" name="円/楕円 698"/>
        <xdr:cNvSpPr/>
      </xdr:nvSpPr>
      <xdr:spPr>
        <a:xfrm>
          <a:off x="16268700" y="167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71866</xdr:rowOff>
    </xdr:from>
    <xdr:ext cx="534377" cy="259045"/>
    <xdr:sp macro="" textlink="">
      <xdr:nvSpPr>
        <xdr:cNvPr id="700" name="公債費該当値テキスト"/>
        <xdr:cNvSpPr txBox="1"/>
      </xdr:nvSpPr>
      <xdr:spPr>
        <a:xfrm>
          <a:off x="16370300" y="1670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18,222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79494</xdr:rowOff>
    </xdr:from>
    <xdr:to>
      <xdr:col>22</xdr:col>
      <xdr:colOff>415925</xdr:colOff>
      <xdr:row>98</xdr:row>
      <xdr:rowOff>9644</xdr:rowOff>
    </xdr:to>
    <xdr:sp macro="" textlink="">
      <xdr:nvSpPr>
        <xdr:cNvPr id="701" name="円/楕円 700"/>
        <xdr:cNvSpPr/>
      </xdr:nvSpPr>
      <xdr:spPr>
        <a:xfrm>
          <a:off x="15430500" y="1671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771</xdr:rowOff>
    </xdr:from>
    <xdr:ext cx="534377" cy="259045"/>
    <xdr:sp macro="" textlink="">
      <xdr:nvSpPr>
        <xdr:cNvPr id="702" name="テキスト ボックス 701"/>
        <xdr:cNvSpPr txBox="1"/>
      </xdr:nvSpPr>
      <xdr:spPr>
        <a:xfrm>
          <a:off x="15214111" y="1680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58235</xdr:rowOff>
    </xdr:from>
    <xdr:to>
      <xdr:col>21</xdr:col>
      <xdr:colOff>212725</xdr:colOff>
      <xdr:row>97</xdr:row>
      <xdr:rowOff>159835</xdr:rowOff>
    </xdr:to>
    <xdr:sp macro="" textlink="">
      <xdr:nvSpPr>
        <xdr:cNvPr id="703" name="円/楕円 702"/>
        <xdr:cNvSpPr/>
      </xdr:nvSpPr>
      <xdr:spPr>
        <a:xfrm>
          <a:off x="14541500" y="166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150962</xdr:rowOff>
    </xdr:from>
    <xdr:ext cx="534377" cy="259045"/>
    <xdr:sp macro="" textlink="">
      <xdr:nvSpPr>
        <xdr:cNvPr id="704" name="テキスト ボックス 703"/>
        <xdr:cNvSpPr txBox="1"/>
      </xdr:nvSpPr>
      <xdr:spPr>
        <a:xfrm>
          <a:off x="14325111" y="1678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65224</xdr:rowOff>
    </xdr:from>
    <xdr:to>
      <xdr:col>20</xdr:col>
      <xdr:colOff>9525</xdr:colOff>
      <xdr:row>97</xdr:row>
      <xdr:rowOff>166824</xdr:rowOff>
    </xdr:to>
    <xdr:sp macro="" textlink="">
      <xdr:nvSpPr>
        <xdr:cNvPr id="705" name="円/楕円 704"/>
        <xdr:cNvSpPr/>
      </xdr:nvSpPr>
      <xdr:spPr>
        <a:xfrm>
          <a:off x="13652500" y="166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157951</xdr:rowOff>
    </xdr:from>
    <xdr:ext cx="534377" cy="259045"/>
    <xdr:sp macro="" textlink="">
      <xdr:nvSpPr>
        <xdr:cNvPr id="706" name="テキスト ボックス 705"/>
        <xdr:cNvSpPr txBox="1"/>
      </xdr:nvSpPr>
      <xdr:spPr>
        <a:xfrm>
          <a:off x="13436111" y="16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31750</xdr:rowOff>
    </xdr:from>
    <xdr:to>
      <xdr:col>18</xdr:col>
      <xdr:colOff>492125</xdr:colOff>
      <xdr:row>97</xdr:row>
      <xdr:rowOff>133350</xdr:rowOff>
    </xdr:to>
    <xdr:sp macro="" textlink="">
      <xdr:nvSpPr>
        <xdr:cNvPr id="707" name="円/楕円 706"/>
        <xdr:cNvSpPr/>
      </xdr:nvSpPr>
      <xdr:spPr>
        <a:xfrm>
          <a:off x="12763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124477</xdr:rowOff>
    </xdr:from>
    <xdr:ext cx="534377" cy="259045"/>
    <xdr:sp macro="" textlink="">
      <xdr:nvSpPr>
        <xdr:cNvPr id="708" name="テキスト ボックス 707"/>
        <xdr:cNvSpPr txBox="1"/>
      </xdr:nvSpPr>
      <xdr:spPr>
        <a:xfrm>
          <a:off x="12547111" y="167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民生費については、１人当たり</a:t>
          </a:r>
          <a:r>
            <a:rPr kumimoji="1" lang="en-US" altLang="ja-JP" sz="1100">
              <a:latin typeface="ＭＳ Ｐゴシック"/>
            </a:rPr>
            <a:t>129</a:t>
          </a:r>
          <a:r>
            <a:rPr kumimoji="1" lang="ja-JP" altLang="en-US" sz="1100">
              <a:latin typeface="ＭＳ Ｐゴシック"/>
            </a:rPr>
            <a:t>，</a:t>
          </a:r>
          <a:r>
            <a:rPr kumimoji="1" lang="en-US" altLang="ja-JP" sz="1100">
              <a:latin typeface="ＭＳ Ｐゴシック"/>
            </a:rPr>
            <a:t>646</a:t>
          </a:r>
          <a:r>
            <a:rPr kumimoji="1" lang="ja-JP" altLang="en-US" sz="1100">
              <a:latin typeface="ＭＳ Ｐゴシック"/>
            </a:rPr>
            <a:t>円となっている。類似団体内では低いコストで抑えられてるが、定員拡大に伴う保育園・学童保育クラブに係る経費が増傾向にあることから、今後も注視していかなければならない。</a:t>
          </a:r>
          <a:endParaRPr kumimoji="1" lang="en-US" altLang="ja-JP" sz="1100">
            <a:latin typeface="ＭＳ Ｐゴシック"/>
          </a:endParaRPr>
        </a:p>
        <a:p>
          <a:r>
            <a:rPr kumimoji="1" lang="ja-JP" altLang="en-US" sz="1100">
              <a:latin typeface="ＭＳ Ｐゴシック"/>
            </a:rPr>
            <a:t>　衛生費については、平成２５年度に</a:t>
          </a:r>
          <a:r>
            <a:rPr lang="ja-JP" altLang="ja-JP" sz="1100">
              <a:solidFill>
                <a:schemeClr val="dk1"/>
              </a:solidFill>
              <a:effectLst/>
              <a:latin typeface="+mn-lt"/>
              <a:ea typeface="+mn-ea"/>
              <a:cs typeface="+mn-cs"/>
            </a:rPr>
            <a:t>病院事業会計繰出金や小児救急医療支援事業負担金の増</a:t>
          </a:r>
          <a:r>
            <a:rPr lang="ja-JP" altLang="en-US" sz="1100">
              <a:solidFill>
                <a:schemeClr val="dk1"/>
              </a:solidFill>
              <a:effectLst/>
              <a:latin typeface="+mn-lt"/>
              <a:ea typeface="+mn-ea"/>
              <a:cs typeface="+mn-cs"/>
            </a:rPr>
            <a:t>などにより、臨時的に増となっているが、病院事業の終了に伴い平成２６年度以降は繰出金が減となることで、一人当たりのコストも同様に減となり一人当たり２０，０００円を切ることとなった。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教育費の平成２５年度の臨時的な増については、</a:t>
          </a:r>
          <a:r>
            <a:rPr lang="ja-JP" altLang="ja-JP" sz="1100">
              <a:solidFill>
                <a:schemeClr val="dk1"/>
              </a:solidFill>
              <a:effectLst/>
              <a:latin typeface="+mn-lt"/>
              <a:ea typeface="+mn-ea"/>
              <a:cs typeface="+mn-cs"/>
            </a:rPr>
            <a:t>志木第三小学校用地取得事業</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志木二小や宗岡二中の校舎大規模改修工事</a:t>
          </a:r>
          <a:r>
            <a:rPr lang="ja-JP" altLang="en-US" sz="1100">
              <a:solidFill>
                <a:schemeClr val="dk1"/>
              </a:solidFill>
              <a:effectLst/>
              <a:latin typeface="+mn-lt"/>
              <a:ea typeface="+mn-ea"/>
              <a:cs typeface="+mn-cs"/>
            </a:rPr>
            <a:t>により、主に普通建設事業費が増となった事が要因である。</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itchFamily="49" charset="-128"/>
              <a:ea typeface="ＭＳ ゴシック" pitchFamily="49" charset="-128"/>
            </a:rPr>
            <a:t>　平成２５年度については、</a:t>
          </a:r>
          <a:r>
            <a:rPr lang="ja-JP" altLang="ja-JP" sz="1100">
              <a:solidFill>
                <a:schemeClr val="dk1"/>
              </a:solidFill>
              <a:effectLst/>
              <a:latin typeface="+mn-lt"/>
              <a:ea typeface="+mn-ea"/>
              <a:cs typeface="+mn-cs"/>
            </a:rPr>
            <a:t>志木第三小学校用地取得事業</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906,920</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a:t>
          </a:r>
          <a:r>
            <a:rPr kumimoji="1" lang="ja-JP" altLang="en-US" sz="1100">
              <a:latin typeface="ＭＳ ゴシック" pitchFamily="49" charset="-128"/>
              <a:ea typeface="ＭＳ ゴシック" pitchFamily="49" charset="-128"/>
            </a:rPr>
            <a:t>にかかる臨時財政需要が大きく実質単年度収支は赤字となっているが、財政調整基金の取崩しにより、実質収支は黒字となっている。</a:t>
          </a:r>
          <a:endParaRPr kumimoji="1" lang="en-US" altLang="ja-JP" sz="11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itchFamily="49" charset="-128"/>
              <a:ea typeface="ＭＳ ゴシック" pitchFamily="49" charset="-128"/>
            </a:rPr>
            <a:t>　また、他年度においての財政調整基金残高は、財源の有効活用と歳出の精査により、一定の水準を確保している。</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各会計とも、黒字で推移しており、安定している。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一般会計については、今後、少子高齢社会の進展に伴って税収の減収が見込まれる一方で、扶助費などの経費の増加が見込まれるため、行政運営の効率化や、民間活力の活用など、</a:t>
          </a:r>
          <a:r>
            <a:rPr kumimoji="1" lang="ja-JP" altLang="ja-JP" sz="1100">
              <a:solidFill>
                <a:schemeClr val="dk1"/>
              </a:solidFill>
              <a:effectLst/>
              <a:latin typeface="+mn-lt"/>
              <a:ea typeface="+mn-ea"/>
              <a:cs typeface="+mn-cs"/>
            </a:rPr>
            <a:t>平成２８年度以降は、志木市新行政改革プランに基づき事務事業の見直しを行い、財政基盤の強化</a:t>
          </a:r>
          <a:r>
            <a:rPr lang="ja-JP" altLang="ja-JP" sz="1100" b="0" i="0" baseline="0">
              <a:solidFill>
                <a:schemeClr val="dk1"/>
              </a:solidFill>
              <a:effectLst/>
              <a:latin typeface="+mn-lt"/>
              <a:ea typeface="+mn-ea"/>
              <a:cs typeface="+mn-cs"/>
            </a:rPr>
            <a:t>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元利償還金については、志木市行財政再生プラン</a:t>
          </a:r>
          <a:r>
            <a:rPr lang="ja-JP" altLang="en-US" sz="1100" b="0" i="0" baseline="0">
              <a:solidFill>
                <a:schemeClr val="dk1"/>
              </a:solidFill>
              <a:effectLst/>
              <a:latin typeface="+mn-lt"/>
              <a:ea typeface="+mn-ea"/>
              <a:cs typeface="+mn-cs"/>
            </a:rPr>
            <a:t>（平成１７年度～平成２１年度）</a:t>
          </a:r>
          <a:r>
            <a:rPr lang="ja-JP" altLang="ja-JP" sz="1100" b="0" i="0" baseline="0">
              <a:solidFill>
                <a:schemeClr val="dk1"/>
              </a:solidFill>
              <a:effectLst/>
              <a:latin typeface="+mn-lt"/>
              <a:ea typeface="+mn-ea"/>
              <a:cs typeface="+mn-cs"/>
            </a:rPr>
            <a:t>による起債の</a:t>
          </a:r>
          <a:r>
            <a:rPr lang="ja-JP" altLang="en-US" sz="1100" b="0" i="0" baseline="0">
              <a:solidFill>
                <a:schemeClr val="dk1"/>
              </a:solidFill>
              <a:effectLst/>
              <a:latin typeface="+mn-lt"/>
              <a:ea typeface="+mn-ea"/>
              <a:cs typeface="+mn-cs"/>
            </a:rPr>
            <a:t>新規発行の</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とともに</a:t>
          </a:r>
          <a:r>
            <a:rPr lang="ja-JP" altLang="ja-JP" sz="1100" b="0" i="0" baseline="0">
              <a:solidFill>
                <a:schemeClr val="dk1"/>
              </a:solidFill>
              <a:effectLst/>
              <a:latin typeface="+mn-lt"/>
              <a:ea typeface="+mn-ea"/>
              <a:cs typeface="+mn-cs"/>
            </a:rPr>
            <a:t>、以前からの償還も終了して</a:t>
          </a:r>
          <a:r>
            <a:rPr lang="ja-JP" altLang="en-US" sz="1100" b="0" i="0" baseline="0">
              <a:solidFill>
                <a:schemeClr val="dk1"/>
              </a:solidFill>
              <a:effectLst/>
              <a:latin typeface="+mn-lt"/>
              <a:ea typeface="+mn-ea"/>
              <a:cs typeface="+mn-cs"/>
            </a:rPr>
            <a:t>きている。</a:t>
          </a:r>
          <a:endParaRPr lang="ja-JP" altLang="ja-JP" sz="1400">
            <a:effectLst/>
          </a:endParaRPr>
        </a:p>
        <a:p>
          <a:pPr rtl="0"/>
          <a:r>
            <a:rPr lang="ja-JP" altLang="ja-JP" sz="1100" b="0" i="0" baseline="0">
              <a:solidFill>
                <a:schemeClr val="dk1"/>
              </a:solidFill>
              <a:effectLst/>
              <a:latin typeface="+mn-lt"/>
              <a:ea typeface="+mn-ea"/>
              <a:cs typeface="+mn-cs"/>
            </a:rPr>
            <a:t>今後も地方債については、計画的な借入を行い健全な財政運営に努めていく。</a:t>
          </a:r>
          <a:endParaRPr lang="ja-JP" altLang="ja-JP" sz="1400">
            <a:effectLst/>
          </a:endParaRPr>
        </a:p>
        <a:p>
          <a:pPr rtl="0"/>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埼玉県志木市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将来負担比率はマイナスであるものの悪化となった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充当可能財源等については、財政調整基金など充当可能基金の増に伴い、将来負担額を上回っている。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公営企業等への繰入見込み額については、</a:t>
          </a:r>
          <a:r>
            <a:rPr lang="ja-JP" altLang="en-US" sz="1100" b="0" i="0" baseline="0">
              <a:solidFill>
                <a:schemeClr val="dk1"/>
              </a:solidFill>
              <a:effectLst/>
              <a:latin typeface="+mn-lt"/>
              <a:ea typeface="+mn-ea"/>
              <a:cs typeface="+mn-cs"/>
            </a:rPr>
            <a:t>平成２６年度に</a:t>
          </a:r>
          <a:r>
            <a:rPr lang="ja-JP" altLang="ja-JP" sz="1100" b="0" i="0" baseline="0">
              <a:solidFill>
                <a:schemeClr val="dk1"/>
              </a:solidFill>
              <a:effectLst/>
              <a:latin typeface="+mn-lt"/>
              <a:ea typeface="+mn-ea"/>
              <a:cs typeface="+mn-cs"/>
            </a:rPr>
            <a:t>下水道事業会計の公営企業法全部適用により算定方法に変更が生じたことから増となっ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地方債残高関しては、</a:t>
          </a:r>
          <a:r>
            <a:rPr lang="ja-JP" altLang="en-US" sz="1100" b="0" i="0" baseline="0">
              <a:solidFill>
                <a:schemeClr val="dk1"/>
              </a:solidFill>
              <a:effectLst/>
              <a:latin typeface="+mn-lt"/>
              <a:ea typeface="+mn-ea"/>
              <a:cs typeface="+mn-cs"/>
            </a:rPr>
            <a:t>平成２５年の</a:t>
          </a:r>
          <a:r>
            <a:rPr lang="ja-JP" altLang="ja-JP" sz="1100">
              <a:solidFill>
                <a:schemeClr val="dk1"/>
              </a:solidFill>
              <a:effectLst/>
              <a:latin typeface="+mn-lt"/>
              <a:ea typeface="+mn-ea"/>
              <a:cs typeface="+mn-cs"/>
            </a:rPr>
            <a:t>志木第三小学校用地取得事業</a:t>
          </a:r>
          <a:r>
            <a:rPr lang="ja-JP" altLang="en-US" sz="1100">
              <a:solidFill>
                <a:schemeClr val="dk1"/>
              </a:solidFill>
              <a:effectLst/>
              <a:latin typeface="+mn-lt"/>
              <a:ea typeface="+mn-ea"/>
              <a:cs typeface="+mn-cs"/>
            </a:rPr>
            <a:t>や、平成２６年度の宗岡小学校校舎、志木第四小学校体育館、宗岡第四小学校体育館</a:t>
          </a:r>
          <a:r>
            <a:rPr lang="ja-JP" altLang="ja-JP" sz="1100" b="0" i="0" baseline="0">
              <a:solidFill>
                <a:schemeClr val="dk1"/>
              </a:solidFill>
              <a:effectLst/>
              <a:latin typeface="+mn-lt"/>
              <a:ea typeface="+mn-ea"/>
              <a:cs typeface="+mn-cs"/>
            </a:rPr>
            <a:t>の大規模改修など普通建設事業に対して起債を行ったことによ</a:t>
          </a:r>
          <a:r>
            <a:rPr lang="ja-JP" altLang="en-US" sz="1100" b="0" i="0" baseline="0">
              <a:solidFill>
                <a:schemeClr val="dk1"/>
              </a:solidFill>
              <a:effectLst/>
              <a:latin typeface="+mn-lt"/>
              <a:ea typeface="+mn-ea"/>
              <a:cs typeface="+mn-cs"/>
            </a:rPr>
            <a:t>り、地方債残高の増が続いた。</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今後も、地方債については、計画的な借入を行い、健全な財政運営に努めていく。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埼玉県志木市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74,183
72,723
9.05
22,745,570
21,096,825
1,591,924
13,785,491
15,410,697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埼玉県志木市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74,183
72,723
9.05
22,745,570
21,096,825
1,591,924
13,785,491
15,410,697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埼玉県志木市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74,183
72,723
9.05
22,745,570
21,096,825
1,591,924
13,785,491
15,410,697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22745570</v>
      </c>
      <c r="BO4" s="379"/>
      <c r="BP4" s="379"/>
      <c r="BQ4" s="379"/>
      <c r="BR4" s="379"/>
      <c r="BS4" s="379"/>
      <c r="BT4" s="379"/>
      <c r="BU4" s="380"/>
      <c r="BV4" s="378">
        <v>23024515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11.5</v>
      </c>
      <c r="CU4" s="385"/>
      <c r="CV4" s="385"/>
      <c r="CW4" s="385"/>
      <c r="CX4" s="385"/>
      <c r="CY4" s="385"/>
      <c r="CZ4" s="385"/>
      <c r="DA4" s="386"/>
      <c r="DB4" s="384">
        <v>10.9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21096825</v>
      </c>
      <c r="BO5" s="416"/>
      <c r="BP5" s="416"/>
      <c r="BQ5" s="416"/>
      <c r="BR5" s="416"/>
      <c r="BS5" s="416"/>
      <c r="BT5" s="416"/>
      <c r="BU5" s="417"/>
      <c r="BV5" s="415">
        <v>21548619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89.7</v>
      </c>
      <c r="CU5" s="413"/>
      <c r="CV5" s="413"/>
      <c r="CW5" s="413"/>
      <c r="CX5" s="413"/>
      <c r="CY5" s="413"/>
      <c r="CZ5" s="413"/>
      <c r="DA5" s="414"/>
      <c r="DB5" s="412">
        <v>89.8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1648745</v>
      </c>
      <c r="BO6" s="416"/>
      <c r="BP6" s="416"/>
      <c r="BQ6" s="416"/>
      <c r="BR6" s="416"/>
      <c r="BS6" s="416"/>
      <c r="BT6" s="416"/>
      <c r="BU6" s="417"/>
      <c r="BV6" s="415">
        <v>1475896</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95.9</v>
      </c>
      <c r="CU6" s="453"/>
      <c r="CV6" s="453"/>
      <c r="CW6" s="453"/>
      <c r="CX6" s="453"/>
      <c r="CY6" s="453"/>
      <c r="CZ6" s="453"/>
      <c r="DA6" s="454"/>
      <c r="DB6" s="452">
        <v>97.7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56821</v>
      </c>
      <c r="BO7" s="416"/>
      <c r="BP7" s="416"/>
      <c r="BQ7" s="416"/>
      <c r="BR7" s="416"/>
      <c r="BS7" s="416"/>
      <c r="BT7" s="416"/>
      <c r="BU7" s="417"/>
      <c r="BV7" s="415">
        <v>19671</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13785491</v>
      </c>
      <c r="CU7" s="416"/>
      <c r="CV7" s="416"/>
      <c r="CW7" s="416"/>
      <c r="CX7" s="416"/>
      <c r="CY7" s="416"/>
      <c r="CZ7" s="416"/>
      <c r="DA7" s="417"/>
      <c r="DB7" s="415">
        <v>13404472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1591924</v>
      </c>
      <c r="BO8" s="416"/>
      <c r="BP8" s="416"/>
      <c r="BQ8" s="416"/>
      <c r="BR8" s="416"/>
      <c r="BS8" s="416"/>
      <c r="BT8" s="416"/>
      <c r="BU8" s="417"/>
      <c r="BV8" s="415">
        <v>1456225</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0.84</v>
      </c>
      <c r="CU8" s="456"/>
      <c r="CV8" s="456"/>
      <c r="CW8" s="456"/>
      <c r="CX8" s="456"/>
      <c r="CY8" s="456"/>
      <c r="CZ8" s="456"/>
      <c r="DA8" s="457"/>
      <c r="DB8" s="455">
        <v>0.84</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72676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135699</v>
      </c>
      <c r="BO9" s="416"/>
      <c r="BP9" s="416"/>
      <c r="BQ9" s="416"/>
      <c r="BR9" s="416"/>
      <c r="BS9" s="416"/>
      <c r="BT9" s="416"/>
      <c r="BU9" s="417"/>
      <c r="BV9" s="415">
        <v>230710</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7.8</v>
      </c>
      <c r="CU9" s="413"/>
      <c r="CV9" s="413"/>
      <c r="CW9" s="413"/>
      <c r="CX9" s="413"/>
      <c r="CY9" s="413"/>
      <c r="CZ9" s="413"/>
      <c r="DA9" s="414"/>
      <c r="DB9" s="412">
        <v>8.1999999999999993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69611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3245</v>
      </c>
      <c r="BO10" s="416"/>
      <c r="BP10" s="416"/>
      <c r="BQ10" s="416"/>
      <c r="BR10" s="416"/>
      <c r="BS10" s="416"/>
      <c r="BT10" s="416"/>
      <c r="BU10" s="417"/>
      <c r="BV10" s="415">
        <v>360656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74183</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57322</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72723</v>
      </c>
      <c r="S13" s="497"/>
      <c r="T13" s="497"/>
      <c r="U13" s="497"/>
      <c r="V13" s="498"/>
      <c r="W13" s="431" t="s">
        <v>120</v>
      </c>
      <c r="X13" s="432"/>
      <c r="Y13" s="432"/>
      <c r="Z13" s="432"/>
      <c r="AA13" s="432"/>
      <c r="AB13" s="422"/>
      <c r="AC13" s="466">
        <v>207</v>
      </c>
      <c r="AD13" s="467"/>
      <c r="AE13" s="467"/>
      <c r="AF13" s="467"/>
      <c r="AG13" s="506"/>
      <c r="AH13" s="466">
        <v>259</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81622</v>
      </c>
      <c r="BO13" s="416"/>
      <c r="BP13" s="416"/>
      <c r="BQ13" s="416"/>
      <c r="BR13" s="416"/>
      <c r="BS13" s="416"/>
      <c r="BT13" s="416"/>
      <c r="BU13" s="417"/>
      <c r="BV13" s="415">
        <v>591366</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0.2</v>
      </c>
      <c r="CU13" s="413"/>
      <c r="CV13" s="413"/>
      <c r="CW13" s="413"/>
      <c r="CX13" s="413"/>
      <c r="CY13" s="413"/>
      <c r="CZ13" s="413"/>
      <c r="DA13" s="414"/>
      <c r="DB13" s="412">
        <v>-0.2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73443</v>
      </c>
      <c r="S14" s="497"/>
      <c r="T14" s="497"/>
      <c r="U14" s="497"/>
      <c r="V14" s="498"/>
      <c r="W14" s="405"/>
      <c r="X14" s="406"/>
      <c r="Y14" s="406"/>
      <c r="Z14" s="406"/>
      <c r="AA14" s="406"/>
      <c r="AB14" s="395"/>
      <c r="AC14" s="499">
        <v>0.7</v>
      </c>
      <c r="AD14" s="500"/>
      <c r="AE14" s="500"/>
      <c r="AF14" s="500"/>
      <c r="AG14" s="501"/>
      <c r="AH14" s="499">
        <v>0.8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72161</v>
      </c>
      <c r="S15" s="497"/>
      <c r="T15" s="497"/>
      <c r="U15" s="497"/>
      <c r="V15" s="498"/>
      <c r="W15" s="431" t="s">
        <v>127</v>
      </c>
      <c r="X15" s="432"/>
      <c r="Y15" s="432"/>
      <c r="Z15" s="432"/>
      <c r="AA15" s="432"/>
      <c r="AB15" s="422"/>
      <c r="AC15" s="466">
        <v>7161</v>
      </c>
      <c r="AD15" s="467"/>
      <c r="AE15" s="467"/>
      <c r="AF15" s="467"/>
      <c r="AG15" s="506"/>
      <c r="AH15" s="466">
        <v>8464</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8526309</v>
      </c>
      <c r="BO15" s="379"/>
      <c r="BP15" s="379"/>
      <c r="BQ15" s="379"/>
      <c r="BR15" s="379"/>
      <c r="BS15" s="379"/>
      <c r="BT15" s="379"/>
      <c r="BU15" s="380"/>
      <c r="BV15" s="378">
        <v>8267083</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22.7</v>
      </c>
      <c r="AD16" s="500"/>
      <c r="AE16" s="500"/>
      <c r="AF16" s="500"/>
      <c r="AG16" s="501"/>
      <c r="AH16" s="499">
        <v>25.2</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10167722</v>
      </c>
      <c r="BO16" s="416"/>
      <c r="BP16" s="416"/>
      <c r="BQ16" s="416"/>
      <c r="BR16" s="416"/>
      <c r="BS16" s="416"/>
      <c r="BT16" s="416"/>
      <c r="BU16" s="417"/>
      <c r="BV16" s="415">
        <v>9731347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24147</v>
      </c>
      <c r="AD17" s="467"/>
      <c r="AE17" s="467"/>
      <c r="AF17" s="467"/>
      <c r="AG17" s="506"/>
      <c r="AH17" s="466">
        <v>24018</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10994456</v>
      </c>
      <c r="BO17" s="416"/>
      <c r="BP17" s="416"/>
      <c r="BQ17" s="416"/>
      <c r="BR17" s="416"/>
      <c r="BS17" s="416"/>
      <c r="BT17" s="416"/>
      <c r="BU17" s="417"/>
      <c r="BV17" s="415">
        <v>10761514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9.0500000000000007</v>
      </c>
      <c r="M18" s="528"/>
      <c r="N18" s="528"/>
      <c r="O18" s="528"/>
      <c r="P18" s="528"/>
      <c r="Q18" s="528"/>
      <c r="R18" s="529"/>
      <c r="S18" s="529"/>
      <c r="T18" s="529"/>
      <c r="U18" s="529"/>
      <c r="V18" s="530"/>
      <c r="W18" s="433"/>
      <c r="X18" s="434"/>
      <c r="Y18" s="434"/>
      <c r="Z18" s="434"/>
      <c r="AA18" s="434"/>
      <c r="AB18" s="425"/>
      <c r="AC18" s="531">
        <v>76.599999999999994</v>
      </c>
      <c r="AD18" s="532"/>
      <c r="AE18" s="532"/>
      <c r="AF18" s="532"/>
      <c r="AG18" s="533"/>
      <c r="AH18" s="531">
        <v>71.5</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12572897</v>
      </c>
      <c r="BO18" s="416"/>
      <c r="BP18" s="416"/>
      <c r="BQ18" s="416"/>
      <c r="BR18" s="416"/>
      <c r="BS18" s="416"/>
      <c r="BT18" s="416"/>
      <c r="BU18" s="417"/>
      <c r="BV18" s="415">
        <v>12204581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8030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16964058</v>
      </c>
      <c r="BO19" s="416"/>
      <c r="BP19" s="416"/>
      <c r="BQ19" s="416"/>
      <c r="BR19" s="416"/>
      <c r="BS19" s="416"/>
      <c r="BT19" s="416"/>
      <c r="BU19" s="417"/>
      <c r="BV19" s="415">
        <v>16663468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30607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15410697</v>
      </c>
      <c r="BO23" s="416"/>
      <c r="BP23" s="416"/>
      <c r="BQ23" s="416"/>
      <c r="BR23" s="416"/>
      <c r="BS23" s="416"/>
      <c r="BT23" s="416"/>
      <c r="BU23" s="417"/>
      <c r="BV23" s="415">
        <v>15487955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8280</v>
      </c>
      <c r="R24" s="467"/>
      <c r="S24" s="467"/>
      <c r="T24" s="467"/>
      <c r="U24" s="467"/>
      <c r="V24" s="506"/>
      <c r="W24" s="561"/>
      <c r="X24" s="549"/>
      <c r="Y24" s="550"/>
      <c r="Z24" s="465" t="s">
        <v>151</v>
      </c>
      <c r="AA24" s="445"/>
      <c r="AB24" s="445"/>
      <c r="AC24" s="445"/>
      <c r="AD24" s="445"/>
      <c r="AE24" s="445"/>
      <c r="AF24" s="445"/>
      <c r="AG24" s="446"/>
      <c r="AH24" s="466">
        <v>339</v>
      </c>
      <c r="AI24" s="467"/>
      <c r="AJ24" s="467"/>
      <c r="AK24" s="467"/>
      <c r="AL24" s="506"/>
      <c r="AM24" s="466">
        <v>1058697</v>
      </c>
      <c r="AN24" s="467"/>
      <c r="AO24" s="467"/>
      <c r="AP24" s="467"/>
      <c r="AQ24" s="467"/>
      <c r="AR24" s="506"/>
      <c r="AS24" s="466">
        <v>3123</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11485260</v>
      </c>
      <c r="BO24" s="416"/>
      <c r="BP24" s="416"/>
      <c r="BQ24" s="416"/>
      <c r="BR24" s="416"/>
      <c r="BS24" s="416"/>
      <c r="BT24" s="416"/>
      <c r="BU24" s="417"/>
      <c r="BV24" s="415">
        <v>11294769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7290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1554571</v>
      </c>
      <c r="BO25" s="379"/>
      <c r="BP25" s="379"/>
      <c r="BQ25" s="379"/>
      <c r="BR25" s="379"/>
      <c r="BS25" s="379"/>
      <c r="BT25" s="379"/>
      <c r="BU25" s="380"/>
      <c r="BV25" s="378">
        <v>1517138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6900</v>
      </c>
      <c r="R26" s="467"/>
      <c r="S26" s="467"/>
      <c r="T26" s="467"/>
      <c r="U26" s="467"/>
      <c r="V26" s="506"/>
      <c r="W26" s="561"/>
      <c r="X26" s="549"/>
      <c r="Y26" s="550"/>
      <c r="Z26" s="465" t="s">
        <v>157</v>
      </c>
      <c r="AA26" s="571"/>
      <c r="AB26" s="571"/>
      <c r="AC26" s="571"/>
      <c r="AD26" s="571"/>
      <c r="AE26" s="571"/>
      <c r="AF26" s="571"/>
      <c r="AG26" s="572"/>
      <c r="AH26" s="466">
        <v>4</v>
      </c>
      <c r="AI26" s="467"/>
      <c r="AJ26" s="467"/>
      <c r="AK26" s="467"/>
      <c r="AL26" s="506"/>
      <c r="AM26" s="466">
        <v>10404</v>
      </c>
      <c r="AN26" s="467"/>
      <c r="AO26" s="467"/>
      <c r="AP26" s="467"/>
      <c r="AQ26" s="467"/>
      <c r="AR26" s="506"/>
      <c r="AS26" s="466">
        <v>2601</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4200</v>
      </c>
      <c r="R27" s="467"/>
      <c r="S27" s="467"/>
      <c r="T27" s="467"/>
      <c r="U27" s="467"/>
      <c r="V27" s="506"/>
      <c r="W27" s="561"/>
      <c r="X27" s="549"/>
      <c r="Y27" s="550"/>
      <c r="Z27" s="465" t="s">
        <v>160</v>
      </c>
      <c r="AA27" s="445"/>
      <c r="AB27" s="445"/>
      <c r="AC27" s="445"/>
      <c r="AD27" s="445"/>
      <c r="AE27" s="445"/>
      <c r="AF27" s="445"/>
      <c r="AG27" s="446"/>
      <c r="AH27" s="466">
        <v>6</v>
      </c>
      <c r="AI27" s="467"/>
      <c r="AJ27" s="467"/>
      <c r="AK27" s="467"/>
      <c r="AL27" s="506"/>
      <c r="AM27" s="466">
        <v>23190</v>
      </c>
      <c r="AN27" s="467"/>
      <c r="AO27" s="467"/>
      <c r="AP27" s="467"/>
      <c r="AQ27" s="467"/>
      <c r="AR27" s="506"/>
      <c r="AS27" s="466">
        <v>3865</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3680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2640771</v>
      </c>
      <c r="BO28" s="379"/>
      <c r="BP28" s="379"/>
      <c r="BQ28" s="379"/>
      <c r="BR28" s="379"/>
      <c r="BS28" s="379"/>
      <c r="BT28" s="379"/>
      <c r="BU28" s="380"/>
      <c r="BV28" s="378">
        <v>2694848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12</v>
      </c>
      <c r="M29" s="467"/>
      <c r="N29" s="467"/>
      <c r="O29" s="467"/>
      <c r="P29" s="506"/>
      <c r="Q29" s="466">
        <v>3470</v>
      </c>
      <c r="R29" s="467"/>
      <c r="S29" s="467"/>
      <c r="T29" s="467"/>
      <c r="U29" s="467"/>
      <c r="V29" s="506"/>
      <c r="W29" s="562"/>
      <c r="X29" s="563"/>
      <c r="Y29" s="564"/>
      <c r="Z29" s="465" t="s">
        <v>167</v>
      </c>
      <c r="AA29" s="445"/>
      <c r="AB29" s="445"/>
      <c r="AC29" s="445"/>
      <c r="AD29" s="445"/>
      <c r="AE29" s="445"/>
      <c r="AF29" s="445"/>
      <c r="AG29" s="446"/>
      <c r="AH29" s="466">
        <v>345</v>
      </c>
      <c r="AI29" s="467"/>
      <c r="AJ29" s="467"/>
      <c r="AK29" s="467"/>
      <c r="AL29" s="506"/>
      <c r="AM29" s="466">
        <v>1081887</v>
      </c>
      <c r="AN29" s="467"/>
      <c r="AO29" s="467"/>
      <c r="AP29" s="467"/>
      <c r="AQ29" s="467"/>
      <c r="AR29" s="506"/>
      <c r="AS29" s="466">
        <v>3136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t="s">
        <v>117</v>
      </c>
      <c r="BO29" s="416"/>
      <c r="BP29" s="416"/>
      <c r="BQ29" s="416"/>
      <c r="BR29" s="416"/>
      <c r="BS29" s="416"/>
      <c r="BT29" s="416"/>
      <c r="BU29" s="417"/>
      <c r="BV29" s="415" t="s">
        <v>117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2257766</v>
      </c>
      <c r="BO30" s="585"/>
      <c r="BP30" s="585"/>
      <c r="BQ30" s="585"/>
      <c r="BR30" s="585"/>
      <c r="BS30" s="585"/>
      <c r="BT30" s="585"/>
      <c r="BU30" s="586"/>
      <c r="BV30" s="584">
        <v>1873112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埼玉県後期高齢者医療広域連合</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志木市文化スポーツ振興公社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介護保険事業</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IF('各会計、関係団体の財政状況及び健全化判断比率'!B33="","",'各会計、関係団体の財政状況及び健全化判断比率'!B33)</f>
        <v>下水道事業</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埼玉県後期高齢者医療広域連合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後期高齢者医療事業</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埼玉県市町村総合事務組合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駐車場事業</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埼玉県市町村総合事務組合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彩の国さいたま人づくり広域連合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朝霞地区一部事務組合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志木地区衛生組合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10623911</v>
      </c>
      <c r="S5" s="613"/>
      <c r="T5" s="613"/>
      <c r="U5" s="613"/>
      <c r="V5" s="613"/>
      <c r="W5" s="613"/>
      <c r="X5" s="613"/>
      <c r="Y5" s="614"/>
      <c r="Z5" s="615">
        <v>46.7</v>
      </c>
      <c r="AA5" s="615"/>
      <c r="AB5" s="615"/>
      <c r="AC5" s="615"/>
      <c r="AD5" s="616">
        <v>9992279</v>
      </c>
      <c r="AE5" s="616"/>
      <c r="AF5" s="616"/>
      <c r="AG5" s="616"/>
      <c r="AH5" s="616"/>
      <c r="AI5" s="616"/>
      <c r="AJ5" s="616"/>
      <c r="AK5" s="616"/>
      <c r="AL5" s="617">
        <v>76.2</v>
      </c>
      <c r="AM5" s="618"/>
      <c r="AN5" s="618"/>
      <c r="AO5" s="619"/>
      <c r="AP5" s="609" t="s">
        <v>206</v>
      </c>
      <c r="AQ5" s="610"/>
      <c r="AR5" s="610"/>
      <c r="AS5" s="610"/>
      <c r="AT5" s="610"/>
      <c r="AU5" s="610"/>
      <c r="AV5" s="610"/>
      <c r="AW5" s="610"/>
      <c r="AX5" s="610"/>
      <c r="AY5" s="610"/>
      <c r="AZ5" s="610"/>
      <c r="BA5" s="610"/>
      <c r="BB5" s="610"/>
      <c r="BC5" s="610"/>
      <c r="BD5" s="610"/>
      <c r="BE5" s="610"/>
      <c r="BF5" s="611"/>
      <c r="BG5" s="623">
        <v>9992279</v>
      </c>
      <c r="BH5" s="624"/>
      <c r="BI5" s="624"/>
      <c r="BJ5" s="624"/>
      <c r="BK5" s="624"/>
      <c r="BL5" s="624"/>
      <c r="BM5" s="624"/>
      <c r="BN5" s="625"/>
      <c r="BO5" s="626">
        <v>94.1</v>
      </c>
      <c r="BP5" s="626"/>
      <c r="BQ5" s="626"/>
      <c r="BR5" s="626"/>
      <c r="BS5" s="627">
        <v>44009</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113443</v>
      </c>
      <c r="S6" s="624"/>
      <c r="T6" s="624"/>
      <c r="U6" s="624"/>
      <c r="V6" s="624"/>
      <c r="W6" s="624"/>
      <c r="X6" s="624"/>
      <c r="Y6" s="625"/>
      <c r="Z6" s="626">
        <v>0.5</v>
      </c>
      <c r="AA6" s="626"/>
      <c r="AB6" s="626"/>
      <c r="AC6" s="626"/>
      <c r="AD6" s="627">
        <v>113443</v>
      </c>
      <c r="AE6" s="627"/>
      <c r="AF6" s="627"/>
      <c r="AG6" s="627"/>
      <c r="AH6" s="627"/>
      <c r="AI6" s="627"/>
      <c r="AJ6" s="627"/>
      <c r="AK6" s="627"/>
      <c r="AL6" s="628">
        <v>0.9</v>
      </c>
      <c r="AM6" s="629"/>
      <c r="AN6" s="629"/>
      <c r="AO6" s="630"/>
      <c r="AP6" s="620" t="s">
        <v>211</v>
      </c>
      <c r="AQ6" s="621"/>
      <c r="AR6" s="621"/>
      <c r="AS6" s="621"/>
      <c r="AT6" s="621"/>
      <c r="AU6" s="621"/>
      <c r="AV6" s="621"/>
      <c r="AW6" s="621"/>
      <c r="AX6" s="621"/>
      <c r="AY6" s="621"/>
      <c r="AZ6" s="621"/>
      <c r="BA6" s="621"/>
      <c r="BB6" s="621"/>
      <c r="BC6" s="621"/>
      <c r="BD6" s="621"/>
      <c r="BE6" s="621"/>
      <c r="BF6" s="622"/>
      <c r="BG6" s="623">
        <v>9992279</v>
      </c>
      <c r="BH6" s="624"/>
      <c r="BI6" s="624"/>
      <c r="BJ6" s="624"/>
      <c r="BK6" s="624"/>
      <c r="BL6" s="624"/>
      <c r="BM6" s="624"/>
      <c r="BN6" s="625"/>
      <c r="BO6" s="626">
        <v>94.1</v>
      </c>
      <c r="BP6" s="626"/>
      <c r="BQ6" s="626"/>
      <c r="BR6" s="626"/>
      <c r="BS6" s="627">
        <v>44009</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191245</v>
      </c>
      <c r="CS6" s="624"/>
      <c r="CT6" s="624"/>
      <c r="CU6" s="624"/>
      <c r="CV6" s="624"/>
      <c r="CW6" s="624"/>
      <c r="CX6" s="624"/>
      <c r="CY6" s="625"/>
      <c r="CZ6" s="626">
        <v>0.9</v>
      </c>
      <c r="DA6" s="626"/>
      <c r="DB6" s="626"/>
      <c r="DC6" s="626"/>
      <c r="DD6" s="632" t="s">
        <v>213</v>
      </c>
      <c r="DE6" s="624"/>
      <c r="DF6" s="624"/>
      <c r="DG6" s="624"/>
      <c r="DH6" s="624"/>
      <c r="DI6" s="624"/>
      <c r="DJ6" s="624"/>
      <c r="DK6" s="624"/>
      <c r="DL6" s="624"/>
      <c r="DM6" s="624"/>
      <c r="DN6" s="624"/>
      <c r="DO6" s="624"/>
      <c r="DP6" s="625"/>
      <c r="DQ6" s="632">
        <v>191245</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17411</v>
      </c>
      <c r="S7" s="624"/>
      <c r="T7" s="624"/>
      <c r="U7" s="624"/>
      <c r="V7" s="624"/>
      <c r="W7" s="624"/>
      <c r="X7" s="624"/>
      <c r="Y7" s="625"/>
      <c r="Z7" s="626">
        <v>0.1</v>
      </c>
      <c r="AA7" s="626"/>
      <c r="AB7" s="626"/>
      <c r="AC7" s="626"/>
      <c r="AD7" s="627">
        <v>17411</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5486519</v>
      </c>
      <c r="BH7" s="624"/>
      <c r="BI7" s="624"/>
      <c r="BJ7" s="624"/>
      <c r="BK7" s="624"/>
      <c r="BL7" s="624"/>
      <c r="BM7" s="624"/>
      <c r="BN7" s="625"/>
      <c r="BO7" s="626">
        <v>51.6</v>
      </c>
      <c r="BP7" s="626"/>
      <c r="BQ7" s="626"/>
      <c r="BR7" s="626"/>
      <c r="BS7" s="627">
        <v>44009</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3119538</v>
      </c>
      <c r="CS7" s="624"/>
      <c r="CT7" s="624"/>
      <c r="CU7" s="624"/>
      <c r="CV7" s="624"/>
      <c r="CW7" s="624"/>
      <c r="CX7" s="624"/>
      <c r="CY7" s="625"/>
      <c r="CZ7" s="626">
        <v>14.8</v>
      </c>
      <c r="DA7" s="626"/>
      <c r="DB7" s="626"/>
      <c r="DC7" s="626"/>
      <c r="DD7" s="632">
        <v>77290</v>
      </c>
      <c r="DE7" s="624"/>
      <c r="DF7" s="624"/>
      <c r="DG7" s="624"/>
      <c r="DH7" s="624"/>
      <c r="DI7" s="624"/>
      <c r="DJ7" s="624"/>
      <c r="DK7" s="624"/>
      <c r="DL7" s="624"/>
      <c r="DM7" s="624"/>
      <c r="DN7" s="624"/>
      <c r="DO7" s="624"/>
      <c r="DP7" s="625"/>
      <c r="DQ7" s="632">
        <v>2813496</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70606</v>
      </c>
      <c r="S8" s="624"/>
      <c r="T8" s="624"/>
      <c r="U8" s="624"/>
      <c r="V8" s="624"/>
      <c r="W8" s="624"/>
      <c r="X8" s="624"/>
      <c r="Y8" s="625"/>
      <c r="Z8" s="626">
        <v>0.3</v>
      </c>
      <c r="AA8" s="626"/>
      <c r="AB8" s="626"/>
      <c r="AC8" s="626"/>
      <c r="AD8" s="627">
        <v>70606</v>
      </c>
      <c r="AE8" s="627"/>
      <c r="AF8" s="627"/>
      <c r="AG8" s="627"/>
      <c r="AH8" s="627"/>
      <c r="AI8" s="627"/>
      <c r="AJ8" s="627"/>
      <c r="AK8" s="627"/>
      <c r="AL8" s="628">
        <v>0.5</v>
      </c>
      <c r="AM8" s="629"/>
      <c r="AN8" s="629"/>
      <c r="AO8" s="630"/>
      <c r="AP8" s="620" t="s">
        <v>218</v>
      </c>
      <c r="AQ8" s="621"/>
      <c r="AR8" s="621"/>
      <c r="AS8" s="621"/>
      <c r="AT8" s="621"/>
      <c r="AU8" s="621"/>
      <c r="AV8" s="621"/>
      <c r="AW8" s="621"/>
      <c r="AX8" s="621"/>
      <c r="AY8" s="621"/>
      <c r="AZ8" s="621"/>
      <c r="BA8" s="621"/>
      <c r="BB8" s="621"/>
      <c r="BC8" s="621"/>
      <c r="BD8" s="621"/>
      <c r="BE8" s="621"/>
      <c r="BF8" s="622"/>
      <c r="BG8" s="623">
        <v>125916</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9617534</v>
      </c>
      <c r="CS8" s="624"/>
      <c r="CT8" s="624"/>
      <c r="CU8" s="624"/>
      <c r="CV8" s="624"/>
      <c r="CW8" s="624"/>
      <c r="CX8" s="624"/>
      <c r="CY8" s="625"/>
      <c r="CZ8" s="626">
        <v>45.6</v>
      </c>
      <c r="DA8" s="626"/>
      <c r="DB8" s="626"/>
      <c r="DC8" s="626"/>
      <c r="DD8" s="632">
        <v>96135</v>
      </c>
      <c r="DE8" s="624"/>
      <c r="DF8" s="624"/>
      <c r="DG8" s="624"/>
      <c r="DH8" s="624"/>
      <c r="DI8" s="624"/>
      <c r="DJ8" s="624"/>
      <c r="DK8" s="624"/>
      <c r="DL8" s="624"/>
      <c r="DM8" s="624"/>
      <c r="DN8" s="624"/>
      <c r="DO8" s="624"/>
      <c r="DP8" s="625"/>
      <c r="DQ8" s="632">
        <v>5105871</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71608</v>
      </c>
      <c r="S9" s="624"/>
      <c r="T9" s="624"/>
      <c r="U9" s="624"/>
      <c r="V9" s="624"/>
      <c r="W9" s="624"/>
      <c r="X9" s="624"/>
      <c r="Y9" s="625"/>
      <c r="Z9" s="626">
        <v>0.3</v>
      </c>
      <c r="AA9" s="626"/>
      <c r="AB9" s="626"/>
      <c r="AC9" s="626"/>
      <c r="AD9" s="627">
        <v>71608</v>
      </c>
      <c r="AE9" s="627"/>
      <c r="AF9" s="627"/>
      <c r="AG9" s="627"/>
      <c r="AH9" s="627"/>
      <c r="AI9" s="627"/>
      <c r="AJ9" s="627"/>
      <c r="AK9" s="627"/>
      <c r="AL9" s="628">
        <v>0.5</v>
      </c>
      <c r="AM9" s="629"/>
      <c r="AN9" s="629"/>
      <c r="AO9" s="630"/>
      <c r="AP9" s="620" t="s">
        <v>221</v>
      </c>
      <c r="AQ9" s="621"/>
      <c r="AR9" s="621"/>
      <c r="AS9" s="621"/>
      <c r="AT9" s="621"/>
      <c r="AU9" s="621"/>
      <c r="AV9" s="621"/>
      <c r="AW9" s="621"/>
      <c r="AX9" s="621"/>
      <c r="AY9" s="621"/>
      <c r="AZ9" s="621"/>
      <c r="BA9" s="621"/>
      <c r="BB9" s="621"/>
      <c r="BC9" s="621"/>
      <c r="BD9" s="621"/>
      <c r="BE9" s="621"/>
      <c r="BF9" s="622"/>
      <c r="BG9" s="623">
        <v>4898574</v>
      </c>
      <c r="BH9" s="624"/>
      <c r="BI9" s="624"/>
      <c r="BJ9" s="624"/>
      <c r="BK9" s="624"/>
      <c r="BL9" s="624"/>
      <c r="BM9" s="624"/>
      <c r="BN9" s="625"/>
      <c r="BO9" s="626">
        <v>46.1</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1314579</v>
      </c>
      <c r="CS9" s="624"/>
      <c r="CT9" s="624"/>
      <c r="CU9" s="624"/>
      <c r="CV9" s="624"/>
      <c r="CW9" s="624"/>
      <c r="CX9" s="624"/>
      <c r="CY9" s="625"/>
      <c r="CZ9" s="626">
        <v>6.2</v>
      </c>
      <c r="DA9" s="626"/>
      <c r="DB9" s="626"/>
      <c r="DC9" s="626"/>
      <c r="DD9" s="632" t="s">
        <v>108</v>
      </c>
      <c r="DE9" s="624"/>
      <c r="DF9" s="624"/>
      <c r="DG9" s="624"/>
      <c r="DH9" s="624"/>
      <c r="DI9" s="624"/>
      <c r="DJ9" s="624"/>
      <c r="DK9" s="624"/>
      <c r="DL9" s="624"/>
      <c r="DM9" s="624"/>
      <c r="DN9" s="624"/>
      <c r="DO9" s="624"/>
      <c r="DP9" s="625"/>
      <c r="DQ9" s="632">
        <v>1211188</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1023737</v>
      </c>
      <c r="S10" s="624"/>
      <c r="T10" s="624"/>
      <c r="U10" s="624"/>
      <c r="V10" s="624"/>
      <c r="W10" s="624"/>
      <c r="X10" s="624"/>
      <c r="Y10" s="625"/>
      <c r="Z10" s="626">
        <v>4.5</v>
      </c>
      <c r="AA10" s="626"/>
      <c r="AB10" s="626"/>
      <c r="AC10" s="626"/>
      <c r="AD10" s="627">
        <v>1023737</v>
      </c>
      <c r="AE10" s="627"/>
      <c r="AF10" s="627"/>
      <c r="AG10" s="627"/>
      <c r="AH10" s="627"/>
      <c r="AI10" s="627"/>
      <c r="AJ10" s="627"/>
      <c r="AK10" s="627"/>
      <c r="AL10" s="628">
        <v>7.8</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166036</v>
      </c>
      <c r="BH10" s="624"/>
      <c r="BI10" s="624"/>
      <c r="BJ10" s="624"/>
      <c r="BK10" s="624"/>
      <c r="BL10" s="624"/>
      <c r="BM10" s="624"/>
      <c r="BN10" s="625"/>
      <c r="BO10" s="626">
        <v>1.6</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22338</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19515</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3396</v>
      </c>
      <c r="S11" s="624"/>
      <c r="T11" s="624"/>
      <c r="U11" s="624"/>
      <c r="V11" s="624"/>
      <c r="W11" s="624"/>
      <c r="X11" s="624"/>
      <c r="Y11" s="625"/>
      <c r="Z11" s="626">
        <v>0</v>
      </c>
      <c r="AA11" s="626"/>
      <c r="AB11" s="626"/>
      <c r="AC11" s="626"/>
      <c r="AD11" s="627">
        <v>3396</v>
      </c>
      <c r="AE11" s="627"/>
      <c r="AF11" s="627"/>
      <c r="AG11" s="627"/>
      <c r="AH11" s="627"/>
      <c r="AI11" s="627"/>
      <c r="AJ11" s="627"/>
      <c r="AK11" s="627"/>
      <c r="AL11" s="628">
        <v>0</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295993</v>
      </c>
      <c r="BH11" s="624"/>
      <c r="BI11" s="624"/>
      <c r="BJ11" s="624"/>
      <c r="BK11" s="624"/>
      <c r="BL11" s="624"/>
      <c r="BM11" s="624"/>
      <c r="BN11" s="625"/>
      <c r="BO11" s="626">
        <v>2.8</v>
      </c>
      <c r="BP11" s="626"/>
      <c r="BQ11" s="626"/>
      <c r="BR11" s="626"/>
      <c r="BS11" s="632">
        <v>44009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32937</v>
      </c>
      <c r="CS11" s="624"/>
      <c r="CT11" s="624"/>
      <c r="CU11" s="624"/>
      <c r="CV11" s="624"/>
      <c r="CW11" s="624"/>
      <c r="CX11" s="624"/>
      <c r="CY11" s="625"/>
      <c r="CZ11" s="626">
        <v>0.2</v>
      </c>
      <c r="DA11" s="626"/>
      <c r="DB11" s="626"/>
      <c r="DC11" s="626"/>
      <c r="DD11" s="632">
        <v>26</v>
      </c>
      <c r="DE11" s="624"/>
      <c r="DF11" s="624"/>
      <c r="DG11" s="624"/>
      <c r="DH11" s="624"/>
      <c r="DI11" s="624"/>
      <c r="DJ11" s="624"/>
      <c r="DK11" s="624"/>
      <c r="DL11" s="624"/>
      <c r="DM11" s="624"/>
      <c r="DN11" s="624"/>
      <c r="DO11" s="624"/>
      <c r="DP11" s="625"/>
      <c r="DQ11" s="632">
        <v>28133</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4115560</v>
      </c>
      <c r="BH12" s="624"/>
      <c r="BI12" s="624"/>
      <c r="BJ12" s="624"/>
      <c r="BK12" s="624"/>
      <c r="BL12" s="624"/>
      <c r="BM12" s="624"/>
      <c r="BN12" s="625"/>
      <c r="BO12" s="626">
        <v>38.700000000000003</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206948</v>
      </c>
      <c r="CS12" s="624"/>
      <c r="CT12" s="624"/>
      <c r="CU12" s="624"/>
      <c r="CV12" s="624"/>
      <c r="CW12" s="624"/>
      <c r="CX12" s="624"/>
      <c r="CY12" s="625"/>
      <c r="CZ12" s="626">
        <v>1</v>
      </c>
      <c r="DA12" s="626"/>
      <c r="DB12" s="626"/>
      <c r="DC12" s="626"/>
      <c r="DD12" s="632">
        <v>975</v>
      </c>
      <c r="DE12" s="624"/>
      <c r="DF12" s="624"/>
      <c r="DG12" s="624"/>
      <c r="DH12" s="624"/>
      <c r="DI12" s="624"/>
      <c r="DJ12" s="624"/>
      <c r="DK12" s="624"/>
      <c r="DL12" s="624"/>
      <c r="DM12" s="624"/>
      <c r="DN12" s="624"/>
      <c r="DO12" s="624"/>
      <c r="DP12" s="625"/>
      <c r="DQ12" s="632">
        <v>95672</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34298</v>
      </c>
      <c r="S13" s="624"/>
      <c r="T13" s="624"/>
      <c r="U13" s="624"/>
      <c r="V13" s="624"/>
      <c r="W13" s="624"/>
      <c r="X13" s="624"/>
      <c r="Y13" s="625"/>
      <c r="Z13" s="626">
        <v>0.2</v>
      </c>
      <c r="AA13" s="626"/>
      <c r="AB13" s="626"/>
      <c r="AC13" s="626"/>
      <c r="AD13" s="627">
        <v>34298</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4073856</v>
      </c>
      <c r="BH13" s="624"/>
      <c r="BI13" s="624"/>
      <c r="BJ13" s="624"/>
      <c r="BK13" s="624"/>
      <c r="BL13" s="624"/>
      <c r="BM13" s="624"/>
      <c r="BN13" s="625"/>
      <c r="BO13" s="626">
        <v>38.299999999999997</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2083685</v>
      </c>
      <c r="CS13" s="624"/>
      <c r="CT13" s="624"/>
      <c r="CU13" s="624"/>
      <c r="CV13" s="624"/>
      <c r="CW13" s="624"/>
      <c r="CX13" s="624"/>
      <c r="CY13" s="625"/>
      <c r="CZ13" s="626">
        <v>9.9</v>
      </c>
      <c r="DA13" s="626"/>
      <c r="DB13" s="626"/>
      <c r="DC13" s="626"/>
      <c r="DD13" s="632">
        <v>574588</v>
      </c>
      <c r="DE13" s="624"/>
      <c r="DF13" s="624"/>
      <c r="DG13" s="624"/>
      <c r="DH13" s="624"/>
      <c r="DI13" s="624"/>
      <c r="DJ13" s="624"/>
      <c r="DK13" s="624"/>
      <c r="DL13" s="624"/>
      <c r="DM13" s="624"/>
      <c r="DN13" s="624"/>
      <c r="DO13" s="624"/>
      <c r="DP13" s="625"/>
      <c r="DQ13" s="632">
        <v>1627526</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54803</v>
      </c>
      <c r="BH14" s="624"/>
      <c r="BI14" s="624"/>
      <c r="BJ14" s="624"/>
      <c r="BK14" s="624"/>
      <c r="BL14" s="624"/>
      <c r="BM14" s="624"/>
      <c r="BN14" s="625"/>
      <c r="BO14" s="626">
        <v>0.5</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848762</v>
      </c>
      <c r="CS14" s="624"/>
      <c r="CT14" s="624"/>
      <c r="CU14" s="624"/>
      <c r="CV14" s="624"/>
      <c r="CW14" s="624"/>
      <c r="CX14" s="624"/>
      <c r="CY14" s="625"/>
      <c r="CZ14" s="626">
        <v>4</v>
      </c>
      <c r="DA14" s="626"/>
      <c r="DB14" s="626"/>
      <c r="DC14" s="626"/>
      <c r="DD14" s="632">
        <v>13941</v>
      </c>
      <c r="DE14" s="624"/>
      <c r="DF14" s="624"/>
      <c r="DG14" s="624"/>
      <c r="DH14" s="624"/>
      <c r="DI14" s="624"/>
      <c r="DJ14" s="624"/>
      <c r="DK14" s="624"/>
      <c r="DL14" s="624"/>
      <c r="DM14" s="624"/>
      <c r="DN14" s="624"/>
      <c r="DO14" s="624"/>
      <c r="DP14" s="625"/>
      <c r="DQ14" s="632">
        <v>834015</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62773</v>
      </c>
      <c r="S15" s="624"/>
      <c r="T15" s="624"/>
      <c r="U15" s="624"/>
      <c r="V15" s="624"/>
      <c r="W15" s="624"/>
      <c r="X15" s="624"/>
      <c r="Y15" s="625"/>
      <c r="Z15" s="626">
        <v>0.3</v>
      </c>
      <c r="AA15" s="626"/>
      <c r="AB15" s="626"/>
      <c r="AC15" s="626"/>
      <c r="AD15" s="627">
        <v>62773</v>
      </c>
      <c r="AE15" s="627"/>
      <c r="AF15" s="627"/>
      <c r="AG15" s="627"/>
      <c r="AH15" s="627"/>
      <c r="AI15" s="627"/>
      <c r="AJ15" s="627"/>
      <c r="AK15" s="627"/>
      <c r="AL15" s="628">
        <v>0.5</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335397</v>
      </c>
      <c r="BH15" s="624"/>
      <c r="BI15" s="624"/>
      <c r="BJ15" s="624"/>
      <c r="BK15" s="624"/>
      <c r="BL15" s="624"/>
      <c r="BM15" s="624"/>
      <c r="BN15" s="625"/>
      <c r="BO15" s="626">
        <v>3.2</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2307516</v>
      </c>
      <c r="CS15" s="624"/>
      <c r="CT15" s="624"/>
      <c r="CU15" s="624"/>
      <c r="CV15" s="624"/>
      <c r="CW15" s="624"/>
      <c r="CX15" s="624"/>
      <c r="CY15" s="625"/>
      <c r="CZ15" s="626">
        <v>10.9</v>
      </c>
      <c r="DA15" s="626"/>
      <c r="DB15" s="626"/>
      <c r="DC15" s="626"/>
      <c r="DD15" s="632">
        <v>343458</v>
      </c>
      <c r="DE15" s="624"/>
      <c r="DF15" s="624"/>
      <c r="DG15" s="624"/>
      <c r="DH15" s="624"/>
      <c r="DI15" s="624"/>
      <c r="DJ15" s="624"/>
      <c r="DK15" s="624"/>
      <c r="DL15" s="624"/>
      <c r="DM15" s="624"/>
      <c r="DN15" s="624"/>
      <c r="DO15" s="624"/>
      <c r="DP15" s="625"/>
      <c r="DQ15" s="632">
        <v>2065984</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1968149</v>
      </c>
      <c r="S16" s="624"/>
      <c r="T16" s="624"/>
      <c r="U16" s="624"/>
      <c r="V16" s="624"/>
      <c r="W16" s="624"/>
      <c r="X16" s="624"/>
      <c r="Y16" s="625"/>
      <c r="Z16" s="626">
        <v>8.6999999999999993</v>
      </c>
      <c r="AA16" s="626"/>
      <c r="AB16" s="626"/>
      <c r="AC16" s="626"/>
      <c r="AD16" s="627">
        <v>1647818</v>
      </c>
      <c r="AE16" s="627"/>
      <c r="AF16" s="627"/>
      <c r="AG16" s="627"/>
      <c r="AH16" s="627"/>
      <c r="AI16" s="627"/>
      <c r="AJ16" s="627"/>
      <c r="AK16" s="627"/>
      <c r="AL16" s="628">
        <v>12.6</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1647818</v>
      </c>
      <c r="S17" s="624"/>
      <c r="T17" s="624"/>
      <c r="U17" s="624"/>
      <c r="V17" s="624"/>
      <c r="W17" s="624"/>
      <c r="X17" s="624"/>
      <c r="Y17" s="625"/>
      <c r="Z17" s="626">
        <v>7.2</v>
      </c>
      <c r="AA17" s="626"/>
      <c r="AB17" s="626"/>
      <c r="AC17" s="626"/>
      <c r="AD17" s="627">
        <v>1647818</v>
      </c>
      <c r="AE17" s="627"/>
      <c r="AF17" s="627"/>
      <c r="AG17" s="627"/>
      <c r="AH17" s="627"/>
      <c r="AI17" s="627"/>
      <c r="AJ17" s="627"/>
      <c r="AK17" s="627"/>
      <c r="AL17" s="628">
        <v>12.6</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1351743</v>
      </c>
      <c r="CS17" s="624"/>
      <c r="CT17" s="624"/>
      <c r="CU17" s="624"/>
      <c r="CV17" s="624"/>
      <c r="CW17" s="624"/>
      <c r="CX17" s="624"/>
      <c r="CY17" s="625"/>
      <c r="CZ17" s="626">
        <v>6.4</v>
      </c>
      <c r="DA17" s="626"/>
      <c r="DB17" s="626"/>
      <c r="DC17" s="626"/>
      <c r="DD17" s="632" t="s">
        <v>108</v>
      </c>
      <c r="DE17" s="624"/>
      <c r="DF17" s="624"/>
      <c r="DG17" s="624"/>
      <c r="DH17" s="624"/>
      <c r="DI17" s="624"/>
      <c r="DJ17" s="624"/>
      <c r="DK17" s="624"/>
      <c r="DL17" s="624"/>
      <c r="DM17" s="624"/>
      <c r="DN17" s="624"/>
      <c r="DO17" s="624"/>
      <c r="DP17" s="625"/>
      <c r="DQ17" s="632">
        <v>1322668</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320330</v>
      </c>
      <c r="S18" s="624"/>
      <c r="T18" s="624"/>
      <c r="U18" s="624"/>
      <c r="V18" s="624"/>
      <c r="W18" s="624"/>
      <c r="X18" s="624"/>
      <c r="Y18" s="625"/>
      <c r="Z18" s="626">
        <v>1.4</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631632</v>
      </c>
      <c r="BH19" s="624"/>
      <c r="BI19" s="624"/>
      <c r="BJ19" s="624"/>
      <c r="BK19" s="624"/>
      <c r="BL19" s="624"/>
      <c r="BM19" s="624"/>
      <c r="BN19" s="625"/>
      <c r="BO19" s="626">
        <v>5.9</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13989332</v>
      </c>
      <c r="S20" s="624"/>
      <c r="T20" s="624"/>
      <c r="U20" s="624"/>
      <c r="V20" s="624"/>
      <c r="W20" s="624"/>
      <c r="X20" s="624"/>
      <c r="Y20" s="625"/>
      <c r="Z20" s="626">
        <v>61.5</v>
      </c>
      <c r="AA20" s="626"/>
      <c r="AB20" s="626"/>
      <c r="AC20" s="626"/>
      <c r="AD20" s="627">
        <v>13037369</v>
      </c>
      <c r="AE20" s="627"/>
      <c r="AF20" s="627"/>
      <c r="AG20" s="627"/>
      <c r="AH20" s="627"/>
      <c r="AI20" s="627"/>
      <c r="AJ20" s="627"/>
      <c r="AK20" s="627"/>
      <c r="AL20" s="628">
        <v>99.4</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631632</v>
      </c>
      <c r="BH20" s="624"/>
      <c r="BI20" s="624"/>
      <c r="BJ20" s="624"/>
      <c r="BK20" s="624"/>
      <c r="BL20" s="624"/>
      <c r="BM20" s="624"/>
      <c r="BN20" s="625"/>
      <c r="BO20" s="626">
        <v>5.9</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21096825</v>
      </c>
      <c r="CS20" s="624"/>
      <c r="CT20" s="624"/>
      <c r="CU20" s="624"/>
      <c r="CV20" s="624"/>
      <c r="CW20" s="624"/>
      <c r="CX20" s="624"/>
      <c r="CY20" s="625"/>
      <c r="CZ20" s="626">
        <v>100</v>
      </c>
      <c r="DA20" s="626"/>
      <c r="DB20" s="626"/>
      <c r="DC20" s="626"/>
      <c r="DD20" s="632">
        <v>1106413</v>
      </c>
      <c r="DE20" s="624"/>
      <c r="DF20" s="624"/>
      <c r="DG20" s="624"/>
      <c r="DH20" s="624"/>
      <c r="DI20" s="624"/>
      <c r="DJ20" s="624"/>
      <c r="DK20" s="624"/>
      <c r="DL20" s="624"/>
      <c r="DM20" s="624"/>
      <c r="DN20" s="624"/>
      <c r="DO20" s="624"/>
      <c r="DP20" s="625"/>
      <c r="DQ20" s="632">
        <v>15315313</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7768</v>
      </c>
      <c r="S21" s="624"/>
      <c r="T21" s="624"/>
      <c r="U21" s="624"/>
      <c r="V21" s="624"/>
      <c r="W21" s="624"/>
      <c r="X21" s="624"/>
      <c r="Y21" s="625"/>
      <c r="Z21" s="626">
        <v>0</v>
      </c>
      <c r="AA21" s="626"/>
      <c r="AB21" s="626"/>
      <c r="AC21" s="626"/>
      <c r="AD21" s="627">
        <v>7768</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435120</v>
      </c>
      <c r="S22" s="624"/>
      <c r="T22" s="624"/>
      <c r="U22" s="624"/>
      <c r="V22" s="624"/>
      <c r="W22" s="624"/>
      <c r="X22" s="624"/>
      <c r="Y22" s="625"/>
      <c r="Z22" s="626">
        <v>1.9</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134550</v>
      </c>
      <c r="S23" s="624"/>
      <c r="T23" s="624"/>
      <c r="U23" s="624"/>
      <c r="V23" s="624"/>
      <c r="W23" s="624"/>
      <c r="X23" s="624"/>
      <c r="Y23" s="625"/>
      <c r="Z23" s="626">
        <v>0.6</v>
      </c>
      <c r="AA23" s="626"/>
      <c r="AB23" s="626"/>
      <c r="AC23" s="626"/>
      <c r="AD23" s="627">
        <v>41281</v>
      </c>
      <c r="AE23" s="627"/>
      <c r="AF23" s="627"/>
      <c r="AG23" s="627"/>
      <c r="AH23" s="627"/>
      <c r="AI23" s="627"/>
      <c r="AJ23" s="627"/>
      <c r="AK23" s="627"/>
      <c r="AL23" s="628">
        <v>0.3</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631632</v>
      </c>
      <c r="BH23" s="624"/>
      <c r="BI23" s="624"/>
      <c r="BJ23" s="624"/>
      <c r="BK23" s="624"/>
      <c r="BL23" s="624"/>
      <c r="BM23" s="624"/>
      <c r="BN23" s="625"/>
      <c r="BO23" s="626">
        <v>5.9</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38353</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10264834</v>
      </c>
      <c r="CS24" s="613"/>
      <c r="CT24" s="613"/>
      <c r="CU24" s="613"/>
      <c r="CV24" s="613"/>
      <c r="CW24" s="613"/>
      <c r="CX24" s="613"/>
      <c r="CY24" s="614"/>
      <c r="CZ24" s="652">
        <v>48.7</v>
      </c>
      <c r="DA24" s="653"/>
      <c r="DB24" s="653"/>
      <c r="DC24" s="654"/>
      <c r="DD24" s="651">
        <v>6269181</v>
      </c>
      <c r="DE24" s="613"/>
      <c r="DF24" s="613"/>
      <c r="DG24" s="613"/>
      <c r="DH24" s="613"/>
      <c r="DI24" s="613"/>
      <c r="DJ24" s="613"/>
      <c r="DK24" s="614"/>
      <c r="DL24" s="651">
        <v>6162774</v>
      </c>
      <c r="DM24" s="613"/>
      <c r="DN24" s="613"/>
      <c r="DO24" s="613"/>
      <c r="DP24" s="613"/>
      <c r="DQ24" s="613"/>
      <c r="DR24" s="613"/>
      <c r="DS24" s="613"/>
      <c r="DT24" s="613"/>
      <c r="DU24" s="613"/>
      <c r="DV24" s="614"/>
      <c r="DW24" s="617">
        <v>44</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3507292</v>
      </c>
      <c r="S25" s="624"/>
      <c r="T25" s="624"/>
      <c r="U25" s="624"/>
      <c r="V25" s="624"/>
      <c r="W25" s="624"/>
      <c r="X25" s="624"/>
      <c r="Y25" s="625"/>
      <c r="Z25" s="626">
        <v>15.4</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3258315</v>
      </c>
      <c r="CS25" s="655"/>
      <c r="CT25" s="655"/>
      <c r="CU25" s="655"/>
      <c r="CV25" s="655"/>
      <c r="CW25" s="655"/>
      <c r="CX25" s="655"/>
      <c r="CY25" s="656"/>
      <c r="CZ25" s="657">
        <v>15.4</v>
      </c>
      <c r="DA25" s="658"/>
      <c r="DB25" s="658"/>
      <c r="DC25" s="659"/>
      <c r="DD25" s="632">
        <v>2978256</v>
      </c>
      <c r="DE25" s="655"/>
      <c r="DF25" s="655"/>
      <c r="DG25" s="655"/>
      <c r="DH25" s="655"/>
      <c r="DI25" s="655"/>
      <c r="DJ25" s="655"/>
      <c r="DK25" s="656"/>
      <c r="DL25" s="632">
        <v>2977733</v>
      </c>
      <c r="DM25" s="655"/>
      <c r="DN25" s="655"/>
      <c r="DO25" s="655"/>
      <c r="DP25" s="655"/>
      <c r="DQ25" s="655"/>
      <c r="DR25" s="655"/>
      <c r="DS25" s="655"/>
      <c r="DT25" s="655"/>
      <c r="DU25" s="655"/>
      <c r="DV25" s="656"/>
      <c r="DW25" s="628">
        <v>21.2</v>
      </c>
      <c r="DX25" s="649"/>
      <c r="DY25" s="649"/>
      <c r="DZ25" s="649"/>
      <c r="EA25" s="649"/>
      <c r="EB25" s="649"/>
      <c r="EC25" s="650"/>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2201950</v>
      </c>
      <c r="CS26" s="624"/>
      <c r="CT26" s="624"/>
      <c r="CU26" s="624"/>
      <c r="CV26" s="624"/>
      <c r="CW26" s="624"/>
      <c r="CX26" s="624"/>
      <c r="CY26" s="625"/>
      <c r="CZ26" s="657">
        <v>10.4</v>
      </c>
      <c r="DA26" s="658"/>
      <c r="DB26" s="658"/>
      <c r="DC26" s="659"/>
      <c r="DD26" s="632">
        <v>1987023</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49"/>
      <c r="DY26" s="649"/>
      <c r="DZ26" s="649"/>
      <c r="EA26" s="649"/>
      <c r="EB26" s="649"/>
      <c r="EC26" s="650"/>
    </row>
    <row r="27" spans="2:133" ht="11.25" customHeight="1">
      <c r="B27" s="620" t="s">
        <v>277</v>
      </c>
      <c r="C27" s="621"/>
      <c r="D27" s="621"/>
      <c r="E27" s="621"/>
      <c r="F27" s="621"/>
      <c r="G27" s="621"/>
      <c r="H27" s="621"/>
      <c r="I27" s="621"/>
      <c r="J27" s="621"/>
      <c r="K27" s="621"/>
      <c r="L27" s="621"/>
      <c r="M27" s="621"/>
      <c r="N27" s="621"/>
      <c r="O27" s="621"/>
      <c r="P27" s="621"/>
      <c r="Q27" s="622"/>
      <c r="R27" s="623">
        <v>1437633</v>
      </c>
      <c r="S27" s="624"/>
      <c r="T27" s="624"/>
      <c r="U27" s="624"/>
      <c r="V27" s="624"/>
      <c r="W27" s="624"/>
      <c r="X27" s="624"/>
      <c r="Y27" s="625"/>
      <c r="Z27" s="626">
        <v>6.3</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10623911</v>
      </c>
      <c r="BH27" s="624"/>
      <c r="BI27" s="624"/>
      <c r="BJ27" s="624"/>
      <c r="BK27" s="624"/>
      <c r="BL27" s="624"/>
      <c r="BM27" s="624"/>
      <c r="BN27" s="625"/>
      <c r="BO27" s="626">
        <v>100</v>
      </c>
      <c r="BP27" s="626"/>
      <c r="BQ27" s="626"/>
      <c r="BR27" s="626"/>
      <c r="BS27" s="632">
        <v>44009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5654776</v>
      </c>
      <c r="CS27" s="655"/>
      <c r="CT27" s="655"/>
      <c r="CU27" s="655"/>
      <c r="CV27" s="655"/>
      <c r="CW27" s="655"/>
      <c r="CX27" s="655"/>
      <c r="CY27" s="656"/>
      <c r="CZ27" s="657">
        <v>26.8</v>
      </c>
      <c r="DA27" s="658"/>
      <c r="DB27" s="658"/>
      <c r="DC27" s="659"/>
      <c r="DD27" s="632">
        <v>1968257</v>
      </c>
      <c r="DE27" s="655"/>
      <c r="DF27" s="655"/>
      <c r="DG27" s="655"/>
      <c r="DH27" s="655"/>
      <c r="DI27" s="655"/>
      <c r="DJ27" s="655"/>
      <c r="DK27" s="656"/>
      <c r="DL27" s="632">
        <v>1862373</v>
      </c>
      <c r="DM27" s="655"/>
      <c r="DN27" s="655"/>
      <c r="DO27" s="655"/>
      <c r="DP27" s="655"/>
      <c r="DQ27" s="655"/>
      <c r="DR27" s="655"/>
      <c r="DS27" s="655"/>
      <c r="DT27" s="655"/>
      <c r="DU27" s="655"/>
      <c r="DV27" s="656"/>
      <c r="DW27" s="628">
        <v>13.3</v>
      </c>
      <c r="DX27" s="649"/>
      <c r="DY27" s="649"/>
      <c r="DZ27" s="649"/>
      <c r="EA27" s="649"/>
      <c r="EB27" s="649"/>
      <c r="EC27" s="650"/>
    </row>
    <row r="28" spans="2:133" ht="11.25" customHeight="1">
      <c r="B28" s="620" t="s">
        <v>280</v>
      </c>
      <c r="C28" s="621"/>
      <c r="D28" s="621"/>
      <c r="E28" s="621"/>
      <c r="F28" s="621"/>
      <c r="G28" s="621"/>
      <c r="H28" s="621"/>
      <c r="I28" s="621"/>
      <c r="J28" s="621"/>
      <c r="K28" s="621"/>
      <c r="L28" s="621"/>
      <c r="M28" s="621"/>
      <c r="N28" s="621"/>
      <c r="O28" s="621"/>
      <c r="P28" s="621"/>
      <c r="Q28" s="622"/>
      <c r="R28" s="623">
        <v>69858</v>
      </c>
      <c r="S28" s="624"/>
      <c r="T28" s="624"/>
      <c r="U28" s="624"/>
      <c r="V28" s="624"/>
      <c r="W28" s="624"/>
      <c r="X28" s="624"/>
      <c r="Y28" s="625"/>
      <c r="Z28" s="626">
        <v>0.3</v>
      </c>
      <c r="AA28" s="626"/>
      <c r="AB28" s="626"/>
      <c r="AC28" s="626"/>
      <c r="AD28" s="627">
        <v>8780</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1351743</v>
      </c>
      <c r="CS28" s="624"/>
      <c r="CT28" s="624"/>
      <c r="CU28" s="624"/>
      <c r="CV28" s="624"/>
      <c r="CW28" s="624"/>
      <c r="CX28" s="624"/>
      <c r="CY28" s="625"/>
      <c r="CZ28" s="657">
        <v>6.4</v>
      </c>
      <c r="DA28" s="658"/>
      <c r="DB28" s="658"/>
      <c r="DC28" s="659"/>
      <c r="DD28" s="632">
        <v>1322668</v>
      </c>
      <c r="DE28" s="624"/>
      <c r="DF28" s="624"/>
      <c r="DG28" s="624"/>
      <c r="DH28" s="624"/>
      <c r="DI28" s="624"/>
      <c r="DJ28" s="624"/>
      <c r="DK28" s="625"/>
      <c r="DL28" s="632">
        <v>1322668</v>
      </c>
      <c r="DM28" s="624"/>
      <c r="DN28" s="624"/>
      <c r="DO28" s="624"/>
      <c r="DP28" s="624"/>
      <c r="DQ28" s="624"/>
      <c r="DR28" s="624"/>
      <c r="DS28" s="624"/>
      <c r="DT28" s="624"/>
      <c r="DU28" s="624"/>
      <c r="DV28" s="625"/>
      <c r="DW28" s="628">
        <v>9.4</v>
      </c>
      <c r="DX28" s="649"/>
      <c r="DY28" s="649"/>
      <c r="DZ28" s="649"/>
      <c r="EA28" s="649"/>
      <c r="EB28" s="649"/>
      <c r="EC28" s="650"/>
    </row>
    <row r="29" spans="2:133" ht="11.25" customHeight="1">
      <c r="B29" s="620" t="s">
        <v>282</v>
      </c>
      <c r="C29" s="621"/>
      <c r="D29" s="621"/>
      <c r="E29" s="621"/>
      <c r="F29" s="621"/>
      <c r="G29" s="621"/>
      <c r="H29" s="621"/>
      <c r="I29" s="621"/>
      <c r="J29" s="621"/>
      <c r="K29" s="621"/>
      <c r="L29" s="621"/>
      <c r="M29" s="621"/>
      <c r="N29" s="621"/>
      <c r="O29" s="621"/>
      <c r="P29" s="621"/>
      <c r="Q29" s="622"/>
      <c r="R29" s="623">
        <v>11912</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1351743</v>
      </c>
      <c r="CS29" s="655"/>
      <c r="CT29" s="655"/>
      <c r="CU29" s="655"/>
      <c r="CV29" s="655"/>
      <c r="CW29" s="655"/>
      <c r="CX29" s="655"/>
      <c r="CY29" s="656"/>
      <c r="CZ29" s="657">
        <v>6.4</v>
      </c>
      <c r="DA29" s="658"/>
      <c r="DB29" s="658"/>
      <c r="DC29" s="659"/>
      <c r="DD29" s="632">
        <v>1322668</v>
      </c>
      <c r="DE29" s="655"/>
      <c r="DF29" s="655"/>
      <c r="DG29" s="655"/>
      <c r="DH29" s="655"/>
      <c r="DI29" s="655"/>
      <c r="DJ29" s="655"/>
      <c r="DK29" s="656"/>
      <c r="DL29" s="632">
        <v>1322668</v>
      </c>
      <c r="DM29" s="655"/>
      <c r="DN29" s="655"/>
      <c r="DO29" s="655"/>
      <c r="DP29" s="655"/>
      <c r="DQ29" s="655"/>
      <c r="DR29" s="655"/>
      <c r="DS29" s="655"/>
      <c r="DT29" s="655"/>
      <c r="DU29" s="655"/>
      <c r="DV29" s="656"/>
      <c r="DW29" s="628">
        <v>9.4</v>
      </c>
      <c r="DX29" s="649"/>
      <c r="DY29" s="649"/>
      <c r="DZ29" s="649"/>
      <c r="EA29" s="649"/>
      <c r="EB29" s="649"/>
      <c r="EC29" s="650"/>
    </row>
    <row r="30" spans="2:133" ht="11.25" customHeight="1">
      <c r="B30" s="620" t="s">
        <v>287</v>
      </c>
      <c r="C30" s="621"/>
      <c r="D30" s="621"/>
      <c r="E30" s="621"/>
      <c r="F30" s="621"/>
      <c r="G30" s="621"/>
      <c r="H30" s="621"/>
      <c r="I30" s="621"/>
      <c r="J30" s="621"/>
      <c r="K30" s="621"/>
      <c r="L30" s="621"/>
      <c r="M30" s="621"/>
      <c r="N30" s="621"/>
      <c r="O30" s="621"/>
      <c r="P30" s="621"/>
      <c r="Q30" s="622"/>
      <c r="R30" s="623">
        <v>172650</v>
      </c>
      <c r="S30" s="624"/>
      <c r="T30" s="624"/>
      <c r="U30" s="624"/>
      <c r="V30" s="624"/>
      <c r="W30" s="624"/>
      <c r="X30" s="624"/>
      <c r="Y30" s="625"/>
      <c r="Z30" s="626">
        <v>0.8</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v>
      </c>
      <c r="BH30" s="682"/>
      <c r="BI30" s="682"/>
      <c r="BJ30" s="682"/>
      <c r="BK30" s="682"/>
      <c r="BL30" s="682"/>
      <c r="BM30" s="618">
        <v>95.1</v>
      </c>
      <c r="BN30" s="682"/>
      <c r="BO30" s="682"/>
      <c r="BP30" s="682"/>
      <c r="BQ30" s="683"/>
      <c r="BR30" s="681">
        <v>98.7</v>
      </c>
      <c r="BS30" s="682"/>
      <c r="BT30" s="682"/>
      <c r="BU30" s="682"/>
      <c r="BV30" s="682"/>
      <c r="BW30" s="682"/>
      <c r="BX30" s="618">
        <v>94.4</v>
      </c>
      <c r="BY30" s="682"/>
      <c r="BZ30" s="682"/>
      <c r="CA30" s="682"/>
      <c r="CB30" s="683"/>
      <c r="CD30" s="686"/>
      <c r="CE30" s="687"/>
      <c r="CF30" s="637" t="s">
        <v>290</v>
      </c>
      <c r="CG30" s="638"/>
      <c r="CH30" s="638"/>
      <c r="CI30" s="638"/>
      <c r="CJ30" s="638"/>
      <c r="CK30" s="638"/>
      <c r="CL30" s="638"/>
      <c r="CM30" s="638"/>
      <c r="CN30" s="638"/>
      <c r="CO30" s="638"/>
      <c r="CP30" s="638"/>
      <c r="CQ30" s="639"/>
      <c r="CR30" s="623">
        <v>1208258</v>
      </c>
      <c r="CS30" s="624"/>
      <c r="CT30" s="624"/>
      <c r="CU30" s="624"/>
      <c r="CV30" s="624"/>
      <c r="CW30" s="624"/>
      <c r="CX30" s="624"/>
      <c r="CY30" s="625"/>
      <c r="CZ30" s="657">
        <v>5.7</v>
      </c>
      <c r="DA30" s="658"/>
      <c r="DB30" s="658"/>
      <c r="DC30" s="659"/>
      <c r="DD30" s="632">
        <v>1182340</v>
      </c>
      <c r="DE30" s="624"/>
      <c r="DF30" s="624"/>
      <c r="DG30" s="624"/>
      <c r="DH30" s="624"/>
      <c r="DI30" s="624"/>
      <c r="DJ30" s="624"/>
      <c r="DK30" s="625"/>
      <c r="DL30" s="632">
        <v>1182340</v>
      </c>
      <c r="DM30" s="624"/>
      <c r="DN30" s="624"/>
      <c r="DO30" s="624"/>
      <c r="DP30" s="624"/>
      <c r="DQ30" s="624"/>
      <c r="DR30" s="624"/>
      <c r="DS30" s="624"/>
      <c r="DT30" s="624"/>
      <c r="DU30" s="624"/>
      <c r="DV30" s="625"/>
      <c r="DW30" s="628">
        <v>8.4</v>
      </c>
      <c r="DX30" s="649"/>
      <c r="DY30" s="649"/>
      <c r="DZ30" s="649"/>
      <c r="EA30" s="649"/>
      <c r="EB30" s="649"/>
      <c r="EC30" s="650"/>
    </row>
    <row r="31" spans="2:133" ht="11.25" customHeight="1">
      <c r="B31" s="620" t="s">
        <v>291</v>
      </c>
      <c r="C31" s="621"/>
      <c r="D31" s="621"/>
      <c r="E31" s="621"/>
      <c r="F31" s="621"/>
      <c r="G31" s="621"/>
      <c r="H31" s="621"/>
      <c r="I31" s="621"/>
      <c r="J31" s="621"/>
      <c r="K31" s="621"/>
      <c r="L31" s="621"/>
      <c r="M31" s="621"/>
      <c r="N31" s="621"/>
      <c r="O31" s="621"/>
      <c r="P31" s="621"/>
      <c r="Q31" s="622"/>
      <c r="R31" s="623">
        <v>1475896</v>
      </c>
      <c r="S31" s="624"/>
      <c r="T31" s="624"/>
      <c r="U31" s="624"/>
      <c r="V31" s="624"/>
      <c r="W31" s="624"/>
      <c r="X31" s="624"/>
      <c r="Y31" s="625"/>
      <c r="Z31" s="626">
        <v>6.5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98.7</v>
      </c>
      <c r="BH31" s="655"/>
      <c r="BI31" s="655"/>
      <c r="BJ31" s="655"/>
      <c r="BK31" s="655"/>
      <c r="BL31" s="655"/>
      <c r="BM31" s="629">
        <v>93.6</v>
      </c>
      <c r="BN31" s="679"/>
      <c r="BO31" s="679"/>
      <c r="BP31" s="679"/>
      <c r="BQ31" s="680"/>
      <c r="BR31" s="678">
        <v>98.4</v>
      </c>
      <c r="BS31" s="655"/>
      <c r="BT31" s="655"/>
      <c r="BU31" s="655"/>
      <c r="BV31" s="655"/>
      <c r="BW31" s="655"/>
      <c r="BX31" s="629">
        <v>92.7</v>
      </c>
      <c r="BY31" s="679"/>
      <c r="BZ31" s="679"/>
      <c r="CA31" s="679"/>
      <c r="CB31" s="680"/>
      <c r="CD31" s="686"/>
      <c r="CE31" s="687"/>
      <c r="CF31" s="637" t="s">
        <v>294</v>
      </c>
      <c r="CG31" s="638"/>
      <c r="CH31" s="638"/>
      <c r="CI31" s="638"/>
      <c r="CJ31" s="638"/>
      <c r="CK31" s="638"/>
      <c r="CL31" s="638"/>
      <c r="CM31" s="638"/>
      <c r="CN31" s="638"/>
      <c r="CO31" s="638"/>
      <c r="CP31" s="638"/>
      <c r="CQ31" s="639"/>
      <c r="CR31" s="623">
        <v>143485</v>
      </c>
      <c r="CS31" s="655"/>
      <c r="CT31" s="655"/>
      <c r="CU31" s="655"/>
      <c r="CV31" s="655"/>
      <c r="CW31" s="655"/>
      <c r="CX31" s="655"/>
      <c r="CY31" s="656"/>
      <c r="CZ31" s="657">
        <v>0.7</v>
      </c>
      <c r="DA31" s="658"/>
      <c r="DB31" s="658"/>
      <c r="DC31" s="659"/>
      <c r="DD31" s="632">
        <v>140328</v>
      </c>
      <c r="DE31" s="655"/>
      <c r="DF31" s="655"/>
      <c r="DG31" s="655"/>
      <c r="DH31" s="655"/>
      <c r="DI31" s="655"/>
      <c r="DJ31" s="655"/>
      <c r="DK31" s="656"/>
      <c r="DL31" s="632">
        <v>140328</v>
      </c>
      <c r="DM31" s="655"/>
      <c r="DN31" s="655"/>
      <c r="DO31" s="655"/>
      <c r="DP31" s="655"/>
      <c r="DQ31" s="655"/>
      <c r="DR31" s="655"/>
      <c r="DS31" s="655"/>
      <c r="DT31" s="655"/>
      <c r="DU31" s="655"/>
      <c r="DV31" s="656"/>
      <c r="DW31" s="628">
        <v>1</v>
      </c>
      <c r="DX31" s="649"/>
      <c r="DY31" s="649"/>
      <c r="DZ31" s="649"/>
      <c r="EA31" s="649"/>
      <c r="EB31" s="649"/>
      <c r="EC31" s="650"/>
    </row>
    <row r="32" spans="2:133" ht="11.25" customHeight="1">
      <c r="B32" s="620" t="s">
        <v>295</v>
      </c>
      <c r="C32" s="621"/>
      <c r="D32" s="621"/>
      <c r="E32" s="621"/>
      <c r="F32" s="621"/>
      <c r="G32" s="621"/>
      <c r="H32" s="621"/>
      <c r="I32" s="621"/>
      <c r="J32" s="621"/>
      <c r="K32" s="621"/>
      <c r="L32" s="621"/>
      <c r="M32" s="621"/>
      <c r="N32" s="621"/>
      <c r="O32" s="621"/>
      <c r="P32" s="621"/>
      <c r="Q32" s="622"/>
      <c r="R32" s="623">
        <v>334206</v>
      </c>
      <c r="S32" s="624"/>
      <c r="T32" s="624"/>
      <c r="U32" s="624"/>
      <c r="V32" s="624"/>
      <c r="W32" s="624"/>
      <c r="X32" s="624"/>
      <c r="Y32" s="625"/>
      <c r="Z32" s="626">
        <v>1.5</v>
      </c>
      <c r="AA32" s="626"/>
      <c r="AB32" s="626"/>
      <c r="AC32" s="626"/>
      <c r="AD32" s="627">
        <v>18201</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99.3</v>
      </c>
      <c r="BH32" s="691"/>
      <c r="BI32" s="691"/>
      <c r="BJ32" s="691"/>
      <c r="BK32" s="691"/>
      <c r="BL32" s="691"/>
      <c r="BM32" s="692">
        <v>96.6</v>
      </c>
      <c r="BN32" s="691"/>
      <c r="BO32" s="691"/>
      <c r="BP32" s="691"/>
      <c r="BQ32" s="693"/>
      <c r="BR32" s="690">
        <v>99</v>
      </c>
      <c r="BS32" s="691"/>
      <c r="BT32" s="691"/>
      <c r="BU32" s="691"/>
      <c r="BV32" s="691"/>
      <c r="BW32" s="691"/>
      <c r="BX32" s="692">
        <v>96.2</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49"/>
      <c r="DY32" s="649"/>
      <c r="DZ32" s="649"/>
      <c r="EA32" s="649"/>
      <c r="EB32" s="649"/>
      <c r="EC32" s="650"/>
    </row>
    <row r="33" spans="2:133" ht="11.25" customHeight="1">
      <c r="B33" s="620" t="s">
        <v>298</v>
      </c>
      <c r="C33" s="621"/>
      <c r="D33" s="621"/>
      <c r="E33" s="621"/>
      <c r="F33" s="621"/>
      <c r="G33" s="621"/>
      <c r="H33" s="621"/>
      <c r="I33" s="621"/>
      <c r="J33" s="621"/>
      <c r="K33" s="621"/>
      <c r="L33" s="621"/>
      <c r="M33" s="621"/>
      <c r="N33" s="621"/>
      <c r="O33" s="621"/>
      <c r="P33" s="621"/>
      <c r="Q33" s="622"/>
      <c r="R33" s="623">
        <v>1131000</v>
      </c>
      <c r="S33" s="624"/>
      <c r="T33" s="624"/>
      <c r="U33" s="624"/>
      <c r="V33" s="624"/>
      <c r="W33" s="624"/>
      <c r="X33" s="624"/>
      <c r="Y33" s="625"/>
      <c r="Z33" s="626">
        <v>5</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9725578</v>
      </c>
      <c r="CS33" s="655"/>
      <c r="CT33" s="655"/>
      <c r="CU33" s="655"/>
      <c r="CV33" s="655"/>
      <c r="CW33" s="655"/>
      <c r="CX33" s="655"/>
      <c r="CY33" s="656"/>
      <c r="CZ33" s="657">
        <v>46.1</v>
      </c>
      <c r="DA33" s="658"/>
      <c r="DB33" s="658"/>
      <c r="DC33" s="659"/>
      <c r="DD33" s="632">
        <v>8616849</v>
      </c>
      <c r="DE33" s="655"/>
      <c r="DF33" s="655"/>
      <c r="DG33" s="655"/>
      <c r="DH33" s="655"/>
      <c r="DI33" s="655"/>
      <c r="DJ33" s="655"/>
      <c r="DK33" s="656"/>
      <c r="DL33" s="632">
        <v>6410123</v>
      </c>
      <c r="DM33" s="655"/>
      <c r="DN33" s="655"/>
      <c r="DO33" s="655"/>
      <c r="DP33" s="655"/>
      <c r="DQ33" s="655"/>
      <c r="DR33" s="655"/>
      <c r="DS33" s="655"/>
      <c r="DT33" s="655"/>
      <c r="DU33" s="655"/>
      <c r="DV33" s="656"/>
      <c r="DW33" s="628">
        <v>45.7</v>
      </c>
      <c r="DX33" s="649"/>
      <c r="DY33" s="649"/>
      <c r="DZ33" s="649"/>
      <c r="EA33" s="649"/>
      <c r="EB33" s="649"/>
      <c r="EC33" s="650"/>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3503262</v>
      </c>
      <c r="CS34" s="624"/>
      <c r="CT34" s="624"/>
      <c r="CU34" s="624"/>
      <c r="CV34" s="624"/>
      <c r="CW34" s="624"/>
      <c r="CX34" s="624"/>
      <c r="CY34" s="625"/>
      <c r="CZ34" s="657">
        <v>16.600000000000001</v>
      </c>
      <c r="DA34" s="658"/>
      <c r="DB34" s="658"/>
      <c r="DC34" s="659"/>
      <c r="DD34" s="632">
        <v>3114843</v>
      </c>
      <c r="DE34" s="624"/>
      <c r="DF34" s="624"/>
      <c r="DG34" s="624"/>
      <c r="DH34" s="624"/>
      <c r="DI34" s="624"/>
      <c r="DJ34" s="624"/>
      <c r="DK34" s="625"/>
      <c r="DL34" s="632">
        <v>2702985</v>
      </c>
      <c r="DM34" s="624"/>
      <c r="DN34" s="624"/>
      <c r="DO34" s="624"/>
      <c r="DP34" s="624"/>
      <c r="DQ34" s="624"/>
      <c r="DR34" s="624"/>
      <c r="DS34" s="624"/>
      <c r="DT34" s="624"/>
      <c r="DU34" s="624"/>
      <c r="DV34" s="625"/>
      <c r="DW34" s="628">
        <v>19.3</v>
      </c>
      <c r="DX34" s="649"/>
      <c r="DY34" s="649"/>
      <c r="DZ34" s="649"/>
      <c r="EA34" s="649"/>
      <c r="EB34" s="649"/>
      <c r="EC34" s="650"/>
    </row>
    <row r="35" spans="2:133" ht="11.25" customHeight="1">
      <c r="B35" s="620" t="s">
        <v>304</v>
      </c>
      <c r="C35" s="621"/>
      <c r="D35" s="621"/>
      <c r="E35" s="621"/>
      <c r="F35" s="621"/>
      <c r="G35" s="621"/>
      <c r="H35" s="621"/>
      <c r="I35" s="621"/>
      <c r="J35" s="621"/>
      <c r="K35" s="621"/>
      <c r="L35" s="621"/>
      <c r="M35" s="621"/>
      <c r="N35" s="621"/>
      <c r="O35" s="621"/>
      <c r="P35" s="621"/>
      <c r="Q35" s="622"/>
      <c r="R35" s="623">
        <v>900000</v>
      </c>
      <c r="S35" s="624"/>
      <c r="T35" s="624"/>
      <c r="U35" s="624"/>
      <c r="V35" s="624"/>
      <c r="W35" s="624"/>
      <c r="X35" s="624"/>
      <c r="Y35" s="625"/>
      <c r="Z35" s="626">
        <v>4</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2906357</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507268</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248821</v>
      </c>
      <c r="CS35" s="655"/>
      <c r="CT35" s="655"/>
      <c r="CU35" s="655"/>
      <c r="CV35" s="655"/>
      <c r="CW35" s="655"/>
      <c r="CX35" s="655"/>
      <c r="CY35" s="656"/>
      <c r="CZ35" s="657">
        <v>1.2</v>
      </c>
      <c r="DA35" s="658"/>
      <c r="DB35" s="658"/>
      <c r="DC35" s="659"/>
      <c r="DD35" s="632">
        <v>224830</v>
      </c>
      <c r="DE35" s="655"/>
      <c r="DF35" s="655"/>
      <c r="DG35" s="655"/>
      <c r="DH35" s="655"/>
      <c r="DI35" s="655"/>
      <c r="DJ35" s="655"/>
      <c r="DK35" s="656"/>
      <c r="DL35" s="632">
        <v>224830</v>
      </c>
      <c r="DM35" s="655"/>
      <c r="DN35" s="655"/>
      <c r="DO35" s="655"/>
      <c r="DP35" s="655"/>
      <c r="DQ35" s="655"/>
      <c r="DR35" s="655"/>
      <c r="DS35" s="655"/>
      <c r="DT35" s="655"/>
      <c r="DU35" s="655"/>
      <c r="DV35" s="656"/>
      <c r="DW35" s="628">
        <v>1.6</v>
      </c>
      <c r="DX35" s="649"/>
      <c r="DY35" s="649"/>
      <c r="DZ35" s="649"/>
      <c r="EA35" s="649"/>
      <c r="EB35" s="649"/>
      <c r="EC35" s="650"/>
    </row>
    <row r="36" spans="2:133" ht="11.25" customHeight="1">
      <c r="B36" s="666" t="s">
        <v>308</v>
      </c>
      <c r="C36" s="667"/>
      <c r="D36" s="667"/>
      <c r="E36" s="667"/>
      <c r="F36" s="667"/>
      <c r="G36" s="667"/>
      <c r="H36" s="667"/>
      <c r="I36" s="667"/>
      <c r="J36" s="667"/>
      <c r="K36" s="667"/>
      <c r="L36" s="667"/>
      <c r="M36" s="667"/>
      <c r="N36" s="667"/>
      <c r="O36" s="667"/>
      <c r="P36" s="667"/>
      <c r="Q36" s="668"/>
      <c r="R36" s="695">
        <v>22745570</v>
      </c>
      <c r="S36" s="696"/>
      <c r="T36" s="696"/>
      <c r="U36" s="696"/>
      <c r="V36" s="696"/>
      <c r="W36" s="696"/>
      <c r="X36" s="696"/>
      <c r="Y36" s="697"/>
      <c r="Z36" s="698">
        <v>100</v>
      </c>
      <c r="AA36" s="698"/>
      <c r="AB36" s="698"/>
      <c r="AC36" s="698"/>
      <c r="AD36" s="699">
        <v>13113399</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930000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251269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3459257</v>
      </c>
      <c r="CS36" s="624"/>
      <c r="CT36" s="624"/>
      <c r="CU36" s="624"/>
      <c r="CV36" s="624"/>
      <c r="CW36" s="624"/>
      <c r="CX36" s="624"/>
      <c r="CY36" s="625"/>
      <c r="CZ36" s="657">
        <v>16.399999999999999</v>
      </c>
      <c r="DA36" s="658"/>
      <c r="DB36" s="658"/>
      <c r="DC36" s="659"/>
      <c r="DD36" s="632">
        <v>3085499</v>
      </c>
      <c r="DE36" s="624"/>
      <c r="DF36" s="624"/>
      <c r="DG36" s="624"/>
      <c r="DH36" s="624"/>
      <c r="DI36" s="624"/>
      <c r="DJ36" s="624"/>
      <c r="DK36" s="625"/>
      <c r="DL36" s="632">
        <v>2086249</v>
      </c>
      <c r="DM36" s="624"/>
      <c r="DN36" s="624"/>
      <c r="DO36" s="624"/>
      <c r="DP36" s="624"/>
      <c r="DQ36" s="624"/>
      <c r="DR36" s="624"/>
      <c r="DS36" s="624"/>
      <c r="DT36" s="624"/>
      <c r="DU36" s="624"/>
      <c r="DV36" s="625"/>
      <c r="DW36" s="628">
        <v>14.9</v>
      </c>
      <c r="DX36" s="649"/>
      <c r="DY36" s="649"/>
      <c r="DZ36" s="649"/>
      <c r="EA36" s="649"/>
      <c r="EB36" s="649"/>
      <c r="EC36" s="650"/>
    </row>
    <row r="37" spans="2:133" ht="11.25" customHeight="1">
      <c r="AQ37" s="702" t="s">
        <v>312</v>
      </c>
      <c r="AR37" s="703"/>
      <c r="AS37" s="703"/>
      <c r="AT37" s="703"/>
      <c r="AU37" s="703"/>
      <c r="AV37" s="703"/>
      <c r="AW37" s="703"/>
      <c r="AX37" s="703"/>
      <c r="AY37" s="704"/>
      <c r="AZ37" s="623">
        <v>10839</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11436</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1217484</v>
      </c>
      <c r="CS37" s="655"/>
      <c r="CT37" s="655"/>
      <c r="CU37" s="655"/>
      <c r="CV37" s="655"/>
      <c r="CW37" s="655"/>
      <c r="CX37" s="655"/>
      <c r="CY37" s="656"/>
      <c r="CZ37" s="657">
        <v>5.8</v>
      </c>
      <c r="DA37" s="658"/>
      <c r="DB37" s="658"/>
      <c r="DC37" s="659"/>
      <c r="DD37" s="632">
        <v>1217484</v>
      </c>
      <c r="DE37" s="655"/>
      <c r="DF37" s="655"/>
      <c r="DG37" s="655"/>
      <c r="DH37" s="655"/>
      <c r="DI37" s="655"/>
      <c r="DJ37" s="655"/>
      <c r="DK37" s="656"/>
      <c r="DL37" s="632">
        <v>1191625</v>
      </c>
      <c r="DM37" s="655"/>
      <c r="DN37" s="655"/>
      <c r="DO37" s="655"/>
      <c r="DP37" s="655"/>
      <c r="DQ37" s="655"/>
      <c r="DR37" s="655"/>
      <c r="DS37" s="655"/>
      <c r="DT37" s="655"/>
      <c r="DU37" s="655"/>
      <c r="DV37" s="656"/>
      <c r="DW37" s="628">
        <v>8.5</v>
      </c>
      <c r="DX37" s="649"/>
      <c r="DY37" s="649"/>
      <c r="DZ37" s="649"/>
      <c r="EA37" s="649"/>
      <c r="EB37" s="649"/>
      <c r="EC37" s="650"/>
    </row>
    <row r="38" spans="2:133" ht="11.25" customHeight="1">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18555</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1965518</v>
      </c>
      <c r="CS38" s="624"/>
      <c r="CT38" s="624"/>
      <c r="CU38" s="624"/>
      <c r="CV38" s="624"/>
      <c r="CW38" s="624"/>
      <c r="CX38" s="624"/>
      <c r="CY38" s="625"/>
      <c r="CZ38" s="657">
        <v>9.3000000000000007</v>
      </c>
      <c r="DA38" s="658"/>
      <c r="DB38" s="658"/>
      <c r="DC38" s="659"/>
      <c r="DD38" s="632">
        <v>1705431</v>
      </c>
      <c r="DE38" s="624"/>
      <c r="DF38" s="624"/>
      <c r="DG38" s="624"/>
      <c r="DH38" s="624"/>
      <c r="DI38" s="624"/>
      <c r="DJ38" s="624"/>
      <c r="DK38" s="625"/>
      <c r="DL38" s="632">
        <v>1393778</v>
      </c>
      <c r="DM38" s="624"/>
      <c r="DN38" s="624"/>
      <c r="DO38" s="624"/>
      <c r="DP38" s="624"/>
      <c r="DQ38" s="624"/>
      <c r="DR38" s="624"/>
      <c r="DS38" s="624"/>
      <c r="DT38" s="624"/>
      <c r="DU38" s="624"/>
      <c r="DV38" s="625"/>
      <c r="DW38" s="628">
        <v>9.9</v>
      </c>
      <c r="DX38" s="649"/>
      <c r="DY38" s="649"/>
      <c r="DZ38" s="649"/>
      <c r="EA38" s="649"/>
      <c r="EB38" s="649"/>
      <c r="EC38" s="650"/>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102</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502899</v>
      </c>
      <c r="CS39" s="655"/>
      <c r="CT39" s="655"/>
      <c r="CU39" s="655"/>
      <c r="CV39" s="655"/>
      <c r="CW39" s="655"/>
      <c r="CX39" s="655"/>
      <c r="CY39" s="656"/>
      <c r="CZ39" s="657">
        <v>2.4</v>
      </c>
      <c r="DA39" s="658"/>
      <c r="DB39" s="658"/>
      <c r="DC39" s="659"/>
      <c r="DD39" s="632">
        <v>483965</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658580</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81</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45821</v>
      </c>
      <c r="CS40" s="624"/>
      <c r="CT40" s="624"/>
      <c r="CU40" s="624"/>
      <c r="CV40" s="624"/>
      <c r="CW40" s="624"/>
      <c r="CX40" s="624"/>
      <c r="CY40" s="625"/>
      <c r="CZ40" s="657">
        <v>0.2</v>
      </c>
      <c r="DA40" s="658"/>
      <c r="DB40" s="658"/>
      <c r="DC40" s="659"/>
      <c r="DD40" s="632">
        <v>2281</v>
      </c>
      <c r="DE40" s="624"/>
      <c r="DF40" s="624"/>
      <c r="DG40" s="624"/>
      <c r="DH40" s="624"/>
      <c r="DI40" s="624"/>
      <c r="DJ40" s="624"/>
      <c r="DK40" s="625"/>
      <c r="DL40" s="632">
        <v>2281</v>
      </c>
      <c r="DM40" s="624"/>
      <c r="DN40" s="624"/>
      <c r="DO40" s="624"/>
      <c r="DP40" s="624"/>
      <c r="DQ40" s="624"/>
      <c r="DR40" s="624"/>
      <c r="DS40" s="624"/>
      <c r="DT40" s="624"/>
      <c r="DU40" s="624"/>
      <c r="DV40" s="625"/>
      <c r="DW40" s="628">
        <v>0</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1306938</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266</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1106413</v>
      </c>
      <c r="CS42" s="624"/>
      <c r="CT42" s="624"/>
      <c r="CU42" s="624"/>
      <c r="CV42" s="624"/>
      <c r="CW42" s="624"/>
      <c r="CX42" s="624"/>
      <c r="CY42" s="625"/>
      <c r="CZ42" s="657">
        <v>5.2</v>
      </c>
      <c r="DA42" s="706"/>
      <c r="DB42" s="706"/>
      <c r="DC42" s="707"/>
      <c r="DD42" s="632">
        <v>429283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13962</v>
      </c>
      <c r="CS43" s="655"/>
      <c r="CT43" s="655"/>
      <c r="CU43" s="655"/>
      <c r="CV43" s="655"/>
      <c r="CW43" s="655"/>
      <c r="CX43" s="655"/>
      <c r="CY43" s="656"/>
      <c r="CZ43" s="657">
        <v>0.1</v>
      </c>
      <c r="DA43" s="658"/>
      <c r="DB43" s="658"/>
      <c r="DC43" s="659"/>
      <c r="DD43" s="632">
        <v>13962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1106413</v>
      </c>
      <c r="CS44" s="624"/>
      <c r="CT44" s="624"/>
      <c r="CU44" s="624"/>
      <c r="CV44" s="624"/>
      <c r="CW44" s="624"/>
      <c r="CX44" s="624"/>
      <c r="CY44" s="625"/>
      <c r="CZ44" s="657">
        <v>5.2</v>
      </c>
      <c r="DA44" s="706"/>
      <c r="DB44" s="706"/>
      <c r="DC44" s="707"/>
      <c r="DD44" s="632">
        <v>429283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450116</v>
      </c>
      <c r="CS45" s="655"/>
      <c r="CT45" s="655"/>
      <c r="CU45" s="655"/>
      <c r="CV45" s="655"/>
      <c r="CW45" s="655"/>
      <c r="CX45" s="655"/>
      <c r="CY45" s="656"/>
      <c r="CZ45" s="657">
        <v>2.1</v>
      </c>
      <c r="DA45" s="658"/>
      <c r="DB45" s="658"/>
      <c r="DC45" s="659"/>
      <c r="DD45" s="632">
        <v>25679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625581</v>
      </c>
      <c r="CS46" s="624"/>
      <c r="CT46" s="624"/>
      <c r="CU46" s="624"/>
      <c r="CV46" s="624"/>
      <c r="CW46" s="624"/>
      <c r="CX46" s="624"/>
      <c r="CY46" s="625"/>
      <c r="CZ46" s="657">
        <v>3</v>
      </c>
      <c r="DA46" s="706"/>
      <c r="DB46" s="706"/>
      <c r="DC46" s="707"/>
      <c r="DD46" s="632">
        <v>384788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21096825</v>
      </c>
      <c r="CS49" s="691"/>
      <c r="CT49" s="691"/>
      <c r="CU49" s="691"/>
      <c r="CV49" s="691"/>
      <c r="CW49" s="691"/>
      <c r="CX49" s="691"/>
      <c r="CY49" s="718"/>
      <c r="CZ49" s="719">
        <v>100</v>
      </c>
      <c r="DA49" s="720"/>
      <c r="DB49" s="720"/>
      <c r="DC49" s="721"/>
      <c r="DD49" s="722">
        <v>15315313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22746</v>
      </c>
      <c r="R7" s="753"/>
      <c r="S7" s="753"/>
      <c r="T7" s="753"/>
      <c r="U7" s="753"/>
      <c r="V7" s="753">
        <v>21097</v>
      </c>
      <c r="W7" s="753"/>
      <c r="X7" s="753"/>
      <c r="Y7" s="753"/>
      <c r="Z7" s="753"/>
      <c r="AA7" s="753">
        <v>1649</v>
      </c>
      <c r="AB7" s="753"/>
      <c r="AC7" s="753"/>
      <c r="AD7" s="753"/>
      <c r="AE7" s="754"/>
      <c r="AF7" s="755">
        <v>1592</v>
      </c>
      <c r="AG7" s="756"/>
      <c r="AH7" s="756"/>
      <c r="AI7" s="756"/>
      <c r="AJ7" s="757"/>
      <c r="AK7" s="792">
        <v>172322</v>
      </c>
      <c r="AL7" s="793"/>
      <c r="AM7" s="793"/>
      <c r="AN7" s="793"/>
      <c r="AO7" s="793"/>
      <c r="AP7" s="793">
        <v>15411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533</v>
      </c>
      <c r="BT7" s="797"/>
      <c r="BU7" s="797"/>
      <c r="BV7" s="797"/>
      <c r="BW7" s="797"/>
      <c r="BX7" s="797"/>
      <c r="BY7" s="797"/>
      <c r="BZ7" s="797"/>
      <c r="CA7" s="797"/>
      <c r="CB7" s="797"/>
      <c r="CC7" s="797"/>
      <c r="CD7" s="797"/>
      <c r="CE7" s="797"/>
      <c r="CF7" s="797"/>
      <c r="CG7" s="798"/>
      <c r="CH7" s="789">
        <v>4</v>
      </c>
      <c r="CI7" s="790"/>
      <c r="CJ7" s="790"/>
      <c r="CK7" s="790"/>
      <c r="CL7" s="791"/>
      <c r="CM7" s="789">
        <v>101</v>
      </c>
      <c r="CN7" s="790"/>
      <c r="CO7" s="790"/>
      <c r="CP7" s="790"/>
      <c r="CQ7" s="791"/>
      <c r="CR7" s="789">
        <v>30</v>
      </c>
      <c r="CS7" s="790"/>
      <c r="CT7" s="790"/>
      <c r="CU7" s="790"/>
      <c r="CV7" s="791"/>
      <c r="CW7" s="789" t="s">
        <v>534</v>
      </c>
      <c r="CX7" s="790"/>
      <c r="CY7" s="790"/>
      <c r="CZ7" s="790"/>
      <c r="DA7" s="791"/>
      <c r="DB7" s="789" t="s">
        <v>479</v>
      </c>
      <c r="DC7" s="790"/>
      <c r="DD7" s="790"/>
      <c r="DE7" s="790"/>
      <c r="DF7" s="791"/>
      <c r="DG7" s="789" t="s">
        <v>479</v>
      </c>
      <c r="DH7" s="790"/>
      <c r="DI7" s="790"/>
      <c r="DJ7" s="790"/>
      <c r="DK7" s="791"/>
      <c r="DL7" s="789" t="s">
        <v>479</v>
      </c>
      <c r="DM7" s="790"/>
      <c r="DN7" s="790"/>
      <c r="DO7" s="790"/>
      <c r="DP7" s="791"/>
      <c r="DQ7" s="789" t="s">
        <v>479</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f>Q7</f>
        <v>22746</v>
      </c>
      <c r="R23" s="812"/>
      <c r="S23" s="812"/>
      <c r="T23" s="812"/>
      <c r="U23" s="812"/>
      <c r="V23" s="812">
        <f>V7</f>
        <v>21097</v>
      </c>
      <c r="W23" s="812"/>
      <c r="X23" s="812"/>
      <c r="Y23" s="812"/>
      <c r="Z23" s="812"/>
      <c r="AA23" s="812">
        <f>AA7</f>
        <v>1649</v>
      </c>
      <c r="AB23" s="812"/>
      <c r="AC23" s="812"/>
      <c r="AD23" s="812"/>
      <c r="AE23" s="813"/>
      <c r="AF23" s="814">
        <v>1592</v>
      </c>
      <c r="AG23" s="812"/>
      <c r="AH23" s="812"/>
      <c r="AI23" s="812"/>
      <c r="AJ23" s="815"/>
      <c r="AK23" s="816"/>
      <c r="AL23" s="817"/>
      <c r="AM23" s="817"/>
      <c r="AN23" s="817"/>
      <c r="AO23" s="817"/>
      <c r="AP23" s="812">
        <f>AP7</f>
        <v>15411</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9710</v>
      </c>
      <c r="R28" s="841"/>
      <c r="S28" s="841"/>
      <c r="T28" s="841"/>
      <c r="U28" s="841"/>
      <c r="V28" s="841">
        <v>9196</v>
      </c>
      <c r="W28" s="841"/>
      <c r="X28" s="841"/>
      <c r="Y28" s="841"/>
      <c r="Z28" s="841"/>
      <c r="AA28" s="841">
        <v>514</v>
      </c>
      <c r="AB28" s="841"/>
      <c r="AC28" s="841"/>
      <c r="AD28" s="841"/>
      <c r="AE28" s="842"/>
      <c r="AF28" s="843">
        <v>509</v>
      </c>
      <c r="AG28" s="841"/>
      <c r="AH28" s="841"/>
      <c r="AI28" s="841"/>
      <c r="AJ28" s="844"/>
      <c r="AK28" s="845">
        <v>1037</v>
      </c>
      <c r="AL28" s="836"/>
      <c r="AM28" s="836"/>
      <c r="AN28" s="836"/>
      <c r="AO28" s="836"/>
      <c r="AP28" s="836" t="s">
        <v>543</v>
      </c>
      <c r="AQ28" s="836"/>
      <c r="AR28" s="836"/>
      <c r="AS28" s="836"/>
      <c r="AT28" s="836"/>
      <c r="AU28" s="836" t="s">
        <v>479</v>
      </c>
      <c r="AV28" s="836"/>
      <c r="AW28" s="836"/>
      <c r="AX28" s="836"/>
      <c r="AY28" s="836"/>
      <c r="AZ28" s="837" t="s">
        <v>479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3721</v>
      </c>
      <c r="R29" s="777"/>
      <c r="S29" s="777"/>
      <c r="T29" s="777"/>
      <c r="U29" s="777"/>
      <c r="V29" s="777">
        <v>3588</v>
      </c>
      <c r="W29" s="777"/>
      <c r="X29" s="777"/>
      <c r="Y29" s="777"/>
      <c r="Z29" s="777"/>
      <c r="AA29" s="777">
        <v>134</v>
      </c>
      <c r="AB29" s="777"/>
      <c r="AC29" s="777"/>
      <c r="AD29" s="777"/>
      <c r="AE29" s="778"/>
      <c r="AF29" s="779">
        <v>134</v>
      </c>
      <c r="AG29" s="780"/>
      <c r="AH29" s="780"/>
      <c r="AI29" s="780"/>
      <c r="AJ29" s="781"/>
      <c r="AK29" s="848">
        <v>587</v>
      </c>
      <c r="AL29" s="849"/>
      <c r="AM29" s="849"/>
      <c r="AN29" s="849"/>
      <c r="AO29" s="849"/>
      <c r="AP29" s="849" t="s">
        <v>479</v>
      </c>
      <c r="AQ29" s="849"/>
      <c r="AR29" s="849"/>
      <c r="AS29" s="849"/>
      <c r="AT29" s="849"/>
      <c r="AU29" s="849" t="s">
        <v>479</v>
      </c>
      <c r="AV29" s="849"/>
      <c r="AW29" s="849"/>
      <c r="AX29" s="849"/>
      <c r="AY29" s="849"/>
      <c r="AZ29" s="850" t="s">
        <v>479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762</v>
      </c>
      <c r="R30" s="777"/>
      <c r="S30" s="777"/>
      <c r="T30" s="777"/>
      <c r="U30" s="777"/>
      <c r="V30" s="777">
        <v>735</v>
      </c>
      <c r="W30" s="777"/>
      <c r="X30" s="777"/>
      <c r="Y30" s="777"/>
      <c r="Z30" s="777"/>
      <c r="AA30" s="777">
        <v>26</v>
      </c>
      <c r="AB30" s="777"/>
      <c r="AC30" s="777"/>
      <c r="AD30" s="777"/>
      <c r="AE30" s="778"/>
      <c r="AF30" s="779">
        <v>26</v>
      </c>
      <c r="AG30" s="780"/>
      <c r="AH30" s="780"/>
      <c r="AI30" s="780"/>
      <c r="AJ30" s="781"/>
      <c r="AK30" s="848">
        <v>128</v>
      </c>
      <c r="AL30" s="849"/>
      <c r="AM30" s="849"/>
      <c r="AN30" s="849"/>
      <c r="AO30" s="849"/>
      <c r="AP30" s="849" t="s">
        <v>479</v>
      </c>
      <c r="AQ30" s="849"/>
      <c r="AR30" s="849"/>
      <c r="AS30" s="849"/>
      <c r="AT30" s="849"/>
      <c r="AU30" s="849" t="s">
        <v>479</v>
      </c>
      <c r="AV30" s="849"/>
      <c r="AW30" s="849"/>
      <c r="AX30" s="849"/>
      <c r="AY30" s="849"/>
      <c r="AZ30" s="850" t="s">
        <v>479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58</v>
      </c>
      <c r="R31" s="777"/>
      <c r="S31" s="777"/>
      <c r="T31" s="777"/>
      <c r="U31" s="777"/>
      <c r="V31" s="777">
        <v>55</v>
      </c>
      <c r="W31" s="777"/>
      <c r="X31" s="777"/>
      <c r="Y31" s="777"/>
      <c r="Z31" s="777"/>
      <c r="AA31" s="777">
        <v>3</v>
      </c>
      <c r="AB31" s="777"/>
      <c r="AC31" s="777"/>
      <c r="AD31" s="777"/>
      <c r="AE31" s="778"/>
      <c r="AF31" s="779">
        <v>3</v>
      </c>
      <c r="AG31" s="780"/>
      <c r="AH31" s="780"/>
      <c r="AI31" s="780"/>
      <c r="AJ31" s="781"/>
      <c r="AK31" s="848">
        <v>1</v>
      </c>
      <c r="AL31" s="849"/>
      <c r="AM31" s="849"/>
      <c r="AN31" s="849"/>
      <c r="AO31" s="849"/>
      <c r="AP31" s="849">
        <v>223</v>
      </c>
      <c r="AQ31" s="849"/>
      <c r="AR31" s="849"/>
      <c r="AS31" s="849"/>
      <c r="AT31" s="849"/>
      <c r="AU31" s="849" t="s">
        <v>479</v>
      </c>
      <c r="AV31" s="849"/>
      <c r="AW31" s="849"/>
      <c r="AX31" s="849"/>
      <c r="AY31" s="849"/>
      <c r="AZ31" s="850" t="s">
        <v>479</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1349</v>
      </c>
      <c r="R32" s="777"/>
      <c r="S32" s="777"/>
      <c r="T32" s="777"/>
      <c r="U32" s="777"/>
      <c r="V32" s="777">
        <v>1152</v>
      </c>
      <c r="W32" s="777"/>
      <c r="X32" s="777"/>
      <c r="Y32" s="777"/>
      <c r="Z32" s="777"/>
      <c r="AA32" s="777">
        <v>197</v>
      </c>
      <c r="AB32" s="777"/>
      <c r="AC32" s="777"/>
      <c r="AD32" s="777"/>
      <c r="AE32" s="778"/>
      <c r="AF32" s="779">
        <v>1776</v>
      </c>
      <c r="AG32" s="780"/>
      <c r="AH32" s="780"/>
      <c r="AI32" s="780"/>
      <c r="AJ32" s="781"/>
      <c r="AK32" s="848">
        <v>11</v>
      </c>
      <c r="AL32" s="849"/>
      <c r="AM32" s="849"/>
      <c r="AN32" s="849"/>
      <c r="AO32" s="849"/>
      <c r="AP32" s="849">
        <v>2861</v>
      </c>
      <c r="AQ32" s="849"/>
      <c r="AR32" s="849"/>
      <c r="AS32" s="849"/>
      <c r="AT32" s="849"/>
      <c r="AU32" s="849">
        <v>23</v>
      </c>
      <c r="AV32" s="849"/>
      <c r="AW32" s="849"/>
      <c r="AX32" s="849"/>
      <c r="AY32" s="849"/>
      <c r="AZ32" s="850" t="s">
        <v>479</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1927</v>
      </c>
      <c r="R33" s="777"/>
      <c r="S33" s="777"/>
      <c r="T33" s="777"/>
      <c r="U33" s="777"/>
      <c r="V33" s="777">
        <v>1772</v>
      </c>
      <c r="W33" s="777"/>
      <c r="X33" s="777"/>
      <c r="Y33" s="777"/>
      <c r="Z33" s="777"/>
      <c r="AA33" s="777">
        <v>155</v>
      </c>
      <c r="AB33" s="777"/>
      <c r="AC33" s="777"/>
      <c r="AD33" s="777"/>
      <c r="AE33" s="778"/>
      <c r="AF33" s="779">
        <v>547</v>
      </c>
      <c r="AG33" s="780"/>
      <c r="AH33" s="780"/>
      <c r="AI33" s="780"/>
      <c r="AJ33" s="781"/>
      <c r="AK33" s="848">
        <v>930</v>
      </c>
      <c r="AL33" s="849"/>
      <c r="AM33" s="849"/>
      <c r="AN33" s="849"/>
      <c r="AO33" s="849"/>
      <c r="AP33" s="849">
        <v>6138</v>
      </c>
      <c r="AQ33" s="849"/>
      <c r="AR33" s="849"/>
      <c r="AS33" s="849"/>
      <c r="AT33" s="849"/>
      <c r="AU33" s="849">
        <v>4597</v>
      </c>
      <c r="AV33" s="849"/>
      <c r="AW33" s="849"/>
      <c r="AX33" s="849"/>
      <c r="AY33" s="849"/>
      <c r="AZ33" s="850" t="s">
        <v>479</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2995</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386</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535</v>
      </c>
      <c r="C68" s="888"/>
      <c r="D68" s="888"/>
      <c r="E68" s="888"/>
      <c r="F68" s="888"/>
      <c r="G68" s="888"/>
      <c r="H68" s="888"/>
      <c r="I68" s="888"/>
      <c r="J68" s="888"/>
      <c r="K68" s="888"/>
      <c r="L68" s="888"/>
      <c r="M68" s="888"/>
      <c r="N68" s="888"/>
      <c r="O68" s="888"/>
      <c r="P68" s="889"/>
      <c r="Q68" s="890">
        <v>1476</v>
      </c>
      <c r="R68" s="884"/>
      <c r="S68" s="884"/>
      <c r="T68" s="884"/>
      <c r="U68" s="884"/>
      <c r="V68" s="884">
        <v>1442</v>
      </c>
      <c r="W68" s="884"/>
      <c r="X68" s="884"/>
      <c r="Y68" s="884"/>
      <c r="Z68" s="884"/>
      <c r="AA68" s="884">
        <v>35</v>
      </c>
      <c r="AB68" s="884"/>
      <c r="AC68" s="884"/>
      <c r="AD68" s="884"/>
      <c r="AE68" s="884"/>
      <c r="AF68" s="884">
        <v>35</v>
      </c>
      <c r="AG68" s="884"/>
      <c r="AH68" s="884"/>
      <c r="AI68" s="884"/>
      <c r="AJ68" s="884"/>
      <c r="AK68" s="884" t="s">
        <v>479</v>
      </c>
      <c r="AL68" s="884"/>
      <c r="AM68" s="884"/>
      <c r="AN68" s="884"/>
      <c r="AO68" s="884"/>
      <c r="AP68" s="884" t="s">
        <v>479</v>
      </c>
      <c r="AQ68" s="884"/>
      <c r="AR68" s="884"/>
      <c r="AS68" s="884"/>
      <c r="AT68" s="884"/>
      <c r="AU68" s="884" t="s">
        <v>479</v>
      </c>
      <c r="AV68" s="884"/>
      <c r="AW68" s="884"/>
      <c r="AX68" s="884"/>
      <c r="AY68" s="884"/>
      <c r="AZ68" s="885" t="s">
        <v>538</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535</v>
      </c>
      <c r="C69" s="892"/>
      <c r="D69" s="892"/>
      <c r="E69" s="892"/>
      <c r="F69" s="892"/>
      <c r="G69" s="892"/>
      <c r="H69" s="892"/>
      <c r="I69" s="892"/>
      <c r="J69" s="892"/>
      <c r="K69" s="892"/>
      <c r="L69" s="892"/>
      <c r="M69" s="892"/>
      <c r="N69" s="892"/>
      <c r="O69" s="892"/>
      <c r="P69" s="893"/>
      <c r="Q69" s="894">
        <v>634650</v>
      </c>
      <c r="R69" s="849"/>
      <c r="S69" s="849"/>
      <c r="T69" s="849"/>
      <c r="U69" s="849"/>
      <c r="V69" s="849">
        <v>617408</v>
      </c>
      <c r="W69" s="849"/>
      <c r="X69" s="849"/>
      <c r="Y69" s="849"/>
      <c r="Z69" s="849"/>
      <c r="AA69" s="849">
        <v>17242</v>
      </c>
      <c r="AB69" s="849"/>
      <c r="AC69" s="849"/>
      <c r="AD69" s="849"/>
      <c r="AE69" s="849"/>
      <c r="AF69" s="849">
        <v>17242</v>
      </c>
      <c r="AG69" s="849"/>
      <c r="AH69" s="849"/>
      <c r="AI69" s="849"/>
      <c r="AJ69" s="849"/>
      <c r="AK69" s="849">
        <v>5814</v>
      </c>
      <c r="AL69" s="849"/>
      <c r="AM69" s="849"/>
      <c r="AN69" s="849"/>
      <c r="AO69" s="849"/>
      <c r="AP69" s="849" t="s">
        <v>479</v>
      </c>
      <c r="AQ69" s="849"/>
      <c r="AR69" s="849"/>
      <c r="AS69" s="849"/>
      <c r="AT69" s="849"/>
      <c r="AU69" s="849" t="s">
        <v>479</v>
      </c>
      <c r="AV69" s="849"/>
      <c r="AW69" s="849"/>
      <c r="AX69" s="849"/>
      <c r="AY69" s="849"/>
      <c r="AZ69" s="895" t="s">
        <v>539</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536</v>
      </c>
      <c r="C70" s="892"/>
      <c r="D70" s="892"/>
      <c r="E70" s="892"/>
      <c r="F70" s="892"/>
      <c r="G70" s="892"/>
      <c r="H70" s="892"/>
      <c r="I70" s="892"/>
      <c r="J70" s="892"/>
      <c r="K70" s="892"/>
      <c r="L70" s="892"/>
      <c r="M70" s="892"/>
      <c r="N70" s="892"/>
      <c r="O70" s="892"/>
      <c r="P70" s="893"/>
      <c r="Q70" s="894">
        <v>31982</v>
      </c>
      <c r="R70" s="849"/>
      <c r="S70" s="849"/>
      <c r="T70" s="849"/>
      <c r="U70" s="849"/>
      <c r="V70" s="849">
        <v>31890</v>
      </c>
      <c r="W70" s="849"/>
      <c r="X70" s="849"/>
      <c r="Y70" s="849"/>
      <c r="Z70" s="849"/>
      <c r="AA70" s="849">
        <v>92</v>
      </c>
      <c r="AB70" s="849"/>
      <c r="AC70" s="849"/>
      <c r="AD70" s="849"/>
      <c r="AE70" s="849"/>
      <c r="AF70" s="849">
        <v>92</v>
      </c>
      <c r="AG70" s="849"/>
      <c r="AH70" s="849"/>
      <c r="AI70" s="849"/>
      <c r="AJ70" s="849"/>
      <c r="AK70" s="849">
        <v>972</v>
      </c>
      <c r="AL70" s="849"/>
      <c r="AM70" s="849"/>
      <c r="AN70" s="849"/>
      <c r="AO70" s="849"/>
      <c r="AP70" s="849" t="s">
        <v>479</v>
      </c>
      <c r="AQ70" s="849"/>
      <c r="AR70" s="849"/>
      <c r="AS70" s="849"/>
      <c r="AT70" s="849"/>
      <c r="AU70" s="849" t="s">
        <v>479</v>
      </c>
      <c r="AV70" s="849"/>
      <c r="AW70" s="849"/>
      <c r="AX70" s="849"/>
      <c r="AY70" s="849"/>
      <c r="AZ70" s="895" t="s">
        <v>538</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536</v>
      </c>
      <c r="C71" s="892"/>
      <c r="D71" s="892"/>
      <c r="E71" s="892"/>
      <c r="F71" s="892"/>
      <c r="G71" s="892"/>
      <c r="H71" s="892"/>
      <c r="I71" s="892"/>
      <c r="J71" s="892"/>
      <c r="K71" s="892"/>
      <c r="L71" s="892"/>
      <c r="M71" s="892"/>
      <c r="N71" s="892"/>
      <c r="O71" s="892"/>
      <c r="P71" s="893"/>
      <c r="Q71" s="894">
        <v>346</v>
      </c>
      <c r="R71" s="849"/>
      <c r="S71" s="849"/>
      <c r="T71" s="849"/>
      <c r="U71" s="849"/>
      <c r="V71" s="849">
        <v>170</v>
      </c>
      <c r="W71" s="849"/>
      <c r="X71" s="849"/>
      <c r="Y71" s="849"/>
      <c r="Z71" s="849"/>
      <c r="AA71" s="849">
        <v>176</v>
      </c>
      <c r="AB71" s="849"/>
      <c r="AC71" s="849"/>
      <c r="AD71" s="849"/>
      <c r="AE71" s="849"/>
      <c r="AF71" s="849">
        <v>176</v>
      </c>
      <c r="AG71" s="849"/>
      <c r="AH71" s="849"/>
      <c r="AI71" s="849"/>
      <c r="AJ71" s="849"/>
      <c r="AK71" s="849" t="s">
        <v>479</v>
      </c>
      <c r="AL71" s="849"/>
      <c r="AM71" s="849"/>
      <c r="AN71" s="849"/>
      <c r="AO71" s="849"/>
      <c r="AP71" s="849" t="s">
        <v>479</v>
      </c>
      <c r="AQ71" s="849"/>
      <c r="AR71" s="849"/>
      <c r="AS71" s="849"/>
      <c r="AT71" s="849"/>
      <c r="AU71" s="849" t="s">
        <v>479</v>
      </c>
      <c r="AV71" s="849"/>
      <c r="AW71" s="849"/>
      <c r="AX71" s="849"/>
      <c r="AY71" s="849"/>
      <c r="AZ71" s="895" t="s">
        <v>540</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537</v>
      </c>
      <c r="C72" s="892"/>
      <c r="D72" s="892"/>
      <c r="E72" s="892"/>
      <c r="F72" s="892"/>
      <c r="G72" s="892"/>
      <c r="H72" s="892"/>
      <c r="I72" s="892"/>
      <c r="J72" s="892"/>
      <c r="K72" s="892"/>
      <c r="L72" s="892"/>
      <c r="M72" s="892"/>
      <c r="N72" s="892"/>
      <c r="O72" s="892"/>
      <c r="P72" s="893"/>
      <c r="Q72" s="894">
        <v>422</v>
      </c>
      <c r="R72" s="849"/>
      <c r="S72" s="849"/>
      <c r="T72" s="849"/>
      <c r="U72" s="849"/>
      <c r="V72" s="849">
        <v>404</v>
      </c>
      <c r="W72" s="849"/>
      <c r="X72" s="849"/>
      <c r="Y72" s="849"/>
      <c r="Z72" s="849"/>
      <c r="AA72" s="849">
        <v>17</v>
      </c>
      <c r="AB72" s="849"/>
      <c r="AC72" s="849"/>
      <c r="AD72" s="849"/>
      <c r="AE72" s="849"/>
      <c r="AF72" s="849">
        <v>17</v>
      </c>
      <c r="AG72" s="849"/>
      <c r="AH72" s="849"/>
      <c r="AI72" s="849"/>
      <c r="AJ72" s="849"/>
      <c r="AK72" s="849">
        <v>95</v>
      </c>
      <c r="AL72" s="849"/>
      <c r="AM72" s="849"/>
      <c r="AN72" s="849"/>
      <c r="AO72" s="849"/>
      <c r="AP72" s="849" t="s">
        <v>479</v>
      </c>
      <c r="AQ72" s="849"/>
      <c r="AR72" s="849"/>
      <c r="AS72" s="849"/>
      <c r="AT72" s="849"/>
      <c r="AU72" s="849" t="s">
        <v>479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541</v>
      </c>
      <c r="C73" s="892"/>
      <c r="D73" s="892"/>
      <c r="E73" s="892"/>
      <c r="F73" s="892"/>
      <c r="G73" s="892"/>
      <c r="H73" s="892"/>
      <c r="I73" s="892"/>
      <c r="J73" s="892"/>
      <c r="K73" s="892"/>
      <c r="L73" s="892"/>
      <c r="M73" s="892"/>
      <c r="N73" s="892"/>
      <c r="O73" s="892"/>
      <c r="P73" s="893"/>
      <c r="Q73" s="894">
        <v>4997</v>
      </c>
      <c r="R73" s="849"/>
      <c r="S73" s="849"/>
      <c r="T73" s="849"/>
      <c r="U73" s="849"/>
      <c r="V73" s="849">
        <v>4784</v>
      </c>
      <c r="W73" s="849"/>
      <c r="X73" s="849"/>
      <c r="Y73" s="849"/>
      <c r="Z73" s="849"/>
      <c r="AA73" s="849">
        <v>193</v>
      </c>
      <c r="AB73" s="849"/>
      <c r="AC73" s="849"/>
      <c r="AD73" s="849"/>
      <c r="AE73" s="849"/>
      <c r="AF73" s="849">
        <v>193</v>
      </c>
      <c r="AG73" s="849"/>
      <c r="AH73" s="849"/>
      <c r="AI73" s="849"/>
      <c r="AJ73" s="849"/>
      <c r="AK73" s="849">
        <v>0</v>
      </c>
      <c r="AL73" s="849"/>
      <c r="AM73" s="849"/>
      <c r="AN73" s="849"/>
      <c r="AO73" s="849"/>
      <c r="AP73" s="849">
        <v>370</v>
      </c>
      <c r="AQ73" s="849"/>
      <c r="AR73" s="849"/>
      <c r="AS73" s="849"/>
      <c r="AT73" s="849"/>
      <c r="AU73" s="849">
        <v>65</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542</v>
      </c>
      <c r="C74" s="892"/>
      <c r="D74" s="892"/>
      <c r="E74" s="892"/>
      <c r="F74" s="892"/>
      <c r="G74" s="892"/>
      <c r="H74" s="892"/>
      <c r="I74" s="892"/>
      <c r="J74" s="892"/>
      <c r="K74" s="892"/>
      <c r="L74" s="892"/>
      <c r="M74" s="892"/>
      <c r="N74" s="892"/>
      <c r="O74" s="892"/>
      <c r="P74" s="893"/>
      <c r="Q74" s="894">
        <v>2260</v>
      </c>
      <c r="R74" s="849"/>
      <c r="S74" s="849"/>
      <c r="T74" s="849"/>
      <c r="U74" s="849"/>
      <c r="V74" s="849">
        <v>2177</v>
      </c>
      <c r="W74" s="849"/>
      <c r="X74" s="849"/>
      <c r="Y74" s="849"/>
      <c r="Z74" s="849"/>
      <c r="AA74" s="849">
        <v>83</v>
      </c>
      <c r="AB74" s="849"/>
      <c r="AC74" s="849"/>
      <c r="AD74" s="849"/>
      <c r="AE74" s="849"/>
      <c r="AF74" s="849">
        <v>83</v>
      </c>
      <c r="AG74" s="849"/>
      <c r="AH74" s="849"/>
      <c r="AI74" s="849"/>
      <c r="AJ74" s="849"/>
      <c r="AK74" s="849">
        <v>0</v>
      </c>
      <c r="AL74" s="849"/>
      <c r="AM74" s="849"/>
      <c r="AN74" s="849"/>
      <c r="AO74" s="849"/>
      <c r="AP74" s="849">
        <v>1033</v>
      </c>
      <c r="AQ74" s="849"/>
      <c r="AR74" s="849"/>
      <c r="AS74" s="849"/>
      <c r="AT74" s="849"/>
      <c r="AU74" s="849" t="s">
        <v>479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SUM(AF68:AF87)</f>
        <v>17838</v>
      </c>
      <c r="AG88" s="860"/>
      <c r="AH88" s="860"/>
      <c r="AI88" s="860"/>
      <c r="AJ88" s="860"/>
      <c r="AK88" s="857"/>
      <c r="AL88" s="857"/>
      <c r="AM88" s="857"/>
      <c r="AN88" s="857"/>
      <c r="AO88" s="857"/>
      <c r="AP88" s="860" t="s">
        <v>479</v>
      </c>
      <c r="AQ88" s="860"/>
      <c r="AR88" s="860"/>
      <c r="AS88" s="860"/>
      <c r="AT88" s="860"/>
      <c r="AU88" s="860" t="s">
        <v>479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t="s">
        <v>479</v>
      </c>
      <c r="CX102" s="868"/>
      <c r="CY102" s="868"/>
      <c r="CZ102" s="868"/>
      <c r="DA102" s="911"/>
      <c r="DB102" s="910" t="s">
        <v>479</v>
      </c>
      <c r="DC102" s="868"/>
      <c r="DD102" s="868"/>
      <c r="DE102" s="868"/>
      <c r="DF102" s="911"/>
      <c r="DG102" s="910" t="s">
        <v>479</v>
      </c>
      <c r="DH102" s="868"/>
      <c r="DI102" s="868"/>
      <c r="DJ102" s="868"/>
      <c r="DK102" s="911"/>
      <c r="DL102" s="910" t="s">
        <v>479</v>
      </c>
      <c r="DM102" s="868"/>
      <c r="DN102" s="868"/>
      <c r="DO102" s="868"/>
      <c r="DP102" s="911"/>
      <c r="DQ102" s="910" t="s">
        <v>479</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284</v>
      </c>
      <c r="AG109" s="913"/>
      <c r="AH109" s="913"/>
      <c r="AI109" s="913"/>
      <c r="AJ109" s="914"/>
      <c r="AK109" s="912" t="s">
        <v>283</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284</v>
      </c>
      <c r="BW109" s="913"/>
      <c r="BX109" s="913"/>
      <c r="BY109" s="913"/>
      <c r="BZ109" s="914"/>
      <c r="CA109" s="912" t="s">
        <v>283</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284</v>
      </c>
      <c r="DM109" s="913"/>
      <c r="DN109" s="913"/>
      <c r="DO109" s="913"/>
      <c r="DP109" s="914"/>
      <c r="DQ109" s="912" t="s">
        <v>283</v>
      </c>
      <c r="DR109" s="913"/>
      <c r="DS109" s="913"/>
      <c r="DT109" s="913"/>
      <c r="DU109" s="914"/>
      <c r="DV109" s="912" t="s">
        <v>397</v>
      </c>
      <c r="DW109" s="913"/>
      <c r="DX109" s="913"/>
      <c r="DY109" s="913"/>
      <c r="DZ109" s="915"/>
    </row>
    <row r="110" spans="1:131" s="197" customFormat="1" ht="26.25" customHeight="1">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1486823</v>
      </c>
      <c r="AB110" s="920"/>
      <c r="AC110" s="920"/>
      <c r="AD110" s="920"/>
      <c r="AE110" s="921"/>
      <c r="AF110" s="922">
        <v>1401012</v>
      </c>
      <c r="AG110" s="920"/>
      <c r="AH110" s="920"/>
      <c r="AI110" s="920"/>
      <c r="AJ110" s="921"/>
      <c r="AK110" s="922">
        <v>1351743</v>
      </c>
      <c r="AL110" s="920"/>
      <c r="AM110" s="920"/>
      <c r="AN110" s="920"/>
      <c r="AO110" s="921"/>
      <c r="AP110" s="923">
        <v>10.9</v>
      </c>
      <c r="AQ110" s="924"/>
      <c r="AR110" s="924"/>
      <c r="AS110" s="924"/>
      <c r="AT110" s="925"/>
      <c r="AU110" s="926" t="s">
        <v>60</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14801864</v>
      </c>
      <c r="BR110" s="957"/>
      <c r="BS110" s="957"/>
      <c r="BT110" s="957"/>
      <c r="BU110" s="957"/>
      <c r="BV110" s="957">
        <v>15487955</v>
      </c>
      <c r="BW110" s="957"/>
      <c r="BX110" s="957"/>
      <c r="BY110" s="957"/>
      <c r="BZ110" s="957"/>
      <c r="CA110" s="957">
        <v>15410697</v>
      </c>
      <c r="CB110" s="957"/>
      <c r="CC110" s="957"/>
      <c r="CD110" s="957"/>
      <c r="CE110" s="957"/>
      <c r="CF110" s="971">
        <v>124.6</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v>63736</v>
      </c>
      <c r="BR111" s="950"/>
      <c r="BS111" s="950"/>
      <c r="BT111" s="950"/>
      <c r="BU111" s="950"/>
      <c r="BV111" s="950">
        <v>58068</v>
      </c>
      <c r="BW111" s="950"/>
      <c r="BX111" s="950"/>
      <c r="BY111" s="950"/>
      <c r="BZ111" s="950"/>
      <c r="CA111" s="950">
        <v>52409</v>
      </c>
      <c r="CB111" s="950"/>
      <c r="CC111" s="950"/>
      <c r="CD111" s="950"/>
      <c r="CE111" s="950"/>
      <c r="CF111" s="944">
        <v>0.4</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406</v>
      </c>
      <c r="AB112" s="989"/>
      <c r="AC112" s="989"/>
      <c r="AD112" s="989"/>
      <c r="AE112" s="990"/>
      <c r="AF112" s="991" t="s">
        <v>406</v>
      </c>
      <c r="AG112" s="989"/>
      <c r="AH112" s="989"/>
      <c r="AI112" s="989"/>
      <c r="AJ112" s="990"/>
      <c r="AK112" s="991" t="s">
        <v>406</v>
      </c>
      <c r="AL112" s="989"/>
      <c r="AM112" s="989"/>
      <c r="AN112" s="989"/>
      <c r="AO112" s="990"/>
      <c r="AP112" s="992" t="s">
        <v>406</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3850003</v>
      </c>
      <c r="BR112" s="950"/>
      <c r="BS112" s="950"/>
      <c r="BT112" s="950"/>
      <c r="BU112" s="950"/>
      <c r="BV112" s="950">
        <v>5107162</v>
      </c>
      <c r="BW112" s="950"/>
      <c r="BX112" s="950"/>
      <c r="BY112" s="950"/>
      <c r="BZ112" s="950"/>
      <c r="CA112" s="950">
        <v>4620296</v>
      </c>
      <c r="CB112" s="950"/>
      <c r="CC112" s="950"/>
      <c r="CD112" s="950"/>
      <c r="CE112" s="950"/>
      <c r="CF112" s="944">
        <v>37.299999999999997</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406</v>
      </c>
      <c r="DH112" s="950"/>
      <c r="DI112" s="950"/>
      <c r="DJ112" s="950"/>
      <c r="DK112" s="950"/>
      <c r="DL112" s="950" t="s">
        <v>406</v>
      </c>
      <c r="DM112" s="950"/>
      <c r="DN112" s="950"/>
      <c r="DO112" s="950"/>
      <c r="DP112" s="950"/>
      <c r="DQ112" s="950" t="s">
        <v>406</v>
      </c>
      <c r="DR112" s="950"/>
      <c r="DS112" s="950"/>
      <c r="DT112" s="950"/>
      <c r="DU112" s="950"/>
      <c r="DV112" s="951" t="s">
        <v>406</v>
      </c>
      <c r="DW112" s="951"/>
      <c r="DX112" s="951"/>
      <c r="DY112" s="951"/>
      <c r="DZ112" s="952"/>
    </row>
    <row r="113" spans="1:130" s="197" customFormat="1" ht="26.25" customHeight="1">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489743</v>
      </c>
      <c r="AB113" s="964"/>
      <c r="AC113" s="964"/>
      <c r="AD113" s="964"/>
      <c r="AE113" s="965"/>
      <c r="AF113" s="966">
        <v>646167</v>
      </c>
      <c r="AG113" s="964"/>
      <c r="AH113" s="964"/>
      <c r="AI113" s="964"/>
      <c r="AJ113" s="965"/>
      <c r="AK113" s="966">
        <v>629914</v>
      </c>
      <c r="AL113" s="964"/>
      <c r="AM113" s="964"/>
      <c r="AN113" s="964"/>
      <c r="AO113" s="965"/>
      <c r="AP113" s="967">
        <v>5.0999999999999996</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162711</v>
      </c>
      <c r="BR113" s="950"/>
      <c r="BS113" s="950"/>
      <c r="BT113" s="950"/>
      <c r="BU113" s="950"/>
      <c r="BV113" s="950">
        <v>335575</v>
      </c>
      <c r="BW113" s="950"/>
      <c r="BX113" s="950"/>
      <c r="BY113" s="950"/>
      <c r="BZ113" s="950"/>
      <c r="CA113" s="950">
        <v>307784</v>
      </c>
      <c r="CB113" s="950"/>
      <c r="CC113" s="950"/>
      <c r="CD113" s="950"/>
      <c r="CE113" s="950"/>
      <c r="CF113" s="944">
        <v>2.5</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406</v>
      </c>
      <c r="DH113" s="989"/>
      <c r="DI113" s="989"/>
      <c r="DJ113" s="989"/>
      <c r="DK113" s="990"/>
      <c r="DL113" s="991" t="s">
        <v>406</v>
      </c>
      <c r="DM113" s="989"/>
      <c r="DN113" s="989"/>
      <c r="DO113" s="989"/>
      <c r="DP113" s="990"/>
      <c r="DQ113" s="991" t="s">
        <v>406</v>
      </c>
      <c r="DR113" s="989"/>
      <c r="DS113" s="989"/>
      <c r="DT113" s="989"/>
      <c r="DU113" s="990"/>
      <c r="DV113" s="992" t="s">
        <v>406</v>
      </c>
      <c r="DW113" s="993"/>
      <c r="DX113" s="993"/>
      <c r="DY113" s="993"/>
      <c r="DZ113" s="994"/>
    </row>
    <row r="114" spans="1:130" s="197" customFormat="1" ht="26.25" customHeight="1">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19393</v>
      </c>
      <c r="AB114" s="989"/>
      <c r="AC114" s="989"/>
      <c r="AD114" s="989"/>
      <c r="AE114" s="990"/>
      <c r="AF114" s="991">
        <v>25738</v>
      </c>
      <c r="AG114" s="989"/>
      <c r="AH114" s="989"/>
      <c r="AI114" s="989"/>
      <c r="AJ114" s="990"/>
      <c r="AK114" s="991">
        <v>27585</v>
      </c>
      <c r="AL114" s="989"/>
      <c r="AM114" s="989"/>
      <c r="AN114" s="989"/>
      <c r="AO114" s="990"/>
      <c r="AP114" s="992">
        <v>0.2</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2228780</v>
      </c>
      <c r="BR114" s="950"/>
      <c r="BS114" s="950"/>
      <c r="BT114" s="950"/>
      <c r="BU114" s="950"/>
      <c r="BV114" s="950">
        <v>2200680</v>
      </c>
      <c r="BW114" s="950"/>
      <c r="BX114" s="950"/>
      <c r="BY114" s="950"/>
      <c r="BZ114" s="950"/>
      <c r="CA114" s="950">
        <v>1656306</v>
      </c>
      <c r="CB114" s="950"/>
      <c r="CC114" s="950"/>
      <c r="CD114" s="950"/>
      <c r="CE114" s="950"/>
      <c r="CF114" s="944">
        <v>13.4</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406</v>
      </c>
      <c r="DH114" s="989"/>
      <c r="DI114" s="989"/>
      <c r="DJ114" s="989"/>
      <c r="DK114" s="990"/>
      <c r="DL114" s="991" t="s">
        <v>406</v>
      </c>
      <c r="DM114" s="989"/>
      <c r="DN114" s="989"/>
      <c r="DO114" s="989"/>
      <c r="DP114" s="990"/>
      <c r="DQ114" s="991" t="s">
        <v>406</v>
      </c>
      <c r="DR114" s="989"/>
      <c r="DS114" s="989"/>
      <c r="DT114" s="989"/>
      <c r="DU114" s="990"/>
      <c r="DV114" s="992" t="s">
        <v>406</v>
      </c>
      <c r="DW114" s="993"/>
      <c r="DX114" s="993"/>
      <c r="DY114" s="993"/>
      <c r="DZ114" s="994"/>
    </row>
    <row r="115" spans="1:130" s="197" customFormat="1" ht="26.25" customHeight="1">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14906</v>
      </c>
      <c r="AB115" s="964"/>
      <c r="AC115" s="964"/>
      <c r="AD115" s="964"/>
      <c r="AE115" s="965"/>
      <c r="AF115" s="966">
        <v>6619</v>
      </c>
      <c r="AG115" s="964"/>
      <c r="AH115" s="964"/>
      <c r="AI115" s="964"/>
      <c r="AJ115" s="965"/>
      <c r="AK115" s="966">
        <v>6485</v>
      </c>
      <c r="AL115" s="964"/>
      <c r="AM115" s="964"/>
      <c r="AN115" s="964"/>
      <c r="AO115" s="965"/>
      <c r="AP115" s="967">
        <v>0.1</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406</v>
      </c>
      <c r="BR115" s="950"/>
      <c r="BS115" s="950"/>
      <c r="BT115" s="950"/>
      <c r="BU115" s="950"/>
      <c r="BV115" s="950" t="s">
        <v>406</v>
      </c>
      <c r="BW115" s="950"/>
      <c r="BX115" s="950"/>
      <c r="BY115" s="950"/>
      <c r="BZ115" s="950"/>
      <c r="CA115" s="950" t="s">
        <v>406</v>
      </c>
      <c r="CB115" s="950"/>
      <c r="CC115" s="950"/>
      <c r="CD115" s="950"/>
      <c r="CE115" s="950"/>
      <c r="CF115" s="944" t="s">
        <v>406</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406</v>
      </c>
      <c r="DH115" s="989"/>
      <c r="DI115" s="989"/>
      <c r="DJ115" s="989"/>
      <c r="DK115" s="990"/>
      <c r="DL115" s="991" t="s">
        <v>406</v>
      </c>
      <c r="DM115" s="989"/>
      <c r="DN115" s="989"/>
      <c r="DO115" s="989"/>
      <c r="DP115" s="990"/>
      <c r="DQ115" s="991" t="s">
        <v>406</v>
      </c>
      <c r="DR115" s="989"/>
      <c r="DS115" s="989"/>
      <c r="DT115" s="989"/>
      <c r="DU115" s="990"/>
      <c r="DV115" s="992" t="s">
        <v>406</v>
      </c>
      <c r="DW115" s="993"/>
      <c r="DX115" s="993"/>
      <c r="DY115" s="993"/>
      <c r="DZ115" s="994"/>
    </row>
    <row r="116" spans="1:130" s="197" customFormat="1" ht="26.25" customHeight="1">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406</v>
      </c>
      <c r="AB116" s="989"/>
      <c r="AC116" s="989"/>
      <c r="AD116" s="989"/>
      <c r="AE116" s="990"/>
      <c r="AF116" s="991" t="s">
        <v>406</v>
      </c>
      <c r="AG116" s="989"/>
      <c r="AH116" s="989"/>
      <c r="AI116" s="989"/>
      <c r="AJ116" s="990"/>
      <c r="AK116" s="991" t="s">
        <v>406</v>
      </c>
      <c r="AL116" s="989"/>
      <c r="AM116" s="989"/>
      <c r="AN116" s="989"/>
      <c r="AO116" s="990"/>
      <c r="AP116" s="992" t="s">
        <v>406</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406</v>
      </c>
      <c r="BR116" s="950"/>
      <c r="BS116" s="950"/>
      <c r="BT116" s="950"/>
      <c r="BU116" s="950"/>
      <c r="BV116" s="950" t="s">
        <v>406</v>
      </c>
      <c r="BW116" s="950"/>
      <c r="BX116" s="950"/>
      <c r="BY116" s="950"/>
      <c r="BZ116" s="950"/>
      <c r="CA116" s="950" t="s">
        <v>406</v>
      </c>
      <c r="CB116" s="950"/>
      <c r="CC116" s="950"/>
      <c r="CD116" s="950"/>
      <c r="CE116" s="950"/>
      <c r="CF116" s="944" t="s">
        <v>406</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63736</v>
      </c>
      <c r="DH116" s="989"/>
      <c r="DI116" s="989"/>
      <c r="DJ116" s="989"/>
      <c r="DK116" s="990"/>
      <c r="DL116" s="991">
        <v>58068</v>
      </c>
      <c r="DM116" s="989"/>
      <c r="DN116" s="989"/>
      <c r="DO116" s="989"/>
      <c r="DP116" s="990"/>
      <c r="DQ116" s="991">
        <v>52409</v>
      </c>
      <c r="DR116" s="989"/>
      <c r="DS116" s="989"/>
      <c r="DT116" s="989"/>
      <c r="DU116" s="990"/>
      <c r="DV116" s="992">
        <v>0.4</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2010865</v>
      </c>
      <c r="AB117" s="996"/>
      <c r="AC117" s="996"/>
      <c r="AD117" s="996"/>
      <c r="AE117" s="997"/>
      <c r="AF117" s="995">
        <v>2079536</v>
      </c>
      <c r="AG117" s="996"/>
      <c r="AH117" s="996"/>
      <c r="AI117" s="996"/>
      <c r="AJ117" s="997"/>
      <c r="AK117" s="995">
        <v>2015727</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284</v>
      </c>
      <c r="AG118" s="913"/>
      <c r="AH118" s="913"/>
      <c r="AI118" s="913"/>
      <c r="AJ118" s="914"/>
      <c r="AK118" s="912" t="s">
        <v>283</v>
      </c>
      <c r="AL118" s="913"/>
      <c r="AM118" s="913"/>
      <c r="AN118" s="913"/>
      <c r="AO118" s="914"/>
      <c r="AP118" s="1020" t="s">
        <v>397</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426</v>
      </c>
      <c r="BP118" s="1024"/>
      <c r="BQ118" s="1015">
        <v>21107094</v>
      </c>
      <c r="BR118" s="1016"/>
      <c r="BS118" s="1016"/>
      <c r="BT118" s="1016"/>
      <c r="BU118" s="1016"/>
      <c r="BV118" s="1016">
        <v>23189440</v>
      </c>
      <c r="BW118" s="1016"/>
      <c r="BX118" s="1016"/>
      <c r="BY118" s="1016"/>
      <c r="BZ118" s="1016"/>
      <c r="CA118" s="1016">
        <v>22047492</v>
      </c>
      <c r="CB118" s="1016"/>
      <c r="CC118" s="1016"/>
      <c r="CD118" s="1016"/>
      <c r="CE118" s="1016"/>
      <c r="CF118" s="1017"/>
      <c r="CG118" s="1018"/>
      <c r="CH118" s="1018"/>
      <c r="CI118" s="1018"/>
      <c r="CJ118" s="1019"/>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428</v>
      </c>
      <c r="DH118" s="989"/>
      <c r="DI118" s="989"/>
      <c r="DJ118" s="989"/>
      <c r="DK118" s="990"/>
      <c r="DL118" s="991" t="s">
        <v>428</v>
      </c>
      <c r="DM118" s="989"/>
      <c r="DN118" s="989"/>
      <c r="DO118" s="989"/>
      <c r="DP118" s="990"/>
      <c r="DQ118" s="991" t="s">
        <v>428</v>
      </c>
      <c r="DR118" s="989"/>
      <c r="DS118" s="989"/>
      <c r="DT118" s="989"/>
      <c r="DU118" s="990"/>
      <c r="DV118" s="992" t="s">
        <v>428</v>
      </c>
      <c r="DW118" s="993"/>
      <c r="DX118" s="993"/>
      <c r="DY118" s="993"/>
      <c r="DZ118" s="994"/>
    </row>
    <row r="119" spans="1:130" s="197" customFormat="1" ht="26.25" customHeight="1">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428</v>
      </c>
      <c r="AB119" s="920"/>
      <c r="AC119" s="920"/>
      <c r="AD119" s="920"/>
      <c r="AE119" s="921"/>
      <c r="AF119" s="922" t="s">
        <v>428</v>
      </c>
      <c r="AG119" s="920"/>
      <c r="AH119" s="920"/>
      <c r="AI119" s="920"/>
      <c r="AJ119" s="921"/>
      <c r="AK119" s="922" t="s">
        <v>428</v>
      </c>
      <c r="AL119" s="920"/>
      <c r="AM119" s="920"/>
      <c r="AN119" s="920"/>
      <c r="AO119" s="921"/>
      <c r="AP119" s="923" t="s">
        <v>428</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4337926</v>
      </c>
      <c r="BR119" s="957"/>
      <c r="BS119" s="957"/>
      <c r="BT119" s="957"/>
      <c r="BU119" s="957"/>
      <c r="BV119" s="957">
        <v>5195676</v>
      </c>
      <c r="BW119" s="957"/>
      <c r="BX119" s="957"/>
      <c r="BY119" s="957"/>
      <c r="BZ119" s="957"/>
      <c r="CA119" s="957">
        <v>5706835</v>
      </c>
      <c r="CB119" s="957"/>
      <c r="CC119" s="957"/>
      <c r="CD119" s="957"/>
      <c r="CE119" s="957"/>
      <c r="CF119" s="971">
        <v>46.1</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428</v>
      </c>
      <c r="DH119" s="1028"/>
      <c r="DI119" s="1028"/>
      <c r="DJ119" s="1028"/>
      <c r="DK119" s="1029"/>
      <c r="DL119" s="1030" t="s">
        <v>428</v>
      </c>
      <c r="DM119" s="1028"/>
      <c r="DN119" s="1028"/>
      <c r="DO119" s="1028"/>
      <c r="DP119" s="1029"/>
      <c r="DQ119" s="1030" t="s">
        <v>428</v>
      </c>
      <c r="DR119" s="1028"/>
      <c r="DS119" s="1028"/>
      <c r="DT119" s="1028"/>
      <c r="DU119" s="1029"/>
      <c r="DV119" s="1031" t="s">
        <v>428</v>
      </c>
      <c r="DW119" s="1032"/>
      <c r="DX119" s="1032"/>
      <c r="DY119" s="1032"/>
      <c r="DZ119" s="1033"/>
    </row>
    <row r="120" spans="1:130" s="197" customFormat="1" ht="26.25" customHeight="1">
      <c r="A120" s="1005"/>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428</v>
      </c>
      <c r="AB120" s="989"/>
      <c r="AC120" s="989"/>
      <c r="AD120" s="989"/>
      <c r="AE120" s="990"/>
      <c r="AF120" s="991" t="s">
        <v>428</v>
      </c>
      <c r="AG120" s="989"/>
      <c r="AH120" s="989"/>
      <c r="AI120" s="989"/>
      <c r="AJ120" s="990"/>
      <c r="AK120" s="991" t="s">
        <v>428</v>
      </c>
      <c r="AL120" s="989"/>
      <c r="AM120" s="989"/>
      <c r="AN120" s="989"/>
      <c r="AO120" s="990"/>
      <c r="AP120" s="992" t="s">
        <v>428</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3617058</v>
      </c>
      <c r="BR120" s="950"/>
      <c r="BS120" s="950"/>
      <c r="BT120" s="950"/>
      <c r="BU120" s="950"/>
      <c r="BV120" s="950">
        <v>4381608</v>
      </c>
      <c r="BW120" s="950"/>
      <c r="BX120" s="950"/>
      <c r="BY120" s="950"/>
      <c r="BZ120" s="950"/>
      <c r="CA120" s="950">
        <v>3629405</v>
      </c>
      <c r="CB120" s="950"/>
      <c r="CC120" s="950"/>
      <c r="CD120" s="950"/>
      <c r="CE120" s="950"/>
      <c r="CF120" s="944">
        <v>29.3</v>
      </c>
      <c r="CG120" s="945"/>
      <c r="CH120" s="945"/>
      <c r="CI120" s="945"/>
      <c r="CJ120" s="945"/>
      <c r="CK120" s="1043" t="s">
        <v>433</v>
      </c>
      <c r="CL120" s="1044"/>
      <c r="CM120" s="1044"/>
      <c r="CN120" s="1044"/>
      <c r="CO120" s="1045"/>
      <c r="CP120" s="1051" t="s">
        <v>434</v>
      </c>
      <c r="CQ120" s="1052"/>
      <c r="CR120" s="1052"/>
      <c r="CS120" s="1052"/>
      <c r="CT120" s="1052"/>
      <c r="CU120" s="1052"/>
      <c r="CV120" s="1052"/>
      <c r="CW120" s="1052"/>
      <c r="CX120" s="1052"/>
      <c r="CY120" s="1052"/>
      <c r="CZ120" s="1052"/>
      <c r="DA120" s="1052"/>
      <c r="DB120" s="1052"/>
      <c r="DC120" s="1052"/>
      <c r="DD120" s="1052"/>
      <c r="DE120" s="1052"/>
      <c r="DF120" s="1053"/>
      <c r="DG120" s="956" t="s">
        <v>428</v>
      </c>
      <c r="DH120" s="957"/>
      <c r="DI120" s="957"/>
      <c r="DJ120" s="957"/>
      <c r="DK120" s="957"/>
      <c r="DL120" s="957">
        <v>5104100</v>
      </c>
      <c r="DM120" s="957"/>
      <c r="DN120" s="957"/>
      <c r="DO120" s="957"/>
      <c r="DP120" s="957"/>
      <c r="DQ120" s="957">
        <v>4597406</v>
      </c>
      <c r="DR120" s="957"/>
      <c r="DS120" s="957"/>
      <c r="DT120" s="957"/>
      <c r="DU120" s="957"/>
      <c r="DV120" s="958">
        <v>37.200000000000003</v>
      </c>
      <c r="DW120" s="958"/>
      <c r="DX120" s="958"/>
      <c r="DY120" s="958"/>
      <c r="DZ120" s="959"/>
    </row>
    <row r="121" spans="1:130" s="197" customFormat="1" ht="26.25" customHeight="1">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428</v>
      </c>
      <c r="AB121" s="989"/>
      <c r="AC121" s="989"/>
      <c r="AD121" s="989"/>
      <c r="AE121" s="990"/>
      <c r="AF121" s="991" t="s">
        <v>428</v>
      </c>
      <c r="AG121" s="989"/>
      <c r="AH121" s="989"/>
      <c r="AI121" s="989"/>
      <c r="AJ121" s="990"/>
      <c r="AK121" s="991" t="s">
        <v>428</v>
      </c>
      <c r="AL121" s="989"/>
      <c r="AM121" s="989"/>
      <c r="AN121" s="989"/>
      <c r="AO121" s="990"/>
      <c r="AP121" s="992" t="s">
        <v>428</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16492980</v>
      </c>
      <c r="BR121" s="1016"/>
      <c r="BS121" s="1016"/>
      <c r="BT121" s="1016"/>
      <c r="BU121" s="1016"/>
      <c r="BV121" s="1016">
        <v>16466300</v>
      </c>
      <c r="BW121" s="1016"/>
      <c r="BX121" s="1016"/>
      <c r="BY121" s="1016"/>
      <c r="BZ121" s="1016"/>
      <c r="CA121" s="1016">
        <v>16497734</v>
      </c>
      <c r="CB121" s="1016"/>
      <c r="CC121" s="1016"/>
      <c r="CD121" s="1016"/>
      <c r="CE121" s="1016"/>
      <c r="CF121" s="1054">
        <v>133.30000000000001</v>
      </c>
      <c r="CG121" s="1055"/>
      <c r="CH121" s="1055"/>
      <c r="CI121" s="1055"/>
      <c r="CJ121" s="1055"/>
      <c r="CK121" s="1046"/>
      <c r="CL121" s="1047"/>
      <c r="CM121" s="1047"/>
      <c r="CN121" s="1047"/>
      <c r="CO121" s="1048"/>
      <c r="CP121" s="1037" t="s">
        <v>379</v>
      </c>
      <c r="CQ121" s="1038"/>
      <c r="CR121" s="1038"/>
      <c r="CS121" s="1038"/>
      <c r="CT121" s="1038"/>
      <c r="CU121" s="1038"/>
      <c r="CV121" s="1038"/>
      <c r="CW121" s="1038"/>
      <c r="CX121" s="1038"/>
      <c r="CY121" s="1038"/>
      <c r="CZ121" s="1038"/>
      <c r="DA121" s="1038"/>
      <c r="DB121" s="1038"/>
      <c r="DC121" s="1038"/>
      <c r="DD121" s="1038"/>
      <c r="DE121" s="1038"/>
      <c r="DF121" s="1039"/>
      <c r="DG121" s="949">
        <v>6516</v>
      </c>
      <c r="DH121" s="950"/>
      <c r="DI121" s="950"/>
      <c r="DJ121" s="950"/>
      <c r="DK121" s="950"/>
      <c r="DL121" s="950">
        <v>3062</v>
      </c>
      <c r="DM121" s="950"/>
      <c r="DN121" s="950"/>
      <c r="DO121" s="950"/>
      <c r="DP121" s="950"/>
      <c r="DQ121" s="950">
        <v>22890</v>
      </c>
      <c r="DR121" s="950"/>
      <c r="DS121" s="950"/>
      <c r="DT121" s="950"/>
      <c r="DU121" s="950"/>
      <c r="DV121" s="951">
        <v>0.2</v>
      </c>
      <c r="DW121" s="951"/>
      <c r="DX121" s="951"/>
      <c r="DY121" s="951"/>
      <c r="DZ121" s="952"/>
    </row>
    <row r="122" spans="1:130" s="197" customFormat="1" ht="26.25" customHeight="1">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437</v>
      </c>
      <c r="BP122" s="1024"/>
      <c r="BQ122" s="1064">
        <v>24447964</v>
      </c>
      <c r="BR122" s="1065"/>
      <c r="BS122" s="1065"/>
      <c r="BT122" s="1065"/>
      <c r="BU122" s="1065"/>
      <c r="BV122" s="1065">
        <v>26043584</v>
      </c>
      <c r="BW122" s="1065"/>
      <c r="BX122" s="1065"/>
      <c r="BY122" s="1065"/>
      <c r="BZ122" s="1065"/>
      <c r="CA122" s="1065">
        <v>25833974</v>
      </c>
      <c r="CB122" s="1065"/>
      <c r="CC122" s="1065"/>
      <c r="CD122" s="1065"/>
      <c r="CE122" s="1065"/>
      <c r="CF122" s="1017"/>
      <c r="CG122" s="1018"/>
      <c r="CH122" s="1018"/>
      <c r="CI122" s="1018"/>
      <c r="CJ122" s="1019"/>
      <c r="CK122" s="1046"/>
      <c r="CL122" s="1047"/>
      <c r="CM122" s="1047"/>
      <c r="CN122" s="1047"/>
      <c r="CO122" s="1048"/>
      <c r="CP122" s="1037" t="s">
        <v>438</v>
      </c>
      <c r="CQ122" s="1038"/>
      <c r="CR122" s="1038"/>
      <c r="CS122" s="1038"/>
      <c r="CT122" s="1038"/>
      <c r="CU122" s="1038"/>
      <c r="CV122" s="1038"/>
      <c r="CW122" s="1038"/>
      <c r="CX122" s="1038"/>
      <c r="CY122" s="1038"/>
      <c r="CZ122" s="1038"/>
      <c r="DA122" s="1038"/>
      <c r="DB122" s="1038"/>
      <c r="DC122" s="1038"/>
      <c r="DD122" s="1038"/>
      <c r="DE122" s="1038"/>
      <c r="DF122" s="1039"/>
      <c r="DG122" s="949" t="s">
        <v>439</v>
      </c>
      <c r="DH122" s="950"/>
      <c r="DI122" s="950"/>
      <c r="DJ122" s="950"/>
      <c r="DK122" s="950"/>
      <c r="DL122" s="950" t="s">
        <v>439</v>
      </c>
      <c r="DM122" s="950"/>
      <c r="DN122" s="950"/>
      <c r="DO122" s="950"/>
      <c r="DP122" s="950"/>
      <c r="DQ122" s="950" t="s">
        <v>439</v>
      </c>
      <c r="DR122" s="950"/>
      <c r="DS122" s="950"/>
      <c r="DT122" s="950"/>
      <c r="DU122" s="950"/>
      <c r="DV122" s="951" t="s">
        <v>439</v>
      </c>
      <c r="DW122" s="951"/>
      <c r="DX122" s="951"/>
      <c r="DY122" s="951"/>
      <c r="DZ122" s="952"/>
    </row>
    <row r="123" spans="1:130" s="197" customFormat="1" ht="26.25" customHeight="1" thickBot="1">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14906</v>
      </c>
      <c r="AB123" s="989"/>
      <c r="AC123" s="989"/>
      <c r="AD123" s="989"/>
      <c r="AE123" s="990"/>
      <c r="AF123" s="991">
        <v>6619</v>
      </c>
      <c r="AG123" s="989"/>
      <c r="AH123" s="989"/>
      <c r="AI123" s="989"/>
      <c r="AJ123" s="990"/>
      <c r="AK123" s="991">
        <v>6485</v>
      </c>
      <c r="AL123" s="989"/>
      <c r="AM123" s="989"/>
      <c r="AN123" s="989"/>
      <c r="AO123" s="990"/>
      <c r="AP123" s="992">
        <v>0.1</v>
      </c>
      <c r="AQ123" s="993"/>
      <c r="AR123" s="993"/>
      <c r="AS123" s="993"/>
      <c r="AT123" s="994"/>
      <c r="AU123" s="1061" t="s">
        <v>440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439</v>
      </c>
      <c r="BR123" s="1057"/>
      <c r="BS123" s="1057"/>
      <c r="BT123" s="1057"/>
      <c r="BU123" s="1057"/>
      <c r="BV123" s="1057" t="s">
        <v>439</v>
      </c>
      <c r="BW123" s="1057"/>
      <c r="BX123" s="1057"/>
      <c r="BY123" s="1057"/>
      <c r="BZ123" s="1057"/>
      <c r="CA123" s="1057" t="s">
        <v>439</v>
      </c>
      <c r="CB123" s="1057"/>
      <c r="CC123" s="1057"/>
      <c r="CD123" s="1057"/>
      <c r="CE123" s="1057"/>
      <c r="CF123" s="1058"/>
      <c r="CG123" s="1059"/>
      <c r="CH123" s="1059"/>
      <c r="CI123" s="1059"/>
      <c r="CJ123" s="1060"/>
      <c r="CK123" s="1046"/>
      <c r="CL123" s="1047"/>
      <c r="CM123" s="1047"/>
      <c r="CN123" s="1047"/>
      <c r="CO123" s="1048"/>
      <c r="CP123" s="1037" t="s">
        <v>441</v>
      </c>
      <c r="CQ123" s="1038"/>
      <c r="CR123" s="1038"/>
      <c r="CS123" s="1038"/>
      <c r="CT123" s="1038"/>
      <c r="CU123" s="1038"/>
      <c r="CV123" s="1038"/>
      <c r="CW123" s="1038"/>
      <c r="CX123" s="1038"/>
      <c r="CY123" s="1038"/>
      <c r="CZ123" s="1038"/>
      <c r="DA123" s="1038"/>
      <c r="DB123" s="1038"/>
      <c r="DC123" s="1038"/>
      <c r="DD123" s="1038"/>
      <c r="DE123" s="1038"/>
      <c r="DF123" s="1039"/>
      <c r="DG123" s="988" t="s">
        <v>439</v>
      </c>
      <c r="DH123" s="989"/>
      <c r="DI123" s="989"/>
      <c r="DJ123" s="989"/>
      <c r="DK123" s="990"/>
      <c r="DL123" s="991" t="s">
        <v>439</v>
      </c>
      <c r="DM123" s="989"/>
      <c r="DN123" s="989"/>
      <c r="DO123" s="989"/>
      <c r="DP123" s="990"/>
      <c r="DQ123" s="991" t="s">
        <v>439</v>
      </c>
      <c r="DR123" s="989"/>
      <c r="DS123" s="989"/>
      <c r="DT123" s="989"/>
      <c r="DU123" s="990"/>
      <c r="DV123" s="992" t="s">
        <v>439</v>
      </c>
      <c r="DW123" s="993"/>
      <c r="DX123" s="993"/>
      <c r="DY123" s="993"/>
      <c r="DZ123" s="994"/>
    </row>
    <row r="124" spans="1:130" s="197" customFormat="1" ht="26.25" customHeight="1">
      <c r="A124" s="1005"/>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439</v>
      </c>
      <c r="AB124" s="989"/>
      <c r="AC124" s="989"/>
      <c r="AD124" s="989"/>
      <c r="AE124" s="990"/>
      <c r="AF124" s="991" t="s">
        <v>439</v>
      </c>
      <c r="AG124" s="989"/>
      <c r="AH124" s="989"/>
      <c r="AI124" s="989"/>
      <c r="AJ124" s="990"/>
      <c r="AK124" s="991" t="s">
        <v>439</v>
      </c>
      <c r="AL124" s="989"/>
      <c r="AM124" s="989"/>
      <c r="AN124" s="989"/>
      <c r="AO124" s="990"/>
      <c r="AP124" s="992" t="s">
        <v>439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v>3843487</v>
      </c>
      <c r="DH124" s="1028"/>
      <c r="DI124" s="1028"/>
      <c r="DJ124" s="1028"/>
      <c r="DK124" s="1029"/>
      <c r="DL124" s="1030" t="s">
        <v>439</v>
      </c>
      <c r="DM124" s="1028"/>
      <c r="DN124" s="1028"/>
      <c r="DO124" s="1028"/>
      <c r="DP124" s="1029"/>
      <c r="DQ124" s="1030" t="s">
        <v>439</v>
      </c>
      <c r="DR124" s="1028"/>
      <c r="DS124" s="1028"/>
      <c r="DT124" s="1028"/>
      <c r="DU124" s="1029"/>
      <c r="DV124" s="1031" t="s">
        <v>439</v>
      </c>
      <c r="DW124" s="1032"/>
      <c r="DX124" s="1032"/>
      <c r="DY124" s="1032"/>
      <c r="DZ124" s="1033"/>
    </row>
    <row r="125" spans="1:130" s="197" customFormat="1" ht="26.25" customHeight="1" thickBot="1">
      <c r="A125" s="1005"/>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439</v>
      </c>
      <c r="AB125" s="989"/>
      <c r="AC125" s="989"/>
      <c r="AD125" s="989"/>
      <c r="AE125" s="990"/>
      <c r="AF125" s="991" t="s">
        <v>439</v>
      </c>
      <c r="AG125" s="989"/>
      <c r="AH125" s="989"/>
      <c r="AI125" s="989"/>
      <c r="AJ125" s="990"/>
      <c r="AK125" s="991" t="s">
        <v>439</v>
      </c>
      <c r="AL125" s="989"/>
      <c r="AM125" s="989"/>
      <c r="AN125" s="989"/>
      <c r="AO125" s="990"/>
      <c r="AP125" s="992" t="s">
        <v>439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439</v>
      </c>
      <c r="DH125" s="957"/>
      <c r="DI125" s="957"/>
      <c r="DJ125" s="957"/>
      <c r="DK125" s="957"/>
      <c r="DL125" s="957" t="s">
        <v>439</v>
      </c>
      <c r="DM125" s="957"/>
      <c r="DN125" s="957"/>
      <c r="DO125" s="957"/>
      <c r="DP125" s="957"/>
      <c r="DQ125" s="957" t="s">
        <v>439</v>
      </c>
      <c r="DR125" s="957"/>
      <c r="DS125" s="957"/>
      <c r="DT125" s="957"/>
      <c r="DU125" s="957"/>
      <c r="DV125" s="958" t="s">
        <v>439</v>
      </c>
      <c r="DW125" s="958"/>
      <c r="DX125" s="958"/>
      <c r="DY125" s="958"/>
      <c r="DZ125" s="959"/>
    </row>
    <row r="126" spans="1:130" s="197" customFormat="1" ht="26.25" customHeight="1">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439</v>
      </c>
      <c r="AB126" s="989"/>
      <c r="AC126" s="989"/>
      <c r="AD126" s="989"/>
      <c r="AE126" s="990"/>
      <c r="AF126" s="991" t="s">
        <v>439</v>
      </c>
      <c r="AG126" s="989"/>
      <c r="AH126" s="989"/>
      <c r="AI126" s="989"/>
      <c r="AJ126" s="990"/>
      <c r="AK126" s="991" t="s">
        <v>439</v>
      </c>
      <c r="AL126" s="989"/>
      <c r="AM126" s="989"/>
      <c r="AN126" s="989"/>
      <c r="AO126" s="990"/>
      <c r="AP126" s="992" t="s">
        <v>439</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439</v>
      </c>
      <c r="DH126" s="950"/>
      <c r="DI126" s="950"/>
      <c r="DJ126" s="950"/>
      <c r="DK126" s="950"/>
      <c r="DL126" s="950" t="s">
        <v>439</v>
      </c>
      <c r="DM126" s="950"/>
      <c r="DN126" s="950"/>
      <c r="DO126" s="950"/>
      <c r="DP126" s="950"/>
      <c r="DQ126" s="950" t="s">
        <v>439</v>
      </c>
      <c r="DR126" s="950"/>
      <c r="DS126" s="950"/>
      <c r="DT126" s="950"/>
      <c r="DU126" s="950"/>
      <c r="DV126" s="951" t="s">
        <v>439</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439</v>
      </c>
      <c r="AB127" s="989"/>
      <c r="AC127" s="989"/>
      <c r="AD127" s="989"/>
      <c r="AE127" s="990"/>
      <c r="AF127" s="991" t="s">
        <v>439</v>
      </c>
      <c r="AG127" s="989"/>
      <c r="AH127" s="989"/>
      <c r="AI127" s="989"/>
      <c r="AJ127" s="990"/>
      <c r="AK127" s="991" t="s">
        <v>439</v>
      </c>
      <c r="AL127" s="989"/>
      <c r="AM127" s="989"/>
      <c r="AN127" s="989"/>
      <c r="AO127" s="990"/>
      <c r="AP127" s="992" t="s">
        <v>439</v>
      </c>
      <c r="AQ127" s="993"/>
      <c r="AR127" s="993"/>
      <c r="AS127" s="993"/>
      <c r="AT127" s="994"/>
      <c r="AU127" s="233"/>
      <c r="AV127" s="233"/>
      <c r="AW127" s="233"/>
      <c r="AX127" s="916" t="s">
        <v>451</v>
      </c>
      <c r="AY127" s="917"/>
      <c r="AZ127" s="917"/>
      <c r="BA127" s="917"/>
      <c r="BB127" s="917"/>
      <c r="BC127" s="917"/>
      <c r="BD127" s="917"/>
      <c r="BE127" s="918"/>
      <c r="BF127" s="1071" t="s">
        <v>439</v>
      </c>
      <c r="BG127" s="1072"/>
      <c r="BH127" s="1072"/>
      <c r="BI127" s="1072"/>
      <c r="BJ127" s="1072"/>
      <c r="BK127" s="1072"/>
      <c r="BL127" s="1081"/>
      <c r="BM127" s="1071">
        <v>12.88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453</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484205</v>
      </c>
      <c r="AB128" s="1120"/>
      <c r="AC128" s="1120"/>
      <c r="AD128" s="1120"/>
      <c r="AE128" s="1121"/>
      <c r="AF128" s="1122">
        <v>510045</v>
      </c>
      <c r="AG128" s="1120"/>
      <c r="AH128" s="1120"/>
      <c r="AI128" s="1120"/>
      <c r="AJ128" s="1121"/>
      <c r="AK128" s="1122">
        <v>467568</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457</v>
      </c>
      <c r="BG128" s="1097"/>
      <c r="BH128" s="1097"/>
      <c r="BI128" s="1097"/>
      <c r="BJ128" s="1097"/>
      <c r="BK128" s="1097"/>
      <c r="BL128" s="1098"/>
      <c r="BM128" s="1096">
        <v>17.88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13201705</v>
      </c>
      <c r="AB129" s="989"/>
      <c r="AC129" s="989"/>
      <c r="AD129" s="989"/>
      <c r="AE129" s="990"/>
      <c r="AF129" s="991">
        <v>13404472</v>
      </c>
      <c r="AG129" s="989"/>
      <c r="AH129" s="989"/>
      <c r="AI129" s="989"/>
      <c r="AJ129" s="990"/>
      <c r="AK129" s="991">
        <v>13785491</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0.2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1550811</v>
      </c>
      <c r="AB130" s="989"/>
      <c r="AC130" s="989"/>
      <c r="AD130" s="989"/>
      <c r="AE130" s="990"/>
      <c r="AF130" s="991">
        <v>1594645</v>
      </c>
      <c r="AG130" s="989"/>
      <c r="AH130" s="989"/>
      <c r="AI130" s="989"/>
      <c r="AJ130" s="990"/>
      <c r="AK130" s="991">
        <v>1413667</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t="s">
        <v>428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11650894</v>
      </c>
      <c r="AB131" s="1028"/>
      <c r="AC131" s="1028"/>
      <c r="AD131" s="1028"/>
      <c r="AE131" s="1029"/>
      <c r="AF131" s="1030">
        <v>11809827</v>
      </c>
      <c r="AG131" s="1028"/>
      <c r="AH131" s="1028"/>
      <c r="AI131" s="1028"/>
      <c r="AJ131" s="1029"/>
      <c r="AK131" s="1030">
        <v>12371824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-0.20728881399999999</v>
      </c>
      <c r="AB132" s="1134"/>
      <c r="AC132" s="1134"/>
      <c r="AD132" s="1134"/>
      <c r="AE132" s="1135"/>
      <c r="AF132" s="1136">
        <v>-0.21299211200000001</v>
      </c>
      <c r="AG132" s="1134"/>
      <c r="AH132" s="1134"/>
      <c r="AI132" s="1134"/>
      <c r="AJ132" s="1135"/>
      <c r="AK132" s="1136">
        <v>1.0870830359999999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0.1</v>
      </c>
      <c r="AB133" s="1141"/>
      <c r="AC133" s="1141"/>
      <c r="AD133" s="1141"/>
      <c r="AE133" s="1142"/>
      <c r="AF133" s="1140">
        <v>-0.2</v>
      </c>
      <c r="AG133" s="1141"/>
      <c r="AH133" s="1141"/>
      <c r="AI133" s="1141"/>
      <c r="AJ133" s="1142"/>
      <c r="AK133" s="1140">
        <v>0.2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Q29" sqref="Q29"/>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7" t="s">
        <v>469</v>
      </c>
      <c r="L7" s="254"/>
      <c r="M7" s="255" t="s">
        <v>470</v>
      </c>
      <c r="N7" s="256"/>
    </row>
    <row r="8" spans="1:16">
      <c r="A8" s="248"/>
      <c r="B8" s="244"/>
      <c r="C8" s="244"/>
      <c r="D8" s="244"/>
      <c r="E8" s="244"/>
      <c r="F8" s="244"/>
      <c r="G8" s="257"/>
      <c r="H8" s="258"/>
      <c r="I8" s="258"/>
      <c r="J8" s="259"/>
      <c r="K8" s="1148"/>
      <c r="L8" s="260" t="s">
        <v>471</v>
      </c>
      <c r="M8" s="261" t="s">
        <v>472</v>
      </c>
      <c r="N8" s="262" t="s">
        <v>473</v>
      </c>
    </row>
    <row r="9" spans="1:16">
      <c r="A9" s="248"/>
      <c r="B9" s="244"/>
      <c r="C9" s="244"/>
      <c r="D9" s="244"/>
      <c r="E9" s="244"/>
      <c r="F9" s="244"/>
      <c r="G9" s="1149" t="s">
        <v>474</v>
      </c>
      <c r="H9" s="1150"/>
      <c r="I9" s="1150"/>
      <c r="J9" s="1151"/>
      <c r="K9" s="263">
        <v>3258315</v>
      </c>
      <c r="L9" s="264">
        <v>43923</v>
      </c>
      <c r="M9" s="265">
        <v>58112</v>
      </c>
      <c r="N9" s="266">
        <v>-24.4</v>
      </c>
    </row>
    <row r="10" spans="1:16">
      <c r="A10" s="248"/>
      <c r="B10" s="244"/>
      <c r="C10" s="244"/>
      <c r="D10" s="244"/>
      <c r="E10" s="244"/>
      <c r="F10" s="244"/>
      <c r="G10" s="1149" t="s">
        <v>475</v>
      </c>
      <c r="H10" s="1150"/>
      <c r="I10" s="1150"/>
      <c r="J10" s="1151"/>
      <c r="K10" s="267">
        <v>242809</v>
      </c>
      <c r="L10" s="268">
        <v>3273</v>
      </c>
      <c r="M10" s="269">
        <v>3510</v>
      </c>
      <c r="N10" s="270">
        <v>-6.8</v>
      </c>
    </row>
    <row r="11" spans="1:16" ht="13.5" customHeight="1">
      <c r="A11" s="248"/>
      <c r="B11" s="244"/>
      <c r="C11" s="244"/>
      <c r="D11" s="244"/>
      <c r="E11" s="244"/>
      <c r="F11" s="244"/>
      <c r="G11" s="1149" t="s">
        <v>476</v>
      </c>
      <c r="H11" s="1150"/>
      <c r="I11" s="1150"/>
      <c r="J11" s="1151"/>
      <c r="K11" s="267">
        <v>704227</v>
      </c>
      <c r="L11" s="268">
        <v>9493</v>
      </c>
      <c r="M11" s="269">
        <v>6281</v>
      </c>
      <c r="N11" s="270">
        <v>51.1</v>
      </c>
    </row>
    <row r="12" spans="1:16" ht="13.5" customHeight="1">
      <c r="A12" s="248"/>
      <c r="B12" s="244"/>
      <c r="C12" s="244"/>
      <c r="D12" s="244"/>
      <c r="E12" s="244"/>
      <c r="F12" s="244"/>
      <c r="G12" s="1149" t="s">
        <v>477</v>
      </c>
      <c r="H12" s="1150"/>
      <c r="I12" s="1150"/>
      <c r="J12" s="1151"/>
      <c r="K12" s="267">
        <v>74113</v>
      </c>
      <c r="L12" s="268">
        <v>999</v>
      </c>
      <c r="M12" s="269">
        <v>744</v>
      </c>
      <c r="N12" s="270">
        <v>34.299999999999997</v>
      </c>
    </row>
    <row r="13" spans="1:16" ht="13.5" customHeight="1">
      <c r="A13" s="248"/>
      <c r="B13" s="244"/>
      <c r="C13" s="244"/>
      <c r="D13" s="244"/>
      <c r="E13" s="244"/>
      <c r="F13" s="244"/>
      <c r="G13" s="1149" t="s">
        <v>478</v>
      </c>
      <c r="H13" s="1150"/>
      <c r="I13" s="1150"/>
      <c r="J13" s="1151"/>
      <c r="K13" s="267" t="s">
        <v>479</v>
      </c>
      <c r="L13" s="268" t="s">
        <v>479</v>
      </c>
      <c r="M13" s="269">
        <v>1</v>
      </c>
      <c r="N13" s="270" t="s">
        <v>479</v>
      </c>
    </row>
    <row r="14" spans="1:16" ht="13.5" customHeight="1">
      <c r="A14" s="248"/>
      <c r="B14" s="244"/>
      <c r="C14" s="244"/>
      <c r="D14" s="244"/>
      <c r="E14" s="244"/>
      <c r="F14" s="244"/>
      <c r="G14" s="1149" t="s">
        <v>480</v>
      </c>
      <c r="H14" s="1150"/>
      <c r="I14" s="1150"/>
      <c r="J14" s="1151"/>
      <c r="K14" s="267">
        <v>240605</v>
      </c>
      <c r="L14" s="268">
        <v>3243</v>
      </c>
      <c r="M14" s="269">
        <v>2803</v>
      </c>
      <c r="N14" s="270">
        <v>15.7</v>
      </c>
    </row>
    <row r="15" spans="1:16" ht="13.5" customHeight="1">
      <c r="A15" s="248"/>
      <c r="B15" s="244"/>
      <c r="C15" s="244"/>
      <c r="D15" s="244"/>
      <c r="E15" s="244"/>
      <c r="F15" s="244"/>
      <c r="G15" s="1149" t="s">
        <v>481</v>
      </c>
      <c r="H15" s="1150"/>
      <c r="I15" s="1150"/>
      <c r="J15" s="1151"/>
      <c r="K15" s="267">
        <v>13962</v>
      </c>
      <c r="L15" s="268">
        <v>188</v>
      </c>
      <c r="M15" s="269">
        <v>1119</v>
      </c>
      <c r="N15" s="270">
        <v>-83.2</v>
      </c>
    </row>
    <row r="16" spans="1:16">
      <c r="A16" s="248"/>
      <c r="B16" s="244"/>
      <c r="C16" s="244"/>
      <c r="D16" s="244"/>
      <c r="E16" s="244"/>
      <c r="F16" s="244"/>
      <c r="G16" s="1152" t="s">
        <v>482</v>
      </c>
      <c r="H16" s="1153"/>
      <c r="I16" s="1153"/>
      <c r="J16" s="1154"/>
      <c r="K16" s="268">
        <v>-312004</v>
      </c>
      <c r="L16" s="268">
        <v>-4206</v>
      </c>
      <c r="M16" s="269">
        <v>-5386</v>
      </c>
      <c r="N16" s="270">
        <v>-21.9</v>
      </c>
    </row>
    <row r="17" spans="1:16">
      <c r="A17" s="248"/>
      <c r="B17" s="244"/>
      <c r="C17" s="244"/>
      <c r="D17" s="244"/>
      <c r="E17" s="244"/>
      <c r="F17" s="244"/>
      <c r="G17" s="1152" t="s">
        <v>167</v>
      </c>
      <c r="H17" s="1153"/>
      <c r="I17" s="1153"/>
      <c r="J17" s="1154"/>
      <c r="K17" s="268">
        <v>4222027</v>
      </c>
      <c r="L17" s="268">
        <v>56914</v>
      </c>
      <c r="M17" s="269">
        <v>67183</v>
      </c>
      <c r="N17" s="270">
        <v>-15.3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44" t="s">
        <v>487</v>
      </c>
      <c r="H21" s="1145"/>
      <c r="I21" s="1145"/>
      <c r="J21" s="1146"/>
      <c r="K21" s="280">
        <v>4.6500000000000004</v>
      </c>
      <c r="L21" s="281">
        <v>6.12</v>
      </c>
      <c r="M21" s="282">
        <v>-1.47</v>
      </c>
      <c r="N21" s="249"/>
      <c r="O21" s="283"/>
      <c r="P21" s="279"/>
    </row>
    <row r="22" spans="1:16" s="284" customFormat="1">
      <c r="A22" s="279"/>
      <c r="B22" s="249"/>
      <c r="C22" s="249"/>
      <c r="D22" s="249"/>
      <c r="E22" s="249"/>
      <c r="F22" s="249"/>
      <c r="G22" s="1144" t="s">
        <v>488</v>
      </c>
      <c r="H22" s="1145"/>
      <c r="I22" s="1145"/>
      <c r="J22" s="1146"/>
      <c r="K22" s="285">
        <v>98</v>
      </c>
      <c r="L22" s="286">
        <v>98.7</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7" t="s">
        <v>469</v>
      </c>
      <c r="L30" s="254"/>
      <c r="M30" s="255" t="s">
        <v>470</v>
      </c>
      <c r="N30" s="256"/>
    </row>
    <row r="31" spans="1:16">
      <c r="A31" s="248"/>
      <c r="B31" s="244"/>
      <c r="C31" s="244"/>
      <c r="D31" s="244"/>
      <c r="E31" s="244"/>
      <c r="F31" s="244"/>
      <c r="G31" s="257"/>
      <c r="H31" s="258"/>
      <c r="I31" s="258"/>
      <c r="J31" s="259"/>
      <c r="K31" s="1148"/>
      <c r="L31" s="260" t="s">
        <v>471</v>
      </c>
      <c r="M31" s="261" t="s">
        <v>472</v>
      </c>
      <c r="N31" s="262" t="s">
        <v>473</v>
      </c>
    </row>
    <row r="32" spans="1:16" ht="27" customHeight="1">
      <c r="A32" s="248"/>
      <c r="B32" s="244"/>
      <c r="C32" s="244"/>
      <c r="D32" s="244"/>
      <c r="E32" s="244"/>
      <c r="F32" s="244"/>
      <c r="G32" s="1160" t="s">
        <v>492</v>
      </c>
      <c r="H32" s="1161"/>
      <c r="I32" s="1161"/>
      <c r="J32" s="1162"/>
      <c r="K32" s="294">
        <v>1351743</v>
      </c>
      <c r="L32" s="294">
        <v>18222</v>
      </c>
      <c r="M32" s="295">
        <v>33998</v>
      </c>
      <c r="N32" s="296">
        <v>-46.4</v>
      </c>
    </row>
    <row r="33" spans="1:16" ht="13.5" customHeight="1">
      <c r="A33" s="248"/>
      <c r="B33" s="244"/>
      <c r="C33" s="244"/>
      <c r="D33" s="244"/>
      <c r="E33" s="244"/>
      <c r="F33" s="244"/>
      <c r="G33" s="1160" t="s">
        <v>493</v>
      </c>
      <c r="H33" s="1161"/>
      <c r="I33" s="1161"/>
      <c r="J33" s="1162"/>
      <c r="K33" s="294" t="s">
        <v>479</v>
      </c>
      <c r="L33" s="294" t="s">
        <v>479</v>
      </c>
      <c r="M33" s="295">
        <v>1</v>
      </c>
      <c r="N33" s="296" t="s">
        <v>479</v>
      </c>
    </row>
    <row r="34" spans="1:16" ht="27" customHeight="1">
      <c r="A34" s="248"/>
      <c r="B34" s="244"/>
      <c r="C34" s="244"/>
      <c r="D34" s="244"/>
      <c r="E34" s="244"/>
      <c r="F34" s="244"/>
      <c r="G34" s="1160" t="s">
        <v>494</v>
      </c>
      <c r="H34" s="1161"/>
      <c r="I34" s="1161"/>
      <c r="J34" s="1162"/>
      <c r="K34" s="294" t="s">
        <v>479</v>
      </c>
      <c r="L34" s="294" t="s">
        <v>479</v>
      </c>
      <c r="M34" s="295">
        <v>39</v>
      </c>
      <c r="N34" s="296" t="s">
        <v>479</v>
      </c>
    </row>
    <row r="35" spans="1:16" ht="27" customHeight="1">
      <c r="A35" s="248"/>
      <c r="B35" s="244"/>
      <c r="C35" s="244"/>
      <c r="D35" s="244"/>
      <c r="E35" s="244"/>
      <c r="F35" s="244"/>
      <c r="G35" s="1160" t="s">
        <v>495</v>
      </c>
      <c r="H35" s="1161"/>
      <c r="I35" s="1161"/>
      <c r="J35" s="1162"/>
      <c r="K35" s="294">
        <v>629914</v>
      </c>
      <c r="L35" s="294">
        <v>8491</v>
      </c>
      <c r="M35" s="295">
        <v>9007</v>
      </c>
      <c r="N35" s="296">
        <v>-5.7</v>
      </c>
    </row>
    <row r="36" spans="1:16" ht="27" customHeight="1">
      <c r="A36" s="248"/>
      <c r="B36" s="244"/>
      <c r="C36" s="244"/>
      <c r="D36" s="244"/>
      <c r="E36" s="244"/>
      <c r="F36" s="244"/>
      <c r="G36" s="1160" t="s">
        <v>496</v>
      </c>
      <c r="H36" s="1161"/>
      <c r="I36" s="1161"/>
      <c r="J36" s="1162"/>
      <c r="K36" s="294">
        <v>27585</v>
      </c>
      <c r="L36" s="294">
        <v>372</v>
      </c>
      <c r="M36" s="295">
        <v>2239</v>
      </c>
      <c r="N36" s="296">
        <v>-83.4</v>
      </c>
    </row>
    <row r="37" spans="1:16" ht="13.5" customHeight="1">
      <c r="A37" s="248"/>
      <c r="B37" s="244"/>
      <c r="C37" s="244"/>
      <c r="D37" s="244"/>
      <c r="E37" s="244"/>
      <c r="F37" s="244"/>
      <c r="G37" s="1160" t="s">
        <v>497</v>
      </c>
      <c r="H37" s="1161"/>
      <c r="I37" s="1161"/>
      <c r="J37" s="1162"/>
      <c r="K37" s="294">
        <v>6485</v>
      </c>
      <c r="L37" s="294">
        <v>87</v>
      </c>
      <c r="M37" s="295">
        <v>951</v>
      </c>
      <c r="N37" s="296">
        <v>-90.9</v>
      </c>
    </row>
    <row r="38" spans="1:16" ht="27" customHeight="1">
      <c r="A38" s="248"/>
      <c r="B38" s="244"/>
      <c r="C38" s="244"/>
      <c r="D38" s="244"/>
      <c r="E38" s="244"/>
      <c r="F38" s="244"/>
      <c r="G38" s="1163" t="s">
        <v>498</v>
      </c>
      <c r="H38" s="1164"/>
      <c r="I38" s="1164"/>
      <c r="J38" s="1165"/>
      <c r="K38" s="297" t="s">
        <v>479</v>
      </c>
      <c r="L38" s="297" t="s">
        <v>479</v>
      </c>
      <c r="M38" s="298">
        <v>6</v>
      </c>
      <c r="N38" s="299" t="s">
        <v>479</v>
      </c>
      <c r="O38" s="293"/>
    </row>
    <row r="39" spans="1:16">
      <c r="A39" s="248"/>
      <c r="B39" s="244"/>
      <c r="C39" s="244"/>
      <c r="D39" s="244"/>
      <c r="E39" s="244"/>
      <c r="F39" s="244"/>
      <c r="G39" s="1163" t="s">
        <v>499</v>
      </c>
      <c r="H39" s="1164"/>
      <c r="I39" s="1164"/>
      <c r="J39" s="1165"/>
      <c r="K39" s="300">
        <v>-467568</v>
      </c>
      <c r="L39" s="300">
        <v>-6303</v>
      </c>
      <c r="M39" s="301">
        <v>-6589</v>
      </c>
      <c r="N39" s="302">
        <v>-4.3</v>
      </c>
      <c r="O39" s="293"/>
    </row>
    <row r="40" spans="1:16" ht="27" customHeight="1">
      <c r="A40" s="248"/>
      <c r="B40" s="244"/>
      <c r="C40" s="244"/>
      <c r="D40" s="244"/>
      <c r="E40" s="244"/>
      <c r="F40" s="244"/>
      <c r="G40" s="1160" t="s">
        <v>500</v>
      </c>
      <c r="H40" s="1161"/>
      <c r="I40" s="1161"/>
      <c r="J40" s="1162"/>
      <c r="K40" s="300">
        <v>-1413667</v>
      </c>
      <c r="L40" s="300">
        <v>-19056</v>
      </c>
      <c r="M40" s="301">
        <v>-27524</v>
      </c>
      <c r="N40" s="302">
        <v>-30.8</v>
      </c>
      <c r="O40" s="293"/>
    </row>
    <row r="41" spans="1:16">
      <c r="A41" s="248"/>
      <c r="B41" s="244"/>
      <c r="C41" s="244"/>
      <c r="D41" s="244"/>
      <c r="E41" s="244"/>
      <c r="F41" s="244"/>
      <c r="G41" s="1166" t="s">
        <v>278</v>
      </c>
      <c r="H41" s="1167"/>
      <c r="I41" s="1167"/>
      <c r="J41" s="1168"/>
      <c r="K41" s="294">
        <v>134492</v>
      </c>
      <c r="L41" s="300">
        <v>1813</v>
      </c>
      <c r="M41" s="301">
        <v>12127</v>
      </c>
      <c r="N41" s="302">
        <v>-85</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55" t="s">
        <v>469</v>
      </c>
      <c r="J49" s="1157" t="s">
        <v>504</v>
      </c>
      <c r="K49" s="1158"/>
      <c r="L49" s="1158"/>
      <c r="M49" s="1158"/>
      <c r="N49" s="1159"/>
    </row>
    <row r="50" spans="1:14">
      <c r="A50" s="248"/>
      <c r="B50" s="244"/>
      <c r="C50" s="244"/>
      <c r="D50" s="244"/>
      <c r="E50" s="244"/>
      <c r="F50" s="244"/>
      <c r="G50" s="312"/>
      <c r="H50" s="313"/>
      <c r="I50" s="1156"/>
      <c r="J50" s="314" t="s">
        <v>505</v>
      </c>
      <c r="K50" s="315" t="s">
        <v>506</v>
      </c>
      <c r="L50" s="316" t="s">
        <v>507</v>
      </c>
      <c r="M50" s="317" t="s">
        <v>508</v>
      </c>
      <c r="N50" s="318" t="s">
        <v>509</v>
      </c>
    </row>
    <row r="51" spans="1:14">
      <c r="A51" s="248"/>
      <c r="B51" s="244"/>
      <c r="C51" s="244"/>
      <c r="D51" s="244"/>
      <c r="E51" s="244"/>
      <c r="F51" s="244"/>
      <c r="G51" s="310" t="s">
        <v>510</v>
      </c>
      <c r="H51" s="311"/>
      <c r="I51" s="319">
        <v>1403188</v>
      </c>
      <c r="J51" s="320">
        <v>19913</v>
      </c>
      <c r="K51" s="321">
        <v>38.5</v>
      </c>
      <c r="L51" s="322">
        <v>47569</v>
      </c>
      <c r="M51" s="323">
        <v>18.3</v>
      </c>
      <c r="N51" s="324">
        <v>20.2</v>
      </c>
    </row>
    <row r="52" spans="1:14">
      <c r="A52" s="248"/>
      <c r="B52" s="244"/>
      <c r="C52" s="244"/>
      <c r="D52" s="244"/>
      <c r="E52" s="244"/>
      <c r="F52" s="244"/>
      <c r="G52" s="325"/>
      <c r="H52" s="326" t="s">
        <v>511</v>
      </c>
      <c r="I52" s="327">
        <v>505478</v>
      </c>
      <c r="J52" s="328">
        <v>7173</v>
      </c>
      <c r="K52" s="329">
        <v>50.7</v>
      </c>
      <c r="L52" s="330">
        <v>26255</v>
      </c>
      <c r="M52" s="331">
        <v>12.4</v>
      </c>
      <c r="N52" s="332">
        <v>38.299999999999997</v>
      </c>
    </row>
    <row r="53" spans="1:14">
      <c r="A53" s="248"/>
      <c r="B53" s="244"/>
      <c r="C53" s="244"/>
      <c r="D53" s="244"/>
      <c r="E53" s="244"/>
      <c r="F53" s="244"/>
      <c r="G53" s="310" t="s">
        <v>512</v>
      </c>
      <c r="H53" s="311"/>
      <c r="I53" s="319">
        <v>1585596</v>
      </c>
      <c r="J53" s="320">
        <v>21914</v>
      </c>
      <c r="K53" s="321">
        <v>10</v>
      </c>
      <c r="L53" s="322">
        <v>50880</v>
      </c>
      <c r="M53" s="323">
        <v>7</v>
      </c>
      <c r="N53" s="324">
        <v>3</v>
      </c>
    </row>
    <row r="54" spans="1:14">
      <c r="A54" s="248"/>
      <c r="B54" s="244"/>
      <c r="C54" s="244"/>
      <c r="D54" s="244"/>
      <c r="E54" s="244"/>
      <c r="F54" s="244"/>
      <c r="G54" s="325"/>
      <c r="H54" s="326" t="s">
        <v>511</v>
      </c>
      <c r="I54" s="327">
        <v>478759</v>
      </c>
      <c r="J54" s="328">
        <v>6617</v>
      </c>
      <c r="K54" s="329">
        <v>-7.8</v>
      </c>
      <c r="L54" s="330">
        <v>26879</v>
      </c>
      <c r="M54" s="331">
        <v>2.4</v>
      </c>
      <c r="N54" s="332">
        <v>-10.199999999999999</v>
      </c>
    </row>
    <row r="55" spans="1:14">
      <c r="A55" s="248"/>
      <c r="B55" s="244"/>
      <c r="C55" s="244"/>
      <c r="D55" s="244"/>
      <c r="E55" s="244"/>
      <c r="F55" s="244"/>
      <c r="G55" s="310" t="s">
        <v>513</v>
      </c>
      <c r="H55" s="311"/>
      <c r="I55" s="319">
        <v>3275300</v>
      </c>
      <c r="J55" s="320">
        <v>44891</v>
      </c>
      <c r="K55" s="321">
        <v>104.9</v>
      </c>
      <c r="L55" s="322">
        <v>63956</v>
      </c>
      <c r="M55" s="323">
        <v>25.7</v>
      </c>
      <c r="N55" s="324">
        <v>79.2</v>
      </c>
    </row>
    <row r="56" spans="1:14">
      <c r="A56" s="248"/>
      <c r="B56" s="244"/>
      <c r="C56" s="244"/>
      <c r="D56" s="244"/>
      <c r="E56" s="244"/>
      <c r="F56" s="244"/>
      <c r="G56" s="325"/>
      <c r="H56" s="326" t="s">
        <v>511</v>
      </c>
      <c r="I56" s="327">
        <v>2216766</v>
      </c>
      <c r="J56" s="328">
        <v>30383</v>
      </c>
      <c r="K56" s="329">
        <v>359.2</v>
      </c>
      <c r="L56" s="330">
        <v>29239</v>
      </c>
      <c r="M56" s="331">
        <v>8.8000000000000007</v>
      </c>
      <c r="N56" s="332">
        <v>350.4</v>
      </c>
    </row>
    <row r="57" spans="1:14">
      <c r="A57" s="248"/>
      <c r="B57" s="244"/>
      <c r="C57" s="244"/>
      <c r="D57" s="244"/>
      <c r="E57" s="244"/>
      <c r="F57" s="244"/>
      <c r="G57" s="310" t="s">
        <v>514</v>
      </c>
      <c r="H57" s="311"/>
      <c r="I57" s="319">
        <v>1967279</v>
      </c>
      <c r="J57" s="320">
        <v>26786</v>
      </c>
      <c r="K57" s="321">
        <v>-40.299999999999997</v>
      </c>
      <c r="L57" s="322">
        <v>66255</v>
      </c>
      <c r="M57" s="323">
        <v>3.6</v>
      </c>
      <c r="N57" s="324">
        <v>-43.9</v>
      </c>
    </row>
    <row r="58" spans="1:14">
      <c r="A58" s="248"/>
      <c r="B58" s="244"/>
      <c r="C58" s="244"/>
      <c r="D58" s="244"/>
      <c r="E58" s="244"/>
      <c r="F58" s="244"/>
      <c r="G58" s="325"/>
      <c r="H58" s="326" t="s">
        <v>511</v>
      </c>
      <c r="I58" s="327">
        <v>1054447</v>
      </c>
      <c r="J58" s="328">
        <v>14357</v>
      </c>
      <c r="K58" s="329">
        <v>-52.7</v>
      </c>
      <c r="L58" s="330">
        <v>31822</v>
      </c>
      <c r="M58" s="331">
        <v>8.8000000000000007</v>
      </c>
      <c r="N58" s="332">
        <v>-61.5</v>
      </c>
    </row>
    <row r="59" spans="1:14">
      <c r="A59" s="248"/>
      <c r="B59" s="244"/>
      <c r="C59" s="244"/>
      <c r="D59" s="244"/>
      <c r="E59" s="244"/>
      <c r="F59" s="244"/>
      <c r="G59" s="310" t="s">
        <v>515</v>
      </c>
      <c r="H59" s="311"/>
      <c r="I59" s="319">
        <v>1106413</v>
      </c>
      <c r="J59" s="320">
        <v>14915</v>
      </c>
      <c r="K59" s="321">
        <v>-44.3</v>
      </c>
      <c r="L59" s="322">
        <v>47278</v>
      </c>
      <c r="M59" s="323">
        <v>-28.6</v>
      </c>
      <c r="N59" s="324">
        <v>-15.7</v>
      </c>
    </row>
    <row r="60" spans="1:14">
      <c r="A60" s="248"/>
      <c r="B60" s="244"/>
      <c r="C60" s="244"/>
      <c r="D60" s="244"/>
      <c r="E60" s="244"/>
      <c r="F60" s="244"/>
      <c r="G60" s="325"/>
      <c r="H60" s="326" t="s">
        <v>511</v>
      </c>
      <c r="I60" s="333">
        <v>625581</v>
      </c>
      <c r="J60" s="328">
        <v>8433</v>
      </c>
      <c r="K60" s="329">
        <v>-41.3</v>
      </c>
      <c r="L60" s="330">
        <v>24096</v>
      </c>
      <c r="M60" s="331">
        <v>-24.3</v>
      </c>
      <c r="N60" s="332">
        <v>-17</v>
      </c>
    </row>
    <row r="61" spans="1:14">
      <c r="A61" s="248"/>
      <c r="B61" s="244"/>
      <c r="C61" s="244"/>
      <c r="D61" s="244"/>
      <c r="E61" s="244"/>
      <c r="F61" s="244"/>
      <c r="G61" s="310" t="s">
        <v>516</v>
      </c>
      <c r="H61" s="334"/>
      <c r="I61" s="335">
        <v>1867555</v>
      </c>
      <c r="J61" s="336">
        <v>25684</v>
      </c>
      <c r="K61" s="337">
        <v>13.8</v>
      </c>
      <c r="L61" s="338">
        <v>55188</v>
      </c>
      <c r="M61" s="339">
        <v>5.2</v>
      </c>
      <c r="N61" s="324">
        <v>8.6</v>
      </c>
    </row>
    <row r="62" spans="1:14">
      <c r="A62" s="248"/>
      <c r="B62" s="244"/>
      <c r="C62" s="244"/>
      <c r="D62" s="244"/>
      <c r="E62" s="244"/>
      <c r="F62" s="244"/>
      <c r="G62" s="325"/>
      <c r="H62" s="326" t="s">
        <v>511</v>
      </c>
      <c r="I62" s="327">
        <v>976206</v>
      </c>
      <c r="J62" s="328">
        <v>13393</v>
      </c>
      <c r="K62" s="329">
        <v>61.6</v>
      </c>
      <c r="L62" s="330">
        <v>27658</v>
      </c>
      <c r="M62" s="331">
        <v>1.6</v>
      </c>
      <c r="N62" s="332">
        <v>60</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election activeCell="I100" sqref="I10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Normal="100" zoomScaleSheetLayoutView="55" workbookViewId="0">
      <selection activeCell="A64" sqref="A6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21</v>
      </c>
      <c r="G47" s="12">
        <v>22.11</v>
      </c>
      <c r="H47" s="12">
        <v>17.68</v>
      </c>
      <c r="I47" s="12">
        <v>20.100000000000001</v>
      </c>
      <c r="J47" s="13">
        <v>19.16</v>
      </c>
    </row>
    <row r="48" spans="2:10" ht="57.75" customHeight="1">
      <c r="B48" s="14"/>
      <c r="C48" s="1171" t="s">
        <v>4</v>
      </c>
      <c r="D48" s="1171"/>
      <c r="E48" s="1172"/>
      <c r="F48" s="15">
        <v>8.34</v>
      </c>
      <c r="G48" s="16">
        <v>9.77</v>
      </c>
      <c r="H48" s="16">
        <v>9.2799999999999994</v>
      </c>
      <c r="I48" s="16">
        <v>10.86</v>
      </c>
      <c r="J48" s="17">
        <v>11.55</v>
      </c>
    </row>
    <row r="49" spans="2:10" ht="57.75" customHeight="1" thickBot="1">
      <c r="B49" s="18"/>
      <c r="C49" s="1173" t="s">
        <v>5</v>
      </c>
      <c r="D49" s="1173"/>
      <c r="E49" s="1174"/>
      <c r="F49" s="19">
        <v>3.17</v>
      </c>
      <c r="G49" s="20">
        <v>2.5499999999999998</v>
      </c>
      <c r="H49" s="20" t="s">
        <v>523</v>
      </c>
      <c r="I49" s="20">
        <v>4.41</v>
      </c>
      <c r="J49" s="21">
        <v>0.59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35" sqref="K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524</v>
      </c>
      <c r="D34" s="1181"/>
      <c r="E34" s="1182"/>
      <c r="F34" s="32">
        <v>13.66</v>
      </c>
      <c r="G34" s="33">
        <v>14.7</v>
      </c>
      <c r="H34" s="33">
        <v>15.7</v>
      </c>
      <c r="I34" s="33">
        <v>15.12</v>
      </c>
      <c r="J34" s="34">
        <v>12.88</v>
      </c>
      <c r="K34" s="22"/>
      <c r="L34" s="22"/>
      <c r="M34" s="22"/>
      <c r="N34" s="22"/>
      <c r="O34" s="22"/>
      <c r="P34" s="22"/>
    </row>
    <row r="35" spans="1:16" ht="39" customHeight="1">
      <c r="A35" s="22"/>
      <c r="B35" s="35"/>
      <c r="C35" s="1175" t="s">
        <v>525</v>
      </c>
      <c r="D35" s="1176"/>
      <c r="E35" s="1177"/>
      <c r="F35" s="36">
        <v>8.33</v>
      </c>
      <c r="G35" s="37">
        <v>9.76</v>
      </c>
      <c r="H35" s="37">
        <v>9.2799999999999994</v>
      </c>
      <c r="I35" s="37">
        <v>10.86</v>
      </c>
      <c r="J35" s="38">
        <v>11.54</v>
      </c>
      <c r="K35" s="22"/>
      <c r="L35" s="22"/>
      <c r="M35" s="22"/>
      <c r="N35" s="22"/>
      <c r="O35" s="22"/>
      <c r="P35" s="22"/>
    </row>
    <row r="36" spans="1:16" ht="39" customHeight="1">
      <c r="A36" s="22"/>
      <c r="B36" s="35"/>
      <c r="C36" s="1175" t="s">
        <v>526</v>
      </c>
      <c r="D36" s="1176"/>
      <c r="E36" s="1177"/>
      <c r="F36" s="36" t="s">
        <v>479</v>
      </c>
      <c r="G36" s="37" t="s">
        <v>479</v>
      </c>
      <c r="H36" s="37" t="s">
        <v>479</v>
      </c>
      <c r="I36" s="37">
        <v>2.2799999999999998</v>
      </c>
      <c r="J36" s="38">
        <v>3.96</v>
      </c>
      <c r="K36" s="22"/>
      <c r="L36" s="22"/>
      <c r="M36" s="22"/>
      <c r="N36" s="22"/>
      <c r="O36" s="22"/>
      <c r="P36" s="22"/>
    </row>
    <row r="37" spans="1:16" ht="39" customHeight="1">
      <c r="A37" s="22"/>
      <c r="B37" s="35"/>
      <c r="C37" s="1175" t="s">
        <v>527</v>
      </c>
      <c r="D37" s="1176"/>
      <c r="E37" s="1177"/>
      <c r="F37" s="36">
        <v>3.24</v>
      </c>
      <c r="G37" s="37">
        <v>4.01</v>
      </c>
      <c r="H37" s="37">
        <v>4.3600000000000003</v>
      </c>
      <c r="I37" s="37">
        <v>4.58</v>
      </c>
      <c r="J37" s="38">
        <v>3.69</v>
      </c>
      <c r="K37" s="22"/>
      <c r="L37" s="22"/>
      <c r="M37" s="22"/>
      <c r="N37" s="22"/>
      <c r="O37" s="22"/>
      <c r="P37" s="22"/>
    </row>
    <row r="38" spans="1:16" ht="39" customHeight="1">
      <c r="A38" s="22"/>
      <c r="B38" s="35"/>
      <c r="C38" s="1175" t="s">
        <v>528</v>
      </c>
      <c r="D38" s="1176"/>
      <c r="E38" s="1177"/>
      <c r="F38" s="36">
        <v>0.46</v>
      </c>
      <c r="G38" s="37">
        <v>0.72</v>
      </c>
      <c r="H38" s="37">
        <v>0.82</v>
      </c>
      <c r="I38" s="37">
        <v>0.46</v>
      </c>
      <c r="J38" s="38">
        <v>0.96</v>
      </c>
      <c r="K38" s="22"/>
      <c r="L38" s="22"/>
      <c r="M38" s="22"/>
      <c r="N38" s="22"/>
      <c r="O38" s="22"/>
      <c r="P38" s="22"/>
    </row>
    <row r="39" spans="1:16" ht="39" customHeight="1">
      <c r="A39" s="22"/>
      <c r="B39" s="35"/>
      <c r="C39" s="1175" t="s">
        <v>529</v>
      </c>
      <c r="D39" s="1176"/>
      <c r="E39" s="1177"/>
      <c r="F39" s="36">
        <v>0.19</v>
      </c>
      <c r="G39" s="37">
        <v>0.19</v>
      </c>
      <c r="H39" s="37">
        <v>0.19</v>
      </c>
      <c r="I39" s="37">
        <v>0.18</v>
      </c>
      <c r="J39" s="38">
        <v>0.19</v>
      </c>
      <c r="K39" s="22"/>
      <c r="L39" s="22"/>
      <c r="M39" s="22"/>
      <c r="N39" s="22"/>
      <c r="O39" s="22"/>
      <c r="P39" s="22"/>
    </row>
    <row r="40" spans="1:16" ht="39" customHeight="1">
      <c r="A40" s="22"/>
      <c r="B40" s="35"/>
      <c r="C40" s="1175" t="s">
        <v>530</v>
      </c>
      <c r="D40" s="1176"/>
      <c r="E40" s="1177"/>
      <c r="F40" s="36">
        <v>0.05</v>
      </c>
      <c r="G40" s="37">
        <v>0.03</v>
      </c>
      <c r="H40" s="37">
        <v>0.08</v>
      </c>
      <c r="I40" s="37">
        <v>0.08</v>
      </c>
      <c r="J40" s="38">
        <v>0.02</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531</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532</v>
      </c>
      <c r="D43" s="1179"/>
      <c r="E43" s="1180"/>
      <c r="F43" s="41">
        <v>4.6100000000000003</v>
      </c>
      <c r="G43" s="42">
        <v>4.54</v>
      </c>
      <c r="H43" s="42">
        <v>5.61</v>
      </c>
      <c r="I43" s="42" t="s">
        <v>479</v>
      </c>
      <c r="J43" s="43" t="s">
        <v>479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P43" sqref="P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10</v>
      </c>
      <c r="C45" s="1192"/>
      <c r="D45" s="58"/>
      <c r="E45" s="1197" t="s">
        <v>11</v>
      </c>
      <c r="F45" s="1197"/>
      <c r="G45" s="1197"/>
      <c r="H45" s="1197"/>
      <c r="I45" s="1197"/>
      <c r="J45" s="1198"/>
      <c r="K45" s="59">
        <v>1550</v>
      </c>
      <c r="L45" s="60">
        <v>1444</v>
      </c>
      <c r="M45" s="60">
        <v>1487</v>
      </c>
      <c r="N45" s="60">
        <v>1401</v>
      </c>
      <c r="O45" s="61">
        <v>1352</v>
      </c>
      <c r="P45" s="48"/>
      <c r="Q45" s="48"/>
      <c r="R45" s="48"/>
      <c r="S45" s="48"/>
      <c r="T45" s="48"/>
      <c r="U45" s="48"/>
    </row>
    <row r="46" spans="1:21" ht="30.75" customHeight="1">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14</v>
      </c>
      <c r="F48" s="1185"/>
      <c r="G48" s="1185"/>
      <c r="H48" s="1185"/>
      <c r="I48" s="1185"/>
      <c r="J48" s="1186"/>
      <c r="K48" s="63">
        <v>528</v>
      </c>
      <c r="L48" s="64">
        <v>503</v>
      </c>
      <c r="M48" s="64">
        <v>490</v>
      </c>
      <c r="N48" s="64">
        <v>646</v>
      </c>
      <c r="O48" s="65">
        <v>630</v>
      </c>
      <c r="P48" s="48"/>
      <c r="Q48" s="48"/>
      <c r="R48" s="48"/>
      <c r="S48" s="48"/>
      <c r="T48" s="48"/>
      <c r="U48" s="48"/>
    </row>
    <row r="49" spans="1:21" ht="30.75" customHeight="1">
      <c r="A49" s="48"/>
      <c r="B49" s="1193"/>
      <c r="C49" s="1194"/>
      <c r="D49" s="62"/>
      <c r="E49" s="1185" t="s">
        <v>15</v>
      </c>
      <c r="F49" s="1185"/>
      <c r="G49" s="1185"/>
      <c r="H49" s="1185"/>
      <c r="I49" s="1185"/>
      <c r="J49" s="1186"/>
      <c r="K49" s="63">
        <v>80</v>
      </c>
      <c r="L49" s="64">
        <v>53</v>
      </c>
      <c r="M49" s="64">
        <v>19</v>
      </c>
      <c r="N49" s="64">
        <v>26</v>
      </c>
      <c r="O49" s="65">
        <v>28</v>
      </c>
      <c r="P49" s="48"/>
      <c r="Q49" s="48"/>
      <c r="R49" s="48"/>
      <c r="S49" s="48"/>
      <c r="T49" s="48"/>
      <c r="U49" s="48"/>
    </row>
    <row r="50" spans="1:21" ht="30.75" customHeight="1">
      <c r="A50" s="48"/>
      <c r="B50" s="1193"/>
      <c r="C50" s="1194"/>
      <c r="D50" s="62"/>
      <c r="E50" s="1185" t="s">
        <v>16</v>
      </c>
      <c r="F50" s="1185"/>
      <c r="G50" s="1185"/>
      <c r="H50" s="1185"/>
      <c r="I50" s="1185"/>
      <c r="J50" s="1186"/>
      <c r="K50" s="63">
        <v>18</v>
      </c>
      <c r="L50" s="64">
        <v>11</v>
      </c>
      <c r="M50" s="64">
        <v>15</v>
      </c>
      <c r="N50" s="64">
        <v>7</v>
      </c>
      <c r="O50" s="65">
        <v>6</v>
      </c>
      <c r="P50" s="48"/>
      <c r="Q50" s="48"/>
      <c r="R50" s="48"/>
      <c r="S50" s="48"/>
      <c r="T50" s="48"/>
      <c r="U50" s="48"/>
    </row>
    <row r="51" spans="1:21" ht="30.75" customHeight="1">
      <c r="A51" s="48"/>
      <c r="B51" s="1195"/>
      <c r="C51" s="1196"/>
      <c r="D51" s="66"/>
      <c r="E51" s="1185" t="s">
        <v>17</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c r="A52" s="48"/>
      <c r="B52" s="1183" t="s">
        <v>18</v>
      </c>
      <c r="C52" s="1184"/>
      <c r="D52" s="66"/>
      <c r="E52" s="1185" t="s">
        <v>19</v>
      </c>
      <c r="F52" s="1185"/>
      <c r="G52" s="1185"/>
      <c r="H52" s="1185"/>
      <c r="I52" s="1185"/>
      <c r="J52" s="1186"/>
      <c r="K52" s="63">
        <v>2075</v>
      </c>
      <c r="L52" s="64">
        <v>2041</v>
      </c>
      <c r="M52" s="64">
        <v>2034</v>
      </c>
      <c r="N52" s="64">
        <v>2105</v>
      </c>
      <c r="O52" s="65">
        <v>1882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101</v>
      </c>
      <c r="L53" s="69">
        <v>-30</v>
      </c>
      <c r="M53" s="69">
        <v>-23</v>
      </c>
      <c r="N53" s="69">
        <v>-25</v>
      </c>
      <c r="O53" s="70">
        <v>134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34" zoomScaleSheetLayoutView="100" workbookViewId="0">
      <selection activeCell="M41" sqref="M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99" t="s">
        <v>23</v>
      </c>
      <c r="C41" s="1200"/>
      <c r="D41" s="81"/>
      <c r="E41" s="1205" t="s">
        <v>24</v>
      </c>
      <c r="F41" s="1205"/>
      <c r="G41" s="1205"/>
      <c r="H41" s="1206"/>
      <c r="I41" s="82">
        <v>13065</v>
      </c>
      <c r="J41" s="83">
        <v>13204</v>
      </c>
      <c r="K41" s="83">
        <v>14802</v>
      </c>
      <c r="L41" s="83">
        <v>15488</v>
      </c>
      <c r="M41" s="84">
        <v>15411</v>
      </c>
    </row>
    <row r="42" spans="2:13" ht="27.75" customHeight="1">
      <c r="B42" s="1201"/>
      <c r="C42" s="1202"/>
      <c r="D42" s="85"/>
      <c r="E42" s="1207" t="s">
        <v>25</v>
      </c>
      <c r="F42" s="1207"/>
      <c r="G42" s="1207"/>
      <c r="H42" s="1208"/>
      <c r="I42" s="86">
        <v>81</v>
      </c>
      <c r="J42" s="87">
        <v>69</v>
      </c>
      <c r="K42" s="87">
        <v>64</v>
      </c>
      <c r="L42" s="87">
        <v>58</v>
      </c>
      <c r="M42" s="88">
        <v>52</v>
      </c>
    </row>
    <row r="43" spans="2:13" ht="27.75" customHeight="1">
      <c r="B43" s="1201"/>
      <c r="C43" s="1202"/>
      <c r="D43" s="85"/>
      <c r="E43" s="1207" t="s">
        <v>26</v>
      </c>
      <c r="F43" s="1207"/>
      <c r="G43" s="1207"/>
      <c r="H43" s="1208"/>
      <c r="I43" s="86">
        <v>4749</v>
      </c>
      <c r="J43" s="87">
        <v>4190</v>
      </c>
      <c r="K43" s="87">
        <v>3850</v>
      </c>
      <c r="L43" s="87">
        <v>5107</v>
      </c>
      <c r="M43" s="88">
        <v>4620</v>
      </c>
    </row>
    <row r="44" spans="2:13" ht="27.75" customHeight="1">
      <c r="B44" s="1201"/>
      <c r="C44" s="1202"/>
      <c r="D44" s="85"/>
      <c r="E44" s="1207" t="s">
        <v>27</v>
      </c>
      <c r="F44" s="1207"/>
      <c r="G44" s="1207"/>
      <c r="H44" s="1208"/>
      <c r="I44" s="86">
        <v>146</v>
      </c>
      <c r="J44" s="87">
        <v>86</v>
      </c>
      <c r="K44" s="87">
        <v>163</v>
      </c>
      <c r="L44" s="87">
        <v>336</v>
      </c>
      <c r="M44" s="88">
        <v>308</v>
      </c>
    </row>
    <row r="45" spans="2:13" ht="27.75" customHeight="1">
      <c r="B45" s="1201"/>
      <c r="C45" s="1202"/>
      <c r="D45" s="85"/>
      <c r="E45" s="1207" t="s">
        <v>28</v>
      </c>
      <c r="F45" s="1207"/>
      <c r="G45" s="1207"/>
      <c r="H45" s="1208"/>
      <c r="I45" s="86">
        <v>2614</v>
      </c>
      <c r="J45" s="87">
        <v>2078</v>
      </c>
      <c r="K45" s="87">
        <v>2229</v>
      </c>
      <c r="L45" s="87">
        <v>2201</v>
      </c>
      <c r="M45" s="88">
        <v>1656</v>
      </c>
    </row>
    <row r="46" spans="2:13" ht="27.75" customHeight="1">
      <c r="B46" s="1201"/>
      <c r="C46" s="1202"/>
      <c r="D46" s="85"/>
      <c r="E46" s="1207" t="s">
        <v>29</v>
      </c>
      <c r="F46" s="1207"/>
      <c r="G46" s="1207"/>
      <c r="H46" s="1208"/>
      <c r="I46" s="86">
        <v>2</v>
      </c>
      <c r="J46" s="87" t="s">
        <v>479</v>
      </c>
      <c r="K46" s="87" t="s">
        <v>479</v>
      </c>
      <c r="L46" s="87" t="s">
        <v>479</v>
      </c>
      <c r="M46" s="88" t="s">
        <v>479</v>
      </c>
    </row>
    <row r="47" spans="2:13" ht="27.75" customHeight="1">
      <c r="B47" s="1201"/>
      <c r="C47" s="1202"/>
      <c r="D47" s="85"/>
      <c r="E47" s="1207" t="s">
        <v>30</v>
      </c>
      <c r="F47" s="1207"/>
      <c r="G47" s="1207"/>
      <c r="H47" s="1208"/>
      <c r="I47" s="86" t="s">
        <v>479</v>
      </c>
      <c r="J47" s="87" t="s">
        <v>479</v>
      </c>
      <c r="K47" s="87" t="s">
        <v>479</v>
      </c>
      <c r="L47" s="87" t="s">
        <v>479</v>
      </c>
      <c r="M47" s="88" t="s">
        <v>479</v>
      </c>
    </row>
    <row r="48" spans="2:13" ht="27.75" customHeight="1">
      <c r="B48" s="1203"/>
      <c r="C48" s="1204"/>
      <c r="D48" s="85"/>
      <c r="E48" s="1207" t="s">
        <v>31</v>
      </c>
      <c r="F48" s="1207"/>
      <c r="G48" s="1207"/>
      <c r="H48" s="1208"/>
      <c r="I48" s="86" t="s">
        <v>479</v>
      </c>
      <c r="J48" s="87" t="s">
        <v>479</v>
      </c>
      <c r="K48" s="87" t="s">
        <v>479</v>
      </c>
      <c r="L48" s="87" t="s">
        <v>479</v>
      </c>
      <c r="M48" s="88" t="s">
        <v>479</v>
      </c>
    </row>
    <row r="49" spans="2:13" ht="27.75" customHeight="1">
      <c r="B49" s="1209" t="s">
        <v>32</v>
      </c>
      <c r="C49" s="1210"/>
      <c r="D49" s="89"/>
      <c r="E49" s="1207" t="s">
        <v>33</v>
      </c>
      <c r="F49" s="1207"/>
      <c r="G49" s="1207"/>
      <c r="H49" s="1208"/>
      <c r="I49" s="86">
        <v>4928</v>
      </c>
      <c r="J49" s="87">
        <v>4825</v>
      </c>
      <c r="K49" s="87">
        <v>4338</v>
      </c>
      <c r="L49" s="87">
        <v>5196</v>
      </c>
      <c r="M49" s="88">
        <v>5707</v>
      </c>
    </row>
    <row r="50" spans="2:13" ht="27.75" customHeight="1">
      <c r="B50" s="1201"/>
      <c r="C50" s="1202"/>
      <c r="D50" s="85"/>
      <c r="E50" s="1207" t="s">
        <v>34</v>
      </c>
      <c r="F50" s="1207"/>
      <c r="G50" s="1207"/>
      <c r="H50" s="1208"/>
      <c r="I50" s="86">
        <v>4085</v>
      </c>
      <c r="J50" s="87">
        <v>3888</v>
      </c>
      <c r="K50" s="87">
        <v>3617</v>
      </c>
      <c r="L50" s="87">
        <v>4382</v>
      </c>
      <c r="M50" s="88">
        <v>3629</v>
      </c>
    </row>
    <row r="51" spans="2:13" ht="27.75" customHeight="1">
      <c r="B51" s="1203"/>
      <c r="C51" s="1204"/>
      <c r="D51" s="85"/>
      <c r="E51" s="1207" t="s">
        <v>35</v>
      </c>
      <c r="F51" s="1207"/>
      <c r="G51" s="1207"/>
      <c r="H51" s="1208"/>
      <c r="I51" s="86">
        <v>15960</v>
      </c>
      <c r="J51" s="87">
        <v>16269</v>
      </c>
      <c r="K51" s="87">
        <v>16493</v>
      </c>
      <c r="L51" s="87">
        <v>16466</v>
      </c>
      <c r="M51" s="88">
        <v>16498</v>
      </c>
    </row>
    <row r="52" spans="2:13" ht="27.75" customHeight="1" thickBot="1">
      <c r="B52" s="1211" t="s">
        <v>36</v>
      </c>
      <c r="C52" s="1212"/>
      <c r="D52" s="90"/>
      <c r="E52" s="1213" t="s">
        <v>37</v>
      </c>
      <c r="F52" s="1213"/>
      <c r="G52" s="1213"/>
      <c r="H52" s="1214"/>
      <c r="I52" s="91">
        <v>-4317</v>
      </c>
      <c r="J52" s="92">
        <v>-5354</v>
      </c>
      <c r="K52" s="92">
        <v>-3341</v>
      </c>
      <c r="L52" s="92">
        <v>-2854</v>
      </c>
      <c r="M52" s="93">
        <v>-3786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67"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545</v>
      </c>
      <c r="C41" s="246"/>
      <c r="D41" s="246"/>
      <c r="E41" s="246"/>
      <c r="F41" s="246"/>
      <c r="G41" s="246"/>
      <c r="H41" s="246"/>
      <c r="I41" s="246"/>
      <c r="J41" s="246"/>
      <c r="K41" s="246"/>
      <c r="L41" s="246"/>
      <c r="M41" s="246"/>
      <c r="N41" s="246"/>
      <c r="O41" s="246"/>
      <c r="P41" s="247"/>
    </row>
    <row r="42" spans="2:17">
      <c r="B42" s="248"/>
      <c r="C42" s="244"/>
      <c r="D42" s="244"/>
      <c r="E42" s="244"/>
      <c r="F42" s="244"/>
      <c r="G42" s="351" t="s">
        <v>546</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547</v>
      </c>
    </row>
    <row r="50" spans="1:17">
      <c r="B50" s="248"/>
      <c r="C50" s="244"/>
      <c r="D50" s="244"/>
      <c r="E50" s="244"/>
      <c r="F50" s="244"/>
      <c r="G50" s="1238"/>
      <c r="H50" s="1239"/>
      <c r="I50" s="1239"/>
      <c r="J50" s="1240"/>
      <c r="K50" s="354" t="s">
        <v>518</v>
      </c>
      <c r="L50" s="354" t="s">
        <v>519</v>
      </c>
      <c r="M50" s="354" t="s">
        <v>520</v>
      </c>
      <c r="N50" s="354" t="s">
        <v>521</v>
      </c>
      <c r="O50" s="354" t="s">
        <v>522</v>
      </c>
    </row>
    <row r="51" spans="1:17">
      <c r="B51" s="248"/>
      <c r="C51" s="244"/>
      <c r="D51" s="244"/>
      <c r="E51" s="244"/>
      <c r="F51" s="244"/>
      <c r="G51" s="1241" t="s">
        <v>548</v>
      </c>
      <c r="H51" s="1242"/>
      <c r="I51" s="1247" t="s">
        <v>549</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550</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551</v>
      </c>
      <c r="H55" s="1222"/>
      <c r="I55" s="1227" t="s">
        <v>549</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550</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552</v>
      </c>
      <c r="C63" s="244"/>
      <c r="D63" s="244"/>
      <c r="E63" s="244"/>
      <c r="F63" s="244"/>
      <c r="G63" s="244"/>
      <c r="H63" s="244"/>
      <c r="I63" s="244"/>
      <c r="J63" s="244"/>
      <c r="K63" s="244"/>
      <c r="L63" s="244"/>
      <c r="M63" s="244"/>
      <c r="N63" s="244"/>
      <c r="O63" s="244"/>
    </row>
    <row r="64" spans="1:17">
      <c r="B64" s="248"/>
      <c r="C64" s="244"/>
      <c r="D64" s="244"/>
      <c r="E64" s="244"/>
      <c r="F64" s="244"/>
      <c r="G64" s="351" t="s">
        <v>546</v>
      </c>
      <c r="I64" s="352"/>
      <c r="J64" s="352"/>
      <c r="K64" s="352"/>
      <c r="L64" s="244"/>
      <c r="M64" s="244"/>
      <c r="N64" s="244"/>
      <c r="O64" s="244"/>
    </row>
    <row r="65" spans="2:30">
      <c r="B65" s="248"/>
      <c r="C65" s="244"/>
      <c r="D65" s="244"/>
      <c r="E65" s="244"/>
      <c r="F65" s="244"/>
      <c r="G65" s="1229" t="s">
        <v>553</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554</v>
      </c>
      <c r="I71" s="368"/>
      <c r="J71" s="364"/>
      <c r="K71" s="364"/>
      <c r="L71" s="365"/>
      <c r="M71" s="364"/>
      <c r="N71" s="365"/>
      <c r="O71" s="366"/>
    </row>
    <row r="72" spans="2:30">
      <c r="B72" s="248"/>
      <c r="C72" s="244"/>
      <c r="D72" s="244"/>
      <c r="E72" s="244"/>
      <c r="F72" s="244"/>
      <c r="G72" s="1238"/>
      <c r="H72" s="1239"/>
      <c r="I72" s="1239"/>
      <c r="J72" s="1240"/>
      <c r="K72" s="354" t="s">
        <v>518</v>
      </c>
      <c r="L72" s="354" t="s">
        <v>519</v>
      </c>
      <c r="M72" s="354" t="s">
        <v>520</v>
      </c>
      <c r="N72" s="354" t="s">
        <v>521</v>
      </c>
      <c r="O72" s="354" t="s">
        <v>522</v>
      </c>
    </row>
    <row r="73" spans="2:30">
      <c r="B73" s="248"/>
      <c r="C73" s="244"/>
      <c r="D73" s="244"/>
      <c r="E73" s="244"/>
      <c r="F73" s="244"/>
      <c r="G73" s="1241" t="s">
        <v>548</v>
      </c>
      <c r="H73" s="1242"/>
      <c r="I73" s="1247" t="s">
        <v>549</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555</v>
      </c>
      <c r="J75" s="1227"/>
      <c r="K75" s="1219">
        <v>1.6</v>
      </c>
      <c r="L75" s="1219">
        <v>0.3</v>
      </c>
      <c r="M75" s="1219">
        <v>0.1</v>
      </c>
      <c r="N75" s="1219">
        <v>-0.2</v>
      </c>
      <c r="O75" s="1219">
        <v>0.2</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551</v>
      </c>
      <c r="H77" s="1222"/>
      <c r="I77" s="1227" t="s">
        <v>549</v>
      </c>
      <c r="J77" s="1227"/>
      <c r="K77" s="1228">
        <v>69.2</v>
      </c>
      <c r="L77" s="1228">
        <v>58.2</v>
      </c>
      <c r="M77" s="1215">
        <v>50.3</v>
      </c>
      <c r="N77" s="1215">
        <v>45.9</v>
      </c>
      <c r="O77" s="1215">
        <v>33.6</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555</v>
      </c>
      <c r="J79" s="1217"/>
      <c r="K79" s="1218">
        <v>11.1</v>
      </c>
      <c r="L79" s="1218">
        <v>10.3</v>
      </c>
      <c r="M79" s="1218">
        <v>9.6</v>
      </c>
      <c r="N79" s="1218">
        <v>8.8000000000000007</v>
      </c>
      <c r="O79" s="1218">
        <v>7</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19913</v>
      </c>
      <c r="E3" s="116"/>
      <c r="F3" s="117">
        <v>47569</v>
      </c>
      <c r="G3" s="118"/>
      <c r="H3" s="119"/>
    </row>
    <row r="4" spans="1:8">
      <c r="A4" s="120"/>
      <c r="B4" s="121"/>
      <c r="C4" s="122"/>
      <c r="D4" s="123">
        <v>7173</v>
      </c>
      <c r="E4" s="124"/>
      <c r="F4" s="125">
        <v>26255</v>
      </c>
      <c r="G4" s="126"/>
      <c r="H4" s="127"/>
    </row>
    <row r="5" spans="1:8">
      <c r="A5" s="108" t="s">
        <v>512</v>
      </c>
      <c r="B5" s="113"/>
      <c r="C5" s="114"/>
      <c r="D5" s="115">
        <v>21914</v>
      </c>
      <c r="E5" s="116"/>
      <c r="F5" s="117">
        <v>50880</v>
      </c>
      <c r="G5" s="118"/>
      <c r="H5" s="119"/>
    </row>
    <row r="6" spans="1:8">
      <c r="A6" s="120"/>
      <c r="B6" s="121"/>
      <c r="C6" s="122"/>
      <c r="D6" s="123">
        <v>6617</v>
      </c>
      <c r="E6" s="124"/>
      <c r="F6" s="125">
        <v>26879</v>
      </c>
      <c r="G6" s="126"/>
      <c r="H6" s="127"/>
    </row>
    <row r="7" spans="1:8">
      <c r="A7" s="108" t="s">
        <v>513</v>
      </c>
      <c r="B7" s="113"/>
      <c r="C7" s="114"/>
      <c r="D7" s="115">
        <v>44891</v>
      </c>
      <c r="E7" s="116"/>
      <c r="F7" s="117">
        <v>63956</v>
      </c>
      <c r="G7" s="118"/>
      <c r="H7" s="119"/>
    </row>
    <row r="8" spans="1:8">
      <c r="A8" s="120"/>
      <c r="B8" s="121"/>
      <c r="C8" s="122"/>
      <c r="D8" s="123">
        <v>30383</v>
      </c>
      <c r="E8" s="124"/>
      <c r="F8" s="125">
        <v>29239</v>
      </c>
      <c r="G8" s="126"/>
      <c r="H8" s="127"/>
    </row>
    <row r="9" spans="1:8">
      <c r="A9" s="108" t="s">
        <v>514</v>
      </c>
      <c r="B9" s="113"/>
      <c r="C9" s="114"/>
      <c r="D9" s="115">
        <v>26786</v>
      </c>
      <c r="E9" s="116"/>
      <c r="F9" s="117">
        <v>66255</v>
      </c>
      <c r="G9" s="118"/>
      <c r="H9" s="119"/>
    </row>
    <row r="10" spans="1:8">
      <c r="A10" s="120"/>
      <c r="B10" s="121"/>
      <c r="C10" s="122"/>
      <c r="D10" s="123">
        <v>14357</v>
      </c>
      <c r="E10" s="124"/>
      <c r="F10" s="125">
        <v>31822</v>
      </c>
      <c r="G10" s="126"/>
      <c r="H10" s="127"/>
    </row>
    <row r="11" spans="1:8">
      <c r="A11" s="108" t="s">
        <v>515</v>
      </c>
      <c r="B11" s="113"/>
      <c r="C11" s="114"/>
      <c r="D11" s="115">
        <v>14915</v>
      </c>
      <c r="E11" s="116"/>
      <c r="F11" s="117">
        <v>47278</v>
      </c>
      <c r="G11" s="118"/>
      <c r="H11" s="119"/>
    </row>
    <row r="12" spans="1:8">
      <c r="A12" s="120"/>
      <c r="B12" s="121"/>
      <c r="C12" s="128"/>
      <c r="D12" s="123">
        <v>8433</v>
      </c>
      <c r="E12" s="124"/>
      <c r="F12" s="125">
        <v>24096</v>
      </c>
      <c r="G12" s="126"/>
      <c r="H12" s="127"/>
    </row>
    <row r="13" spans="1:8">
      <c r="A13" s="108"/>
      <c r="B13" s="113"/>
      <c r="C13" s="129"/>
      <c r="D13" s="130">
        <v>25684</v>
      </c>
      <c r="E13" s="131"/>
      <c r="F13" s="132">
        <v>55188</v>
      </c>
      <c r="G13" s="133"/>
      <c r="H13" s="119"/>
    </row>
    <row r="14" spans="1:8">
      <c r="A14" s="120"/>
      <c r="B14" s="121"/>
      <c r="C14" s="122"/>
      <c r="D14" s="123">
        <v>13393</v>
      </c>
      <c r="E14" s="124"/>
      <c r="F14" s="125">
        <v>27658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8.34</v>
      </c>
      <c r="C19" s="134">
        <f>ROUND(VALUE(SUBSTITUTE(実質収支比率等に係る経年分析!G$48,"▲","-")),2)</f>
        <v>9.77</v>
      </c>
      <c r="D19" s="134">
        <f>ROUND(VALUE(SUBSTITUTE(実質収支比率等に係る経年分析!H$48,"▲","-")),2)</f>
        <v>9.2799999999999994</v>
      </c>
      <c r="E19" s="134">
        <f>ROUND(VALUE(SUBSTITUTE(実質収支比率等に係る経年分析!I$48,"▲","-")),2)</f>
        <v>10.86</v>
      </c>
      <c r="F19" s="134">
        <f>ROUND(VALUE(SUBSTITUTE(実質収支比率等に係る経年分析!J$48,"▲","-")),2)</f>
        <v>11.55</v>
      </c>
    </row>
    <row r="20" spans="1:11">
      <c r="A20" s="134" t="s">
        <v>42</v>
      </c>
      <c r="B20" s="134">
        <f>ROUND(VALUE(SUBSTITUTE(実質収支比率等に係る経年分析!F$47,"▲","-")),2)</f>
        <v>21</v>
      </c>
      <c r="C20" s="134">
        <f>ROUND(VALUE(SUBSTITUTE(実質収支比率等に係る経年分析!G$47,"▲","-")),2)</f>
        <v>22.11</v>
      </c>
      <c r="D20" s="134">
        <f>ROUND(VALUE(SUBSTITUTE(実質収支比率等に係る経年分析!H$47,"▲","-")),2)</f>
        <v>17.68</v>
      </c>
      <c r="E20" s="134">
        <f>ROUND(VALUE(SUBSTITUTE(実質収支比率等に係る経年分析!I$47,"▲","-")),2)</f>
        <v>20.100000000000001</v>
      </c>
      <c r="F20" s="134">
        <f>ROUND(VALUE(SUBSTITUTE(実質収支比率等に係る経年分析!J$47,"▲","-")),2)</f>
        <v>19.16</v>
      </c>
    </row>
    <row r="21" spans="1:11">
      <c r="A21" s="134" t="s">
        <v>43</v>
      </c>
      <c r="B21" s="134">
        <f>IF(ISNUMBER(VALUE(SUBSTITUTE(実質収支比率等に係る経年分析!F$49,"▲","-"))),ROUND(VALUE(SUBSTITUTE(実質収支比率等に係る経年分析!F$49,"▲","-")),2),NA())</f>
        <v>3.17</v>
      </c>
      <c r="C21" s="134">
        <f>IF(ISNUMBER(VALUE(SUBSTITUTE(実質収支比率等に係る経年分析!G$49,"▲","-"))),ROUND(VALUE(SUBSTITUTE(実質収支比率等に係る経年分析!G$49,"▲","-")),2),NA())</f>
        <v>2.5499999999999998</v>
      </c>
      <c r="D21" s="134">
        <f>IF(ISNUMBER(VALUE(SUBSTITUTE(実質収支比率等に係る経年分析!H$49,"▲","-"))),ROUND(VALUE(SUBSTITUTE(実質収支比率等に係る経年分析!H$49,"▲","-")),2),NA())</f>
        <v>-4.5199999999999996</v>
      </c>
      <c r="E21" s="134">
        <f>IF(ISNUMBER(VALUE(SUBSTITUTE(実質収支比率等に係る経年分析!I$49,"▲","-"))),ROUND(VALUE(SUBSTITUTE(実質収支比率等に係る経年分析!I$49,"▲","-")),2),NA())</f>
        <v>4.41</v>
      </c>
      <c r="F21" s="134">
        <f>IF(ISNUMBER(VALUE(SUBSTITUTE(実質収支比率等に係る経年分析!J$49,"▲","-"))),ROUND(VALUE(SUBSTITUTE(実質収支比率等に係る経年分析!J$49,"▲","-")),2),NA())</f>
        <v>0.59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4.6100000000000003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4.54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5.61</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駐車場事業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c r="A32" s="135" t="str">
        <f>IF(連結実質赤字比率に係る赤字・黒字の構成分析!C$38="",NA(),連結実質赤字比率に係る赤字・黒字の構成分析!C$38)</f>
        <v>介護保険事業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0.96</v>
      </c>
    </row>
    <row r="33" spans="1:16">
      <c r="A33" s="135" t="str">
        <f>IF(連結実質赤字比率に係る赤字・黒字の構成分析!C$37="",NA(),連結実質赤字比率に係る赤字・黒字の構成分析!C$37)</f>
        <v>国民健康保険事業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4.3600000000000003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4.58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3.69</v>
      </c>
    </row>
    <row r="34" spans="1:16">
      <c r="A34" s="135" t="str">
        <f>IF(連結実質赤字比率に係る赤字・黒字の構成分析!C$36="",NA(),連結実質赤字比率に係る赤字・黒字の構成分析!C$36)</f>
        <v>下水道事業</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2.2799999999999998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9.2799999999999994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11.54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12.88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2075</v>
      </c>
      <c r="E42" s="136"/>
      <c r="F42" s="136"/>
      <c r="G42" s="136">
        <f>'実質公債費比率（分子）の構造'!L$52</f>
        <v>2041</v>
      </c>
      <c r="H42" s="136"/>
      <c r="I42" s="136"/>
      <c r="J42" s="136">
        <f>'実質公債費比率（分子）の構造'!M$52</f>
        <v>2034</v>
      </c>
      <c r="K42" s="136"/>
      <c r="L42" s="136"/>
      <c r="M42" s="136">
        <f>'実質公債費比率（分子）の構造'!N$52</f>
        <v>2105</v>
      </c>
      <c r="N42" s="136"/>
      <c r="O42" s="136"/>
      <c r="P42" s="136">
        <f>'実質公債費比率（分子）の構造'!O$52</f>
        <v>1882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18</v>
      </c>
      <c r="C44" s="136"/>
      <c r="D44" s="136"/>
      <c r="E44" s="136">
        <f>'実質公債費比率（分子）の構造'!L$50</f>
        <v>11</v>
      </c>
      <c r="F44" s="136"/>
      <c r="G44" s="136"/>
      <c r="H44" s="136">
        <f>'実質公債費比率（分子）の構造'!M$50</f>
        <v>15</v>
      </c>
      <c r="I44" s="136"/>
      <c r="J44" s="136"/>
      <c r="K44" s="136">
        <f>'実質公債費比率（分子）の構造'!N$50</f>
        <v>7</v>
      </c>
      <c r="L44" s="136"/>
      <c r="M44" s="136"/>
      <c r="N44" s="136">
        <f>'実質公債費比率（分子）の構造'!O$50</f>
        <v>6</v>
      </c>
      <c r="O44" s="136"/>
      <c r="P44" s="136"/>
    </row>
    <row r="45" spans="1:16">
      <c r="A45" s="136" t="s">
        <v>53</v>
      </c>
      <c r="B45" s="136">
        <f>'実質公債費比率（分子）の構造'!K$49</f>
        <v>80</v>
      </c>
      <c r="C45" s="136"/>
      <c r="D45" s="136"/>
      <c r="E45" s="136">
        <f>'実質公債費比率（分子）の構造'!L$49</f>
        <v>53</v>
      </c>
      <c r="F45" s="136"/>
      <c r="G45" s="136"/>
      <c r="H45" s="136">
        <f>'実質公債費比率（分子）の構造'!M$49</f>
        <v>19</v>
      </c>
      <c r="I45" s="136"/>
      <c r="J45" s="136"/>
      <c r="K45" s="136">
        <f>'実質公債費比率（分子）の構造'!N$49</f>
        <v>26</v>
      </c>
      <c r="L45" s="136"/>
      <c r="M45" s="136"/>
      <c r="N45" s="136">
        <f>'実質公債費比率（分子）の構造'!O$49</f>
        <v>28</v>
      </c>
      <c r="O45" s="136"/>
      <c r="P45" s="136"/>
    </row>
    <row r="46" spans="1:16">
      <c r="A46" s="136" t="s">
        <v>54</v>
      </c>
      <c r="B46" s="136">
        <f>'実質公債費比率（分子）の構造'!K$48</f>
        <v>528</v>
      </c>
      <c r="C46" s="136"/>
      <c r="D46" s="136"/>
      <c r="E46" s="136">
        <f>'実質公債費比率（分子）の構造'!L$48</f>
        <v>503</v>
      </c>
      <c r="F46" s="136"/>
      <c r="G46" s="136"/>
      <c r="H46" s="136">
        <f>'実質公債費比率（分子）の構造'!M$48</f>
        <v>490</v>
      </c>
      <c r="I46" s="136"/>
      <c r="J46" s="136"/>
      <c r="K46" s="136">
        <f>'実質公債費比率（分子）の構造'!N$48</f>
        <v>646</v>
      </c>
      <c r="L46" s="136"/>
      <c r="M46" s="136"/>
      <c r="N46" s="136">
        <f>'実質公債費比率（分子）の構造'!O$48</f>
        <v>630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1550</v>
      </c>
      <c r="C49" s="136"/>
      <c r="D49" s="136"/>
      <c r="E49" s="136">
        <f>'実質公債費比率（分子）の構造'!L$45</f>
        <v>1444</v>
      </c>
      <c r="F49" s="136"/>
      <c r="G49" s="136"/>
      <c r="H49" s="136">
        <f>'実質公債費比率（分子）の構造'!M$45</f>
        <v>1487</v>
      </c>
      <c r="I49" s="136"/>
      <c r="J49" s="136"/>
      <c r="K49" s="136">
        <f>'実質公債費比率（分子）の構造'!N$45</f>
        <v>1401</v>
      </c>
      <c r="L49" s="136"/>
      <c r="M49" s="136"/>
      <c r="N49" s="136">
        <f>'実質公債費比率（分子）の構造'!O$45</f>
        <v>1352</v>
      </c>
      <c r="O49" s="136"/>
      <c r="P49" s="136"/>
    </row>
    <row r="50" spans="1:16">
      <c r="A50" s="136" t="s">
        <v>58</v>
      </c>
      <c r="B50" s="136" t="e">
        <f>NA()</f>
        <v>#N/A</v>
      </c>
      <c r="C50" s="136">
        <f>IF(ISNUMBER('実質公債費比率（分子）の構造'!K$53),'実質公債費比率（分子）の構造'!K$53,NA())</f>
        <v>101</v>
      </c>
      <c r="D50" s="136" t="e">
        <f>NA()</f>
        <v>#N/A</v>
      </c>
      <c r="E50" s="136" t="e">
        <f>NA()</f>
        <v>#N/A</v>
      </c>
      <c r="F50" s="136">
        <f>IF(ISNUMBER('実質公債費比率（分子）の構造'!L$53),'実質公債費比率（分子）の構造'!L$53,NA())</f>
        <v>-30</v>
      </c>
      <c r="G50" s="136" t="e">
        <f>NA()</f>
        <v>#N/A</v>
      </c>
      <c r="H50" s="136" t="e">
        <f>NA()</f>
        <v>#N/A</v>
      </c>
      <c r="I50" s="136">
        <f>IF(ISNUMBER('実質公債費比率（分子）の構造'!M$53),'実質公債費比率（分子）の構造'!M$53,NA())</f>
        <v>-23</v>
      </c>
      <c r="J50" s="136" t="e">
        <f>NA()</f>
        <v>#N/A</v>
      </c>
      <c r="K50" s="136" t="e">
        <f>NA()</f>
        <v>#N/A</v>
      </c>
      <c r="L50" s="136">
        <f>IF(ISNUMBER('実質公債費比率（分子）の構造'!N$53),'実質公債費比率（分子）の構造'!N$53,NA())</f>
        <v>-25</v>
      </c>
      <c r="M50" s="136" t="e">
        <f>NA()</f>
        <v>#N/A</v>
      </c>
      <c r="N50" s="136" t="e">
        <f>NA()</f>
        <v>#N/A</v>
      </c>
      <c r="O50" s="136">
        <f>IF(ISNUMBER('実質公債費比率（分子）の構造'!O$53),'実質公債費比率（分子）の構造'!O$53,NA())</f>
        <v>134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15960</v>
      </c>
      <c r="E56" s="135"/>
      <c r="F56" s="135"/>
      <c r="G56" s="135">
        <f>'将来負担比率（分子）の構造'!J$51</f>
        <v>16269</v>
      </c>
      <c r="H56" s="135"/>
      <c r="I56" s="135"/>
      <c r="J56" s="135">
        <f>'将来負担比率（分子）の構造'!K$51</f>
        <v>16493</v>
      </c>
      <c r="K56" s="135"/>
      <c r="L56" s="135"/>
      <c r="M56" s="135">
        <f>'将来負担比率（分子）の構造'!L$51</f>
        <v>16466</v>
      </c>
      <c r="N56" s="135"/>
      <c r="O56" s="135"/>
      <c r="P56" s="135">
        <f>'将来負担比率（分子）の構造'!M$51</f>
        <v>16498</v>
      </c>
    </row>
    <row r="57" spans="1:16">
      <c r="A57" s="135" t="s">
        <v>34</v>
      </c>
      <c r="B57" s="135"/>
      <c r="C57" s="135"/>
      <c r="D57" s="135">
        <f>'将来負担比率（分子）の構造'!I$50</f>
        <v>4085</v>
      </c>
      <c r="E57" s="135"/>
      <c r="F57" s="135"/>
      <c r="G57" s="135">
        <f>'将来負担比率（分子）の構造'!J$50</f>
        <v>3888</v>
      </c>
      <c r="H57" s="135"/>
      <c r="I57" s="135"/>
      <c r="J57" s="135">
        <f>'将来負担比率（分子）の構造'!K$50</f>
        <v>3617</v>
      </c>
      <c r="K57" s="135"/>
      <c r="L57" s="135"/>
      <c r="M57" s="135">
        <f>'将来負担比率（分子）の構造'!L$50</f>
        <v>4382</v>
      </c>
      <c r="N57" s="135"/>
      <c r="O57" s="135"/>
      <c r="P57" s="135">
        <f>'将来負担比率（分子）の構造'!M$50</f>
        <v>3629</v>
      </c>
    </row>
    <row r="58" spans="1:16">
      <c r="A58" s="135" t="s">
        <v>33</v>
      </c>
      <c r="B58" s="135"/>
      <c r="C58" s="135"/>
      <c r="D58" s="135">
        <f>'将来負担比率（分子）の構造'!I$49</f>
        <v>4928</v>
      </c>
      <c r="E58" s="135"/>
      <c r="F58" s="135"/>
      <c r="G58" s="135">
        <f>'将来負担比率（分子）の構造'!J$49</f>
        <v>4825</v>
      </c>
      <c r="H58" s="135"/>
      <c r="I58" s="135"/>
      <c r="J58" s="135">
        <f>'将来負担比率（分子）の構造'!K$49</f>
        <v>4338</v>
      </c>
      <c r="K58" s="135"/>
      <c r="L58" s="135"/>
      <c r="M58" s="135">
        <f>'将来負担比率（分子）の構造'!L$49</f>
        <v>5196</v>
      </c>
      <c r="N58" s="135"/>
      <c r="O58" s="135"/>
      <c r="P58" s="135">
        <f>'将来負担比率（分子）の構造'!M$49</f>
        <v>5707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2614</v>
      </c>
      <c r="C62" s="135"/>
      <c r="D62" s="135"/>
      <c r="E62" s="135">
        <f>'将来負担比率（分子）の構造'!J$45</f>
        <v>2078</v>
      </c>
      <c r="F62" s="135"/>
      <c r="G62" s="135"/>
      <c r="H62" s="135">
        <f>'将来負担比率（分子）の構造'!K$45</f>
        <v>2229</v>
      </c>
      <c r="I62" s="135"/>
      <c r="J62" s="135"/>
      <c r="K62" s="135">
        <f>'将来負担比率（分子）の構造'!L$45</f>
        <v>2201</v>
      </c>
      <c r="L62" s="135"/>
      <c r="M62" s="135"/>
      <c r="N62" s="135">
        <f>'将来負担比率（分子）の構造'!M$45</f>
        <v>1656</v>
      </c>
      <c r="O62" s="135"/>
      <c r="P62" s="135"/>
    </row>
    <row r="63" spans="1:16">
      <c r="A63" s="135" t="s">
        <v>27</v>
      </c>
      <c r="B63" s="135">
        <f>'将来負担比率（分子）の構造'!I$44</f>
        <v>146</v>
      </c>
      <c r="C63" s="135"/>
      <c r="D63" s="135"/>
      <c r="E63" s="135">
        <f>'将来負担比率（分子）の構造'!J$44</f>
        <v>86</v>
      </c>
      <c r="F63" s="135"/>
      <c r="G63" s="135"/>
      <c r="H63" s="135">
        <f>'将来負担比率（分子）の構造'!K$44</f>
        <v>163</v>
      </c>
      <c r="I63" s="135"/>
      <c r="J63" s="135"/>
      <c r="K63" s="135">
        <f>'将来負担比率（分子）の構造'!L$44</f>
        <v>336</v>
      </c>
      <c r="L63" s="135"/>
      <c r="M63" s="135"/>
      <c r="N63" s="135">
        <f>'将来負担比率（分子）の構造'!M$44</f>
        <v>308</v>
      </c>
      <c r="O63" s="135"/>
      <c r="P63" s="135"/>
    </row>
    <row r="64" spans="1:16">
      <c r="A64" s="135" t="s">
        <v>26</v>
      </c>
      <c r="B64" s="135">
        <f>'将来負担比率（分子）の構造'!I$43</f>
        <v>4749</v>
      </c>
      <c r="C64" s="135"/>
      <c r="D64" s="135"/>
      <c r="E64" s="135">
        <f>'将来負担比率（分子）の構造'!J$43</f>
        <v>4190</v>
      </c>
      <c r="F64" s="135"/>
      <c r="G64" s="135"/>
      <c r="H64" s="135">
        <f>'将来負担比率（分子）の構造'!K$43</f>
        <v>3850</v>
      </c>
      <c r="I64" s="135"/>
      <c r="J64" s="135"/>
      <c r="K64" s="135">
        <f>'将来負担比率（分子）の構造'!L$43</f>
        <v>5107</v>
      </c>
      <c r="L64" s="135"/>
      <c r="M64" s="135"/>
      <c r="N64" s="135">
        <f>'将来負担比率（分子）の構造'!M$43</f>
        <v>4620</v>
      </c>
      <c r="O64" s="135"/>
      <c r="P64" s="135"/>
    </row>
    <row r="65" spans="1:16">
      <c r="A65" s="135" t="s">
        <v>25</v>
      </c>
      <c r="B65" s="135">
        <f>'将来負担比率（分子）の構造'!I$42</f>
        <v>81</v>
      </c>
      <c r="C65" s="135"/>
      <c r="D65" s="135"/>
      <c r="E65" s="135">
        <f>'将来負担比率（分子）の構造'!J$42</f>
        <v>69</v>
      </c>
      <c r="F65" s="135"/>
      <c r="G65" s="135"/>
      <c r="H65" s="135">
        <f>'将来負担比率（分子）の構造'!K$42</f>
        <v>64</v>
      </c>
      <c r="I65" s="135"/>
      <c r="J65" s="135"/>
      <c r="K65" s="135">
        <f>'将来負担比率（分子）の構造'!L$42</f>
        <v>58</v>
      </c>
      <c r="L65" s="135"/>
      <c r="M65" s="135"/>
      <c r="N65" s="135">
        <f>'将来負担比率（分子）の構造'!M$42</f>
        <v>52</v>
      </c>
      <c r="O65" s="135"/>
      <c r="P65" s="135"/>
    </row>
    <row r="66" spans="1:16">
      <c r="A66" s="135" t="s">
        <v>24</v>
      </c>
      <c r="B66" s="135">
        <f>'将来負担比率（分子）の構造'!I$41</f>
        <v>13065</v>
      </c>
      <c r="C66" s="135"/>
      <c r="D66" s="135"/>
      <c r="E66" s="135">
        <f>'将来負担比率（分子）の構造'!J$41</f>
        <v>13204</v>
      </c>
      <c r="F66" s="135"/>
      <c r="G66" s="135"/>
      <c r="H66" s="135">
        <f>'将来負担比率（分子）の構造'!K$41</f>
        <v>14802</v>
      </c>
      <c r="I66" s="135"/>
      <c r="J66" s="135"/>
      <c r="K66" s="135">
        <f>'将来負担比率（分子）の構造'!L$41</f>
        <v>15488</v>
      </c>
      <c r="L66" s="135"/>
      <c r="M66" s="135"/>
      <c r="N66" s="135">
        <f>'将来負担比率（分子）の構造'!M$41</f>
        <v>15411</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2017-03-01T05:54:28Z</cp:lastPrinted>
  <dcterms:created xsi:type="dcterms:W3CDTF">2017-02-15T17:06:07Z</dcterms:created>
  <dcterms:modified xsi:type="dcterms:W3CDTF">2017-05-16T07:18:38Z</dcterms:modified>
  <cp:category/>
</cp:coreProperties>
</file>