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E35" i="9" s="1"/>
  <c r="BE36" i="9" s="1"/>
</calcChain>
</file>

<file path=xl/sharedStrings.xml><?xml version="1.0" encoding="utf-8"?>
<sst xmlns="http://schemas.openxmlformats.org/spreadsheetml/2006/main" count="1013" uniqueCount="552">
  <si>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</si>
  <si>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</si>
  <si>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</si>
  <si>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</si>
  <si>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</si>
  <si>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</si>
  <si>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</si>
  <si>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</si>
  <si>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</si>
  <si>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</si>
  <si>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</si>
  <si>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</si>
  <si>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</si>
  <si>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</si>
  <si>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</si>
  <si>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</si>
  <si>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</si>
  <si>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</si>
  <si>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</si>
  <si>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</si>
  <si>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</si>
  <si>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</si>
  <si>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</si>
  <si>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</si>
  <si>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</si>
  <si>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</si>
  <si>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</si>
  <si>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</si>
  <si>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</si>
  <si>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</si>
  <si>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</si>
  <si>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</si>
  <si>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</si>
  <si>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</si>
  <si>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</si>
  <si>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</si>
  <si>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</si>
  <si>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</si>
  <si>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</si>
  <si>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</si>
  <si>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</si>
  <si>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</si>
  <si>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</si>
  <si>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</si>
  <si>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</si>
  <si>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</si>
  <si>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</si>
  <si>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</si>
  <si>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</si>
  <si>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</si>
  <si>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</si>
  <si>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</si>
  <si>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</si>
  <si>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</si>
  <si>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</si>
  <si>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</si>
  <si>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</si>
  <si>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</si>
  <si>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</si>
  <si>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</si>
  <si>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</si>
  <si>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</si>
  <si>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</si>
  <si>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</si>
  <si>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</si>
  <si>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</si>
  <si>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</si>
  <si>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</si>
  <si>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</si>
  <si>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</si>
  <si>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</si>
  <si>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</si>
  <si>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</si>
  <si>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</si>
  <si>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</si>
  <si>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</si>
  <si>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</si>
  <si>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</si>
  <si>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</si>
  <si>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</si>
  <si>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</si>
  <si>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</si>
  <si>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</si>
  <si>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</si>
  <si>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</si>
  <si>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</si>
  <si>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</si>
  <si>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</si>
  <si>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</si>
  <si>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</si>
  <si>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</si>
  <si>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</si>
  <si>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</si>
  <si>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</si>
  <si>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</si>
  <si>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</si>
  <si>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</si>
  <si>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</si>
  <si>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</si>
  <si>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</si>
  <si>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</si>
  <si>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</si>
  <si>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</si>
  <si>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</si>
  <si>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</si>
  <si>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</si>
  <si>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</si>
  <si>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</si>
  <si>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</si>
  <si>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</si>
  <si>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</si>
  <si>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</si>
  <si>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</si>
  <si>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</si>
  <si>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</si>
  <si>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</si>
  <si>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</si>
  <si>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</si>
  <si>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</si>
  <si>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</si>
  <si>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</si>
  <si>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</si>
  <si>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</si>
  <si>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</si>
  <si>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</si>
  <si>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</si>
  <si>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</si>
  <si>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</si>
  <si>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</si>
  <si>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</si>
  <si>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</si>
  <si>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</si>
  <si>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</si>
  <si>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</si>
  <si>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</si>
  <si>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</si>
  <si>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</si>
  <si>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</si>
  <si>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</si>
  <si>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</si>
  <si>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</si>
  <si>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</si>
  <si>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</si>
  <si>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</si>
  <si>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</si>
  <si>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</si>
  <si>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</si>
  <si>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</si>
  <si>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</si>
  <si>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</si>
  <si>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</si>
  <si>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</si>
  <si>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</si>
  <si>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</si>
  <si>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</si>
  <si>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</si>
  <si>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</si>
  <si>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</si>
  <si>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</si>
  <si>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</si>
  <si>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</si>
  <si>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</si>
  <si>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</si>
  <si>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</si>
  <si>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</si>
  <si>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</si>
  <si>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</si>
  <si>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</si>
  <si>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</si>
  <si>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</si>
  <si>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</si>
  <si>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</si>
  <si>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</si>
  <si>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</si>
  <si>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</si>
  <si>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</si>
  <si>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</si>
  <si>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</si>
  <si>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</si>
  <si>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</si>
  <si>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</si>
  <si>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</si>
  <si>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</si>
  <si>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</si>
  <si>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</si>
  <si>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</si>
  <si>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</si>
  <si>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</si>
  <si>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</si>
  <si>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</si>
  <si>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</si>
  <si>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埼玉県久喜市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</si>
  <si>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</si>
  <si>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</si>
  <si>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</si>
  <si>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</si>
  <si>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</si>
  <si>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</si>
  <si>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</si>
  <si>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</si>
  <si>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</si>
  <si>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</si>
  <si>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</si>
  <si>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</si>
  <si>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</si>
  <si>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</si>
  <si>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</si>
  <si>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</si>
  <si>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</si>
  <si>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</si>
  <si>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</si>
  <si>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</si>
  <si>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</si>
  <si>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</si>
  <si>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</si>
  <si>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</si>
  <si>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</si>
  <si>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</si>
  <si>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</si>
  <si>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</si>
  <si>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</si>
  <si>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</si>
  <si>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</si>
  <si>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</si>
  <si>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</si>
  <si>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</si>
  <si>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</si>
  <si>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</si>
  <si>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</si>
  <si>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</si>
  <si>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</si>
  <si>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</si>
  <si>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</si>
  <si>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</si>
  <si>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</si>
  <si>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</si>
  <si>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</si>
  <si>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</si>
  <si>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</si>
  <si>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</si>
  <si>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</si>
  <si>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</si>
  <si>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</si>
  <si>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</si>
  <si>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</si>
  <si>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</si>
  <si>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</si>
  <si>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</si>
  <si>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</si>
  <si>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</si>
  <si>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</si>
  <si>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</si>
  <si>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</si>
  <si>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</si>
  <si>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</si>
  <si>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</si>
  <si>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</si>
  <si>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</si>
  <si>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</si>
  <si>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</si>
  <si>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</si>
  <si>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</si>
  <si>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</si>
  <si>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</si>
  <si>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</si>
  <si>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</si>
  <si>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</si>
  <si>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</si>
  <si>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</si>
  <si>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</si>
  <si>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</si>
  <si>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</si>
  <si>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</si>
  <si>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</si>
  <si>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</si>
  <si>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</si>
  <si>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</si>
  <si>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</si>
  <si>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</si>
  <si>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</si>
  <si>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</si>
  <si>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</si>
  <si>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</si>
  <si>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</si>
  <si>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</si>
  <si>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</si>
  <si>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</si>
  <si>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</si>
  <si>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</si>
  <si>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</si>
  <si>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</si>
  <si>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</si>
  <si>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</si>
  <si>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</si>
  <si>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</si>
  <si>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</si>
  <si>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</si>
  <si>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</si>
  <si>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</si>
  <si>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</si>
  <si>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</si>
  <si>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</si>
  <si>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</si>
  <si>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</si>
  <si>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</si>
  <si>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</si>
  <si>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</si>
  <si>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</si>
  <si>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</si>
  <si>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</si>
  <si>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</si>
  <si>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</si>
  <si>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</si>
  <si>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</si>
  <si>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</si>
  <si>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</si>
  <si>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</si>
  <si>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</si>
  <si>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</si>
  <si>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</si>
  <si>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</si>
  <si>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</si>
  <si>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</si>
  <si>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</si>
  <si>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</si>
  <si>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</si>
  <si>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</si>
  <si>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</si>
  <si>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</si>
  <si>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</si>
  <si>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</si>
  <si>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</si>
  <si>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</si>
  <si>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</si>
  <si>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</si>
  <si>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</si>
  <si>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</si>
  <si>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</si>
  <si>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</si>
  <si>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埼玉県久喜市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</si>
  <si>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</si>
  <si>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</si>
  <si>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</si>
  <si>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</si>
  <si>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</si>
  <si>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</si>
  <si>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</si>
  <si>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</si>
  <si>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</si>
  <si>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</si>
  <si>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</si>
  <si>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</si>
  <si>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</si>
  <si>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</si>
  <si>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</si>
  <si>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</si>
  <si>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</si>
  <si>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</si>
  <si>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</si>
  <si>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</si>
  <si>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</si>
  <si>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</si>
  <si>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</si>
  <si>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</si>
  <si>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</si>
  <si>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</si>
  <si>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</si>
  <si>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</si>
  <si>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</si>
  <si>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</si>
  <si>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</si>
  <si>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</si>
  <si>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</si>
  <si>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</si>
  <si>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</si>
  <si>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</si>
  <si>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</si>
  <si>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</si>
  <si>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</si>
  <si>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</si>
  <si>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</si>
  <si>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</si>
  <si>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</si>
  <si>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</si>
  <si>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</si>
  <si>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</si>
  <si>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</si>
  <si>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</si>
  <si>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</si>
  <si>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</si>
  <si>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</si>
  <si>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</si>
  <si>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</si>
  <si>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</si>
  <si>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</si>
  <si>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</si>
  <si>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</si>
  <si>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</si>
  <si>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</si>
  <si>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</si>
  <si>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</si>
  <si>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</si>
  <si>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</si>
  <si>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</si>
  <si>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</si>
  <si>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</si>
  <si>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</si>
  <si>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</si>
  <si>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</si>
  <si>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</si>
  <si>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</si>
  <si>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</si>
  <si>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</si>
  <si>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</si>
  <si>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</si>
  <si>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</si>
  <si>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</si>
  <si>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</si>
  <si>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</si>
  <si>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</si>
  <si>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</si>
  <si>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</si>
  <si>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</si>
  <si>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</si>
  <si>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</si>
  <si>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</si>
  <si>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</si>
  <si>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</si>
  <si>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</si>
  <si>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</si>
  <si>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</si>
  <si>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</si>
  <si>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</si>
  <si>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</si>
  <si>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</si>
  <si>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</si>
  <si>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</si>
  <si>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</si>
  <si>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</si>
  <si>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</si>
  <si>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</si>
  <si>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</si>
  <si>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</si>
  <si>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</si>
  <si>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</si>
  <si>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</si>
  <si>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</si>
  <si>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</si>
  <si>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</si>
  <si>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</si>
  <si>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</si>
  <si>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</si>
  <si>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</si>
  <si>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</si>
  <si>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</si>
  <si>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</si>
  <si>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</si>
  <si>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</si>
  <si>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</si>
  <si>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</si>
  <si>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</si>
  <si>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</si>
  <si>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</si>
  <si>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</si>
  <si>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</si>
  <si>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</si>
  <si>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</si>
  <si>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</si>
  <si>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</si>
  <si>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</si>
  <si>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</si>
  <si>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</si>
  <si>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</si>
  <si>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</si>
  <si>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</si>
  <si>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</si>
  <si>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</si>
  <si>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</si>
  <si>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</si>
  <si>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</si>
  <si>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</si>
  <si>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</si>
  <si>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</si>
  <si>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</si>
  <si>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</si>
  <si>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</si>
  <si>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</si>
  <si>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</si>
  <si>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</si>
  <si>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</si>
  <si>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</si>
  <si>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</si>
  <si>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</si>
  <si>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</si>
  <si>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</si>
  <si>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</si>
  <si>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</si>
  <si>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</si>
  <si>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</si>
  <si>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</si>
  <si>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</si>
  <si>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</si>
  <si>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</si>
  <si>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</si>
  <si>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</si>
  <si>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</si>
  <si>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</si>
  <si>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</si>
  <si>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</si>
  <si>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</si>
  <si>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</si>
  <si>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</si>
  <si>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</si>
  <si>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</si>
  <si>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</si>
  <si>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</si>
  <si>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</si>
  <si>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</si>
  <si>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</si>
  <si>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</si>
  <si>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</si>
  <si>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</si>
  <si>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</si>
  <si>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</si>
  <si>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0.88</t>
  </si>
  <si>
    <t>▲ 2.74</t>
  </si>
  <si>
    <t>水道事業会計</t>
  </si>
  <si>
    <t>一般会計</t>
  </si>
  <si>
    <t>国民健康保険特別会計</t>
  </si>
  <si>
    <t>介護保険特別会計</t>
  </si>
  <si>
    <t>下水道事業特別会計</t>
  </si>
  <si>
    <t>農業集落排水事業特別会計</t>
  </si>
  <si>
    <t>後期高齢者医療特別会計</t>
  </si>
  <si>
    <t>土地取得特別会計</t>
  </si>
  <si>
    <t>その他会計（赤字）</t>
  </si>
  <si>
    <t>その他会計（黒字）</t>
  </si>
  <si>
    <t>-</t>
    <phoneticPr fontId="2"/>
  </si>
  <si>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</si>
  <si>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</si>
  <si>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</si>
  <si>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</si>
  <si>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</si>
  <si>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</si>
  <si>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</si>
  <si>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</si>
  <si>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</si>
  <si>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</si>
  <si>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</si>
  <si>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</si>
  <si>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将来負担比率・実質公債費比率ともに類似団体内平均値と比較して高いものの、減少傾向にある。これは、投資的事業の必要性を十分検証して市債の新規発行抑制に努めたためであると考えられる。
しかしながら、依然として類似団体内平均値よりも高い状況であることから、今後も引き続き公債費の適正化に努める。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6" eb="28">
      <t>ヒカク</t>
    </rPh>
    <rPh sb="30" eb="31">
      <t>タカ</t>
    </rPh>
    <rPh sb="36" eb="38">
      <t>ゲンショウ</t>
    </rPh>
    <rPh sb="38" eb="40">
      <t>ケイコウ</t>
    </rPh>
    <rPh sb="48" eb="51">
      <t>トウシテキ</t>
    </rPh>
    <rPh sb="51" eb="53">
      <t>ジギョウ</t>
    </rPh>
    <rPh sb="54" eb="57">
      <t>ヒツヨウセイ</t>
    </rPh>
    <rPh sb="58" eb="60">
      <t>ジュウブン</t>
    </rPh>
    <rPh sb="60" eb="62">
      <t>ケンショウ</t>
    </rPh>
    <rPh sb="64" eb="66">
      <t>シサイ</t>
    </rPh>
    <rPh sb="67" eb="69">
      <t>シンキ</t>
    </rPh>
    <rPh sb="69" eb="71">
      <t>ハッコウ</t>
    </rPh>
    <rPh sb="71" eb="73">
      <t>ヨクセイ</t>
    </rPh>
    <rPh sb="74" eb="75">
      <t>ツト</t>
    </rPh>
    <rPh sb="83" eb="84">
      <t>カンガ</t>
    </rPh>
    <rPh sb="97" eb="99">
      <t>イゼン</t>
    </rPh>
    <rPh sb="113" eb="114">
      <t>タカ</t>
    </rPh>
    <rPh sb="115" eb="117">
      <t>ジョウキョウ</t>
    </rPh>
    <rPh sb="125" eb="127">
      <t>コンゴ</t>
    </rPh>
    <rPh sb="128" eb="129">
      <t>ヒ</t>
    </rPh>
    <rPh sb="130" eb="131">
      <t>ツヅ</t>
    </rPh>
    <rPh sb="132" eb="135">
      <t>コウサイヒ</t>
    </rPh>
    <rPh sb="136" eb="139">
      <t>テキセイカ</t>
    </rPh>
    <rPh sb="140" eb="14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</si>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</sst>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21CB-426C-953A-1BD93769F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19326</c:v>
                </c:pt>
                <c:pt idx="1">
                  <c:v>20999</c:v>
                </c:pt>
                <c:pt idx="2">
                  <c:v>28132</c:v>
                </c:pt>
                <c:pt idx="3">
                  <c:v>30326</c:v>
                </c:pt>
                <c:pt idx="4">
                  <c:v>35879</c:v>
                </c:pt>
              </c:numCache>
            </c:numRef>
          </c:val>
          <c:smooth val="0"/>
          <c:extLst xmlns:c16r2="http://schemas.microsoft.com/office/drawing/2015/06/chart">
            <c:ext xmlns:c16="http://schemas.microsoft.com/office/drawing/2014/chart" uri="{C3380CC4-5D6E-409C-BE32-E72D297353CC}">
              <c16:uniqueId val="{00000001-21CB-426C-953A-1BD93769F590}"/>
            </c:ext>
          </c:extLst>
        </c:ser>
        <c:dLbls>
          <c:showLegendKey val="0"/>
          <c:showVal val="0"/>
          <c:showCatName val="0"/>
          <c:showSerName val="0"/>
          <c:showPercent val="0"/>
          <c:showBubbleSize val="0"/>
        </c:dLbls>
        <c:marker val="1"/>
        <c:smooth val="0"/>
        <c:axId val="101488128"/>
        <c:axId val="101490048"/>
      </c:lineChart>
      <c:catAx>
        <c:axId val="101488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90048"/>
        <c:crosses val="autoZero"/>
        <c:auto val="1"/>
        <c:lblAlgn val="ctr"/>
        <c:lblOffset val="100"/>
        <c:tickLblSkip val="1"/>
        <c:tickMarkSkip val="1"/>
        <c:noMultiLvlLbl val="0"/>
      </c:catAx>
      <c:valAx>
        <c:axId val="1014900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48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6.81</c:v>
                </c:pt>
                <c:pt idx="1">
                  <c:v>5.99</c:v>
                </c:pt>
                <c:pt idx="2">
                  <c:v>5.54</c:v>
                </c:pt>
                <c:pt idx="3">
                  <c:v>5.09</c:v>
                </c:pt>
                <c:pt idx="4">
                  <c:v>8.41</c:v>
                </c:pt>
              </c:numCache>
            </c:numRef>
          </c:val>
          <c:extLst xmlns:c16r2="http://schemas.microsoft.com/office/drawing/2015/06/chart">
            <c:ext xmlns:c16="http://schemas.microsoft.com/office/drawing/2014/chart" uri="{C3380CC4-5D6E-409C-BE32-E72D297353CC}">
              <c16:uniqueId val="{00000000-3020-4158-9AE6-CF9782D346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11.72</c:v>
                </c:pt>
                <c:pt idx="1">
                  <c:v>15.02</c:v>
                </c:pt>
                <c:pt idx="2">
                  <c:v>17.649999999999999</c:v>
                </c:pt>
                <c:pt idx="3">
                  <c:v>17.93</c:v>
                </c:pt>
                <c:pt idx="4">
                  <c:v>18.079999999999998</c:v>
                </c:pt>
              </c:numCache>
            </c:numRef>
          </c:val>
          <c:extLst xmlns:c16r2="http://schemas.microsoft.com/office/drawing/2015/06/chart">
            <c:ext xmlns:c16="http://schemas.microsoft.com/office/drawing/2014/chart" uri="{C3380CC4-5D6E-409C-BE32-E72D297353CC}">
              <c16:uniqueId val="{00000001-3020-4158-9AE6-CF9782D346D2}"/>
            </c:ext>
          </c:extLst>
        </c:ser>
        <c:dLbls>
          <c:showLegendKey val="0"/>
          <c:showVal val="0"/>
          <c:showCatName val="0"/>
          <c:showSerName val="0"/>
          <c:showPercent val="0"/>
          <c:showBubbleSize val="0"/>
        </c:dLbls>
        <c:gapWidth val="250"/>
        <c:overlap val="100"/>
        <c:axId val="66579072"/>
        <c:axId val="6665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1.64</c:v>
                </c:pt>
                <c:pt idx="1">
                  <c:v>-0.88</c:v>
                </c:pt>
                <c:pt idx="2">
                  <c:v>0.72</c:v>
                </c:pt>
                <c:pt idx="3">
                  <c:v>-2.74</c:v>
                </c:pt>
                <c:pt idx="4">
                  <c:v>1.44</c:v>
                </c:pt>
              </c:numCache>
            </c:numRef>
          </c:val>
          <c:smooth val="0"/>
          <c:extLst xmlns:c16r2="http://schemas.microsoft.com/office/drawing/2015/06/chart">
            <c:ext xmlns:c16="http://schemas.microsoft.com/office/drawing/2014/chart" uri="{C3380CC4-5D6E-409C-BE32-E72D297353CC}">
              <c16:uniqueId val="{00000002-3020-4158-9AE6-CF9782D346D2}"/>
            </c:ext>
          </c:extLst>
        </c:ser>
        <c:dLbls>
          <c:showLegendKey val="0"/>
          <c:showVal val="0"/>
          <c:showCatName val="0"/>
          <c:showSerName val="0"/>
          <c:showPercent val="0"/>
          <c:showBubbleSize val="0"/>
        </c:dLbls>
        <c:marker val="1"/>
        <c:smooth val="0"/>
        <c:axId val="66579072"/>
        <c:axId val="66650880"/>
      </c:lineChart>
      <c:catAx>
        <c:axId val="6657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650880"/>
        <c:crosses val="autoZero"/>
        <c:auto val="1"/>
        <c:lblAlgn val="ctr"/>
        <c:lblOffset val="100"/>
        <c:tickLblSkip val="1"/>
        <c:tickMarkSkip val="1"/>
        <c:noMultiLvlLbl val="0"/>
      </c:catAx>
      <c:valAx>
        <c:axId val="6665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7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500-41BA-9773-EC2BCFF56B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00-41BA-9773-EC2BCFF56BB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500-41BA-9773-EC2BCFF56BB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0.06</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500-41BA-9773-EC2BCFF56BB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7.0000000000000007E-2</c:v>
                </c:pt>
                <c:pt idx="4">
                  <c:v>#N/A</c:v>
                </c:pt>
                <c:pt idx="5">
                  <c:v>0.08</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7500-41BA-9773-EC2BCFF56BB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0.47</c:v>
                </c:pt>
                <c:pt idx="4">
                  <c:v>#N/A</c:v>
                </c:pt>
                <c:pt idx="5">
                  <c:v>0.34</c:v>
                </c:pt>
                <c:pt idx="6">
                  <c:v>#N/A</c:v>
                </c:pt>
                <c:pt idx="7">
                  <c:v>0.31</c:v>
                </c:pt>
                <c:pt idx="8">
                  <c:v>#N/A</c:v>
                </c:pt>
                <c:pt idx="9">
                  <c:v>0.23</c:v>
                </c:pt>
              </c:numCache>
            </c:numRef>
          </c:val>
          <c:extLst xmlns:c16r2="http://schemas.microsoft.com/office/drawing/2015/06/chart">
            <c:ext xmlns:c16="http://schemas.microsoft.com/office/drawing/2014/chart" uri="{C3380CC4-5D6E-409C-BE32-E72D297353CC}">
              <c16:uniqueId val="{00000005-7500-41BA-9773-EC2BCFF56BB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c:v>
                </c:pt>
                <c:pt idx="2">
                  <c:v>#N/A</c:v>
                </c:pt>
                <c:pt idx="3">
                  <c:v>0.63</c:v>
                </c:pt>
                <c:pt idx="4">
                  <c:v>#N/A</c:v>
                </c:pt>
                <c:pt idx="5">
                  <c:v>0.35</c:v>
                </c:pt>
                <c:pt idx="6">
                  <c:v>#N/A</c:v>
                </c:pt>
                <c:pt idx="7">
                  <c:v>0.74</c:v>
                </c:pt>
                <c:pt idx="8">
                  <c:v>#N/A</c:v>
                </c:pt>
                <c:pt idx="9">
                  <c:v>1.19</c:v>
                </c:pt>
              </c:numCache>
            </c:numRef>
          </c:val>
          <c:extLst xmlns:c16r2="http://schemas.microsoft.com/office/drawing/2015/06/chart">
            <c:ext xmlns:c16="http://schemas.microsoft.com/office/drawing/2014/chart" uri="{C3380CC4-5D6E-409C-BE32-E72D297353CC}">
              <c16:uniqueId val="{00000006-7500-41BA-9773-EC2BCFF56BB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3.56</c:v>
                </c:pt>
                <c:pt idx="2">
                  <c:v>#N/A</c:v>
                </c:pt>
                <c:pt idx="3">
                  <c:v>3.55</c:v>
                </c:pt>
                <c:pt idx="4">
                  <c:v>#N/A</c:v>
                </c:pt>
                <c:pt idx="5">
                  <c:v>4.3</c:v>
                </c:pt>
                <c:pt idx="6">
                  <c:v>#N/A</c:v>
                </c:pt>
                <c:pt idx="7">
                  <c:v>4.7699999999999996</c:v>
                </c:pt>
                <c:pt idx="8">
                  <c:v>#N/A</c:v>
                </c:pt>
                <c:pt idx="9">
                  <c:v>3.24</c:v>
                </c:pt>
              </c:numCache>
            </c:numRef>
          </c:val>
          <c:extLst xmlns:c16r2="http://schemas.microsoft.com/office/drawing/2015/06/chart">
            <c:ext xmlns:c16="http://schemas.microsoft.com/office/drawing/2014/chart" uri="{C3380CC4-5D6E-409C-BE32-E72D297353CC}">
              <c16:uniqueId val="{00000007-7500-41BA-9773-EC2BCFF56B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6.77</c:v>
                </c:pt>
                <c:pt idx="2">
                  <c:v>#N/A</c:v>
                </c:pt>
                <c:pt idx="3">
                  <c:v>5.96</c:v>
                </c:pt>
                <c:pt idx="4">
                  <c:v>#N/A</c:v>
                </c:pt>
                <c:pt idx="5">
                  <c:v>5.4</c:v>
                </c:pt>
                <c:pt idx="6">
                  <c:v>#N/A</c:v>
                </c:pt>
                <c:pt idx="7">
                  <c:v>4.9400000000000004</c:v>
                </c:pt>
                <c:pt idx="8">
                  <c:v>#N/A</c:v>
                </c:pt>
                <c:pt idx="9">
                  <c:v>8.25</c:v>
                </c:pt>
              </c:numCache>
            </c:numRef>
          </c:val>
          <c:extLst xmlns:c16r2="http://schemas.microsoft.com/office/drawing/2015/06/chart">
            <c:ext xmlns:c16="http://schemas.microsoft.com/office/drawing/2014/chart" uri="{C3380CC4-5D6E-409C-BE32-E72D297353CC}">
              <c16:uniqueId val="{00000008-7500-41BA-9773-EC2BCFF56B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12.04</c:v>
                </c:pt>
                <c:pt idx="2">
                  <c:v>#N/A</c:v>
                </c:pt>
                <c:pt idx="3">
                  <c:v>13.61</c:v>
                </c:pt>
                <c:pt idx="4">
                  <c:v>#N/A</c:v>
                </c:pt>
                <c:pt idx="5">
                  <c:v>15.35</c:v>
                </c:pt>
                <c:pt idx="6">
                  <c:v>#N/A</c:v>
                </c:pt>
                <c:pt idx="7">
                  <c:v>13.99</c:v>
                </c:pt>
                <c:pt idx="8">
                  <c:v>#N/A</c:v>
                </c:pt>
                <c:pt idx="9">
                  <c:v>10.8</c:v>
                </c:pt>
              </c:numCache>
            </c:numRef>
          </c:val>
          <c:extLst xmlns:c16r2="http://schemas.microsoft.com/office/drawing/2015/06/chart">
            <c:ext xmlns:c16="http://schemas.microsoft.com/office/drawing/2014/chart" uri="{C3380CC4-5D6E-409C-BE32-E72D297353CC}">
              <c16:uniqueId val="{00000009-7500-41BA-9773-EC2BCFF56BBE}"/>
            </c:ext>
          </c:extLst>
        </c:ser>
        <c:dLbls>
          <c:showLegendKey val="0"/>
          <c:showVal val="0"/>
          <c:showCatName val="0"/>
          <c:showSerName val="0"/>
          <c:showPercent val="0"/>
          <c:showBubbleSize val="0"/>
        </c:dLbls>
        <c:gapWidth val="150"/>
        <c:overlap val="100"/>
        <c:axId val="67023616"/>
        <c:axId val="67025152"/>
      </c:barChart>
      <c:catAx>
        <c:axId val="670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025152"/>
        <c:crosses val="autoZero"/>
        <c:auto val="1"/>
        <c:lblAlgn val="ctr"/>
        <c:lblOffset val="100"/>
        <c:tickLblSkip val="1"/>
        <c:tickMarkSkip val="1"/>
        <c:noMultiLvlLbl val="0"/>
      </c:catAx>
      <c:valAx>
        <c:axId val="6702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02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3956</c:v>
                </c:pt>
                <c:pt idx="5">
                  <c:v>4022</c:v>
                </c:pt>
                <c:pt idx="8">
                  <c:v>4088</c:v>
                </c:pt>
                <c:pt idx="11">
                  <c:v>4322</c:v>
                </c:pt>
                <c:pt idx="14">
                  <c:v>4071</c:v>
                </c:pt>
              </c:numCache>
            </c:numRef>
          </c:val>
          <c:extLst xmlns:c16r2="http://schemas.microsoft.com/office/drawing/2015/06/chart">
            <c:ext xmlns:c16="http://schemas.microsoft.com/office/drawing/2014/chart" uri="{C3380CC4-5D6E-409C-BE32-E72D297353CC}">
              <c16:uniqueId val="{00000000-73F1-4A16-A9BB-EBB39469F4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3F1-4A16-A9BB-EBB39469F4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c:v>
                </c:pt>
                <c:pt idx="3">
                  <c:v>20</c:v>
                </c:pt>
                <c:pt idx="6">
                  <c:v>20</c:v>
                </c:pt>
                <c:pt idx="9">
                  <c:v>20</c:v>
                </c:pt>
                <c:pt idx="12">
                  <c:v>20</c:v>
                </c:pt>
              </c:numCache>
            </c:numRef>
          </c:val>
          <c:extLst xmlns:c16r2="http://schemas.microsoft.com/office/drawing/2015/06/chart">
            <c:ext xmlns:c16="http://schemas.microsoft.com/office/drawing/2014/chart" uri="{C3380CC4-5D6E-409C-BE32-E72D297353CC}">
              <c16:uniqueId val="{00000002-73F1-4A16-A9BB-EBB39469F4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324</c:v>
                </c:pt>
                <c:pt idx="3">
                  <c:v>297</c:v>
                </c:pt>
                <c:pt idx="6">
                  <c:v>284</c:v>
                </c:pt>
                <c:pt idx="9">
                  <c:v>284</c:v>
                </c:pt>
                <c:pt idx="12">
                  <c:v>168</c:v>
                </c:pt>
              </c:numCache>
            </c:numRef>
          </c:val>
          <c:extLst xmlns:c16r2="http://schemas.microsoft.com/office/drawing/2015/06/chart">
            <c:ext xmlns:c16="http://schemas.microsoft.com/office/drawing/2014/chart" uri="{C3380CC4-5D6E-409C-BE32-E72D297353CC}">
              <c16:uniqueId val="{00000003-73F1-4A16-A9BB-EBB39469F4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1435</c:v>
                </c:pt>
                <c:pt idx="3">
                  <c:v>1395</c:v>
                </c:pt>
                <c:pt idx="6">
                  <c:v>1259</c:v>
                </c:pt>
                <c:pt idx="9">
                  <c:v>1309</c:v>
                </c:pt>
                <c:pt idx="12">
                  <c:v>1252</c:v>
                </c:pt>
              </c:numCache>
            </c:numRef>
          </c:val>
          <c:extLst xmlns:c16r2="http://schemas.microsoft.com/office/drawing/2015/06/chart">
            <c:ext xmlns:c16="http://schemas.microsoft.com/office/drawing/2014/chart" uri="{C3380CC4-5D6E-409C-BE32-E72D297353CC}">
              <c16:uniqueId val="{00000004-73F1-4A16-A9BB-EBB39469F4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F1-4A16-A9BB-EBB39469F4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3F1-4A16-A9BB-EBB39469F4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4912</c:v>
                </c:pt>
                <c:pt idx="3">
                  <c:v>4896</c:v>
                </c:pt>
                <c:pt idx="6">
                  <c:v>4848</c:v>
                </c:pt>
                <c:pt idx="9">
                  <c:v>5089</c:v>
                </c:pt>
                <c:pt idx="12">
                  <c:v>4678</c:v>
                </c:pt>
              </c:numCache>
            </c:numRef>
          </c:val>
          <c:extLst xmlns:c16r2="http://schemas.microsoft.com/office/drawing/2015/06/chart">
            <c:ext xmlns:c16="http://schemas.microsoft.com/office/drawing/2014/chart" uri="{C3380CC4-5D6E-409C-BE32-E72D297353CC}">
              <c16:uniqueId val="{00000007-73F1-4A16-A9BB-EBB39469F41E}"/>
            </c:ext>
          </c:extLst>
        </c:ser>
        <c:dLbls>
          <c:showLegendKey val="0"/>
          <c:showVal val="0"/>
          <c:showCatName val="0"/>
          <c:showSerName val="0"/>
          <c:showPercent val="0"/>
          <c:showBubbleSize val="0"/>
        </c:dLbls>
        <c:gapWidth val="100"/>
        <c:overlap val="100"/>
        <c:axId val="6029312"/>
        <c:axId val="603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2737</c:v>
                </c:pt>
                <c:pt idx="2">
                  <c:v>#N/A</c:v>
                </c:pt>
                <c:pt idx="3">
                  <c:v>#N/A</c:v>
                </c:pt>
                <c:pt idx="4">
                  <c:v>2586</c:v>
                </c:pt>
                <c:pt idx="5">
                  <c:v>#N/A</c:v>
                </c:pt>
                <c:pt idx="6">
                  <c:v>#N/A</c:v>
                </c:pt>
                <c:pt idx="7">
                  <c:v>2323</c:v>
                </c:pt>
                <c:pt idx="8">
                  <c:v>#N/A</c:v>
                </c:pt>
                <c:pt idx="9">
                  <c:v>#N/A</c:v>
                </c:pt>
                <c:pt idx="10">
                  <c:v>2380</c:v>
                </c:pt>
                <c:pt idx="11">
                  <c:v>#N/A</c:v>
                </c:pt>
                <c:pt idx="12">
                  <c:v>#N/A</c:v>
                </c:pt>
                <c:pt idx="13">
                  <c:v>2047</c:v>
                </c:pt>
                <c:pt idx="14">
                  <c:v>#N/A</c:v>
                </c:pt>
              </c:numCache>
            </c:numRef>
          </c:val>
          <c:smooth val="0"/>
          <c:extLst xmlns:c16r2="http://schemas.microsoft.com/office/drawing/2015/06/chart">
            <c:ext xmlns:c16="http://schemas.microsoft.com/office/drawing/2014/chart" uri="{C3380CC4-5D6E-409C-BE32-E72D297353CC}">
              <c16:uniqueId val="{00000008-73F1-4A16-A9BB-EBB39469F41E}"/>
            </c:ext>
          </c:extLst>
        </c:ser>
        <c:dLbls>
          <c:showLegendKey val="0"/>
          <c:showVal val="0"/>
          <c:showCatName val="0"/>
          <c:showSerName val="0"/>
          <c:showPercent val="0"/>
          <c:showBubbleSize val="0"/>
        </c:dLbls>
        <c:marker val="1"/>
        <c:smooth val="0"/>
        <c:axId val="6029312"/>
        <c:axId val="6031232"/>
      </c:lineChart>
      <c:catAx>
        <c:axId val="60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1232"/>
        <c:crosses val="autoZero"/>
        <c:auto val="1"/>
        <c:lblAlgn val="ctr"/>
        <c:lblOffset val="100"/>
        <c:tickLblSkip val="1"/>
        <c:tickMarkSkip val="1"/>
        <c:noMultiLvlLbl val="0"/>
      </c:catAx>
      <c:valAx>
        <c:axId val="603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41883</c:v>
                </c:pt>
                <c:pt idx="5">
                  <c:v>42953</c:v>
                </c:pt>
                <c:pt idx="8">
                  <c:v>45101</c:v>
                </c:pt>
                <c:pt idx="11">
                  <c:v>47317</c:v>
                </c:pt>
                <c:pt idx="14">
                  <c:v>45334</c:v>
                </c:pt>
              </c:numCache>
            </c:numRef>
          </c:val>
          <c:extLst xmlns:c16r2="http://schemas.microsoft.com/office/drawing/2015/06/chart">
            <c:ext xmlns:c16="http://schemas.microsoft.com/office/drawing/2014/chart" uri="{C3380CC4-5D6E-409C-BE32-E72D297353CC}">
              <c16:uniqueId val="{00000000-A415-4499-A4D7-597D9E9FF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8328</c:v>
                </c:pt>
                <c:pt idx="5">
                  <c:v>8091</c:v>
                </c:pt>
                <c:pt idx="8">
                  <c:v>8551</c:v>
                </c:pt>
                <c:pt idx="11">
                  <c:v>9066</c:v>
                </c:pt>
                <c:pt idx="14">
                  <c:v>9890</c:v>
                </c:pt>
              </c:numCache>
            </c:numRef>
          </c:val>
          <c:extLst xmlns:c16r2="http://schemas.microsoft.com/office/drawing/2015/06/chart">
            <c:ext xmlns:c16="http://schemas.microsoft.com/office/drawing/2014/chart" uri="{C3380CC4-5D6E-409C-BE32-E72D297353CC}">
              <c16:uniqueId val="{00000001-A415-4499-A4D7-597D9E9FF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4600</c:v>
                </c:pt>
                <c:pt idx="5">
                  <c:v>6476</c:v>
                </c:pt>
                <c:pt idx="8">
                  <c:v>7283</c:v>
                </c:pt>
                <c:pt idx="11">
                  <c:v>8194</c:v>
                </c:pt>
                <c:pt idx="14">
                  <c:v>9335</c:v>
                </c:pt>
              </c:numCache>
            </c:numRef>
          </c:val>
          <c:extLst xmlns:c16r2="http://schemas.microsoft.com/office/drawing/2015/06/chart">
            <c:ext xmlns:c16="http://schemas.microsoft.com/office/drawing/2014/chart" uri="{C3380CC4-5D6E-409C-BE32-E72D297353CC}">
              <c16:uniqueId val="{00000002-A415-4499-A4D7-597D9E9FF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15-4499-A4D7-597D9E9FF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15-4499-A4D7-597D9E9FF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5-A415-4499-A4D7-597D9E9FF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8471</c:v>
                </c:pt>
                <c:pt idx="3">
                  <c:v>8156</c:v>
                </c:pt>
                <c:pt idx="6">
                  <c:v>5519</c:v>
                </c:pt>
                <c:pt idx="9">
                  <c:v>4820</c:v>
                </c:pt>
                <c:pt idx="12">
                  <c:v>4232</c:v>
                </c:pt>
              </c:numCache>
            </c:numRef>
          </c:val>
          <c:extLst xmlns:c16r2="http://schemas.microsoft.com/office/drawing/2015/06/chart">
            <c:ext xmlns:c16="http://schemas.microsoft.com/office/drawing/2014/chart" uri="{C3380CC4-5D6E-409C-BE32-E72D297353CC}">
              <c16:uniqueId val="{00000006-A415-4499-A4D7-597D9E9FF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1320</c:v>
                </c:pt>
                <c:pt idx="3">
                  <c:v>1212</c:v>
                </c:pt>
                <c:pt idx="6">
                  <c:v>1144</c:v>
                </c:pt>
                <c:pt idx="9">
                  <c:v>1357</c:v>
                </c:pt>
                <c:pt idx="12">
                  <c:v>1250</c:v>
                </c:pt>
              </c:numCache>
            </c:numRef>
          </c:val>
          <c:extLst xmlns:c16r2="http://schemas.microsoft.com/office/drawing/2015/06/chart">
            <c:ext xmlns:c16="http://schemas.microsoft.com/office/drawing/2014/chart" uri="{C3380CC4-5D6E-409C-BE32-E72D297353CC}">
              <c16:uniqueId val="{00000007-A415-4499-A4D7-597D9E9FF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24500</c:v>
                </c:pt>
                <c:pt idx="3">
                  <c:v>24761</c:v>
                </c:pt>
                <c:pt idx="6">
                  <c:v>24867</c:v>
                </c:pt>
                <c:pt idx="9">
                  <c:v>24914</c:v>
                </c:pt>
                <c:pt idx="12">
                  <c:v>24359</c:v>
                </c:pt>
              </c:numCache>
            </c:numRef>
          </c:val>
          <c:extLst xmlns:c16r2="http://schemas.microsoft.com/office/drawing/2015/06/chart">
            <c:ext xmlns:c16="http://schemas.microsoft.com/office/drawing/2014/chart" uri="{C3380CC4-5D6E-409C-BE32-E72D297353CC}">
              <c16:uniqueId val="{00000008-A415-4499-A4D7-597D9E9FF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130</c:v>
                </c:pt>
                <c:pt idx="3">
                  <c:v>115</c:v>
                </c:pt>
                <c:pt idx="6">
                  <c:v>100</c:v>
                </c:pt>
                <c:pt idx="9">
                  <c:v>85</c:v>
                </c:pt>
                <c:pt idx="12">
                  <c:v>70</c:v>
                </c:pt>
              </c:numCache>
            </c:numRef>
          </c:val>
          <c:extLst xmlns:c16r2="http://schemas.microsoft.com/office/drawing/2015/06/chart">
            <c:ext xmlns:c16="http://schemas.microsoft.com/office/drawing/2014/chart" uri="{C3380CC4-5D6E-409C-BE32-E72D297353CC}">
              <c16:uniqueId val="{00000009-A415-4499-A4D7-597D9E9FF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46794</c:v>
                </c:pt>
                <c:pt idx="3">
                  <c:v>46823</c:v>
                </c:pt>
                <c:pt idx="6">
                  <c:v>47469</c:v>
                </c:pt>
                <c:pt idx="9">
                  <c:v>47259</c:v>
                </c:pt>
                <c:pt idx="12">
                  <c:v>48136</c:v>
                </c:pt>
              </c:numCache>
            </c:numRef>
          </c:val>
          <c:extLst xmlns:c16r2="http://schemas.microsoft.com/office/drawing/2015/06/chart">
            <c:ext xmlns:c16="http://schemas.microsoft.com/office/drawing/2014/chart" uri="{C3380CC4-5D6E-409C-BE32-E72D297353CC}">
              <c16:uniqueId val="{0000000A-A415-4499-A4D7-597D9E9FFB26}"/>
            </c:ext>
          </c:extLst>
        </c:ser>
        <c:dLbls>
          <c:showLegendKey val="0"/>
          <c:showVal val="0"/>
          <c:showCatName val="0"/>
          <c:showSerName val="0"/>
          <c:showPercent val="0"/>
          <c:showBubbleSize val="0"/>
        </c:dLbls>
        <c:gapWidth val="100"/>
        <c:overlap val="100"/>
        <c:axId val="66966272"/>
        <c:axId val="6696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26403</c:v>
                </c:pt>
                <c:pt idx="2">
                  <c:v>#N/A</c:v>
                </c:pt>
                <c:pt idx="3">
                  <c:v>#N/A</c:v>
                </c:pt>
                <c:pt idx="4">
                  <c:v>23548</c:v>
                </c:pt>
                <c:pt idx="5">
                  <c:v>#N/A</c:v>
                </c:pt>
                <c:pt idx="6">
                  <c:v>#N/A</c:v>
                </c:pt>
                <c:pt idx="7">
                  <c:v>18164</c:v>
                </c:pt>
                <c:pt idx="8">
                  <c:v>#N/A</c:v>
                </c:pt>
                <c:pt idx="9">
                  <c:v>#N/A</c:v>
                </c:pt>
                <c:pt idx="10">
                  <c:v>13859</c:v>
                </c:pt>
                <c:pt idx="11">
                  <c:v>#N/A</c:v>
                </c:pt>
                <c:pt idx="12">
                  <c:v>#N/A</c:v>
                </c:pt>
                <c:pt idx="13">
                  <c:v>13490</c:v>
                </c:pt>
                <c:pt idx="14">
                  <c:v>#N/A</c:v>
                </c:pt>
              </c:numCache>
            </c:numRef>
          </c:val>
          <c:smooth val="0"/>
          <c:extLst xmlns:c16r2="http://schemas.microsoft.com/office/drawing/2015/06/chart">
            <c:ext xmlns:c16="http://schemas.microsoft.com/office/drawing/2014/chart" uri="{C3380CC4-5D6E-409C-BE32-E72D297353CC}">
              <c16:uniqueId val="{0000000B-A415-4499-A4D7-597D9E9FFB26}"/>
            </c:ext>
          </c:extLst>
        </c:ser>
        <c:dLbls>
          <c:showLegendKey val="0"/>
          <c:showVal val="0"/>
          <c:showCatName val="0"/>
          <c:showSerName val="0"/>
          <c:showPercent val="0"/>
          <c:showBubbleSize val="0"/>
        </c:dLbls>
        <c:marker val="1"/>
        <c:smooth val="0"/>
        <c:axId val="66966272"/>
        <c:axId val="66968192"/>
      </c:lineChart>
      <c:catAx>
        <c:axId val="669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968192"/>
        <c:crosses val="autoZero"/>
        <c:auto val="1"/>
        <c:lblAlgn val="ctr"/>
        <c:lblOffset val="100"/>
        <c:tickLblSkip val="1"/>
        <c:tickMarkSkip val="1"/>
        <c:noMultiLvlLbl val="0"/>
      </c:catAx>
      <c:valAx>
        <c:axId val="6696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{D385755B-66A7-412F-8DBB-11447478923E}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227-40B2-B26E-9DD3DFB2A0C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{7BAA53AB-042C-43A9-9BB4-DE1A1FE1B700}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227-40B2-B26E-9DD3DFB2A0C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{DC46A254-6C89-4036-BBC5-7DF482086825}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227-40B2-B26E-9DD3DFB2A0C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{93C0A0D8-5D99-4A55-AA83-576FC167078F}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227-40B2-B26E-9DD3DFB2A0C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{FE9ECD75-5475-494D-BBD8-ABA1210D1492}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227-40B2-B26E-9DD3DFB2A0C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227-40B2-B26E-9DD3DFB2A0C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{47A9519E-3310-4345-A6CA-61D822C0BFBF}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227-40B2-B26E-9DD3DFB2A0C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{49F3F4EE-9D5B-4D86-AC46-9E3D1FC9C205}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227-40B2-B26E-9DD3DFB2A0C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{BB1EEBD1-6F0E-4563-BF61-344160B3CF08}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227-40B2-B26E-9DD3DFB2A0C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{15352C0C-280D-4890-A28F-9C372202712D}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227-40B2-B26E-9DD3DFB2A0C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{A2186857-0702-4E7B-ABBD-DC5F461A0920}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227-40B2-B26E-9DD3DFB2A0C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227-40B2-B26E-9DD3DFB2A0CC}"/>
            </c:ext>
          </c:extLst>
        </c:ser>
        <c:dLbls>
          <c:showLegendKey val="0"/>
          <c:showVal val="0"/>
          <c:showCatName val="0"/>
          <c:showSerName val="0"/>
          <c:showPercent val="0"/>
          <c:showBubbleSize val="0"/>
        </c:dLbls>
        <c:axId val="67569536"/>
        <c:axId val="67571712"/>
      </c:scatterChart>
      <c:valAx>
        <c:axId val="67569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571712"/>
        <c:crosses val="autoZero"/>
        <c:crossBetween val="midCat"/>
      </c:valAx>
      <c:valAx>
        <c:axId val="6757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569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{BA7BC8D6-91EC-4EDE-83A3-99BCDFF3B5FA}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6C5-4C85-A91B-2A9B3F9077D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{36059BF6-462B-43C3-9241-324FA4AB414F}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6C5-4C85-A91B-2A9B3F9077D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{CEB09B86-A155-4DA2-AEAC-F15804A7DC1C}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6C5-4C85-A91B-2A9B3F9077D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{E4E6825B-5EFD-4FAD-9E60-ED1A5D5276A0}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6C5-4C85-A91B-2A9B3F9077D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{40600627-42EC-4BF9-8DE2-163DE2217C24}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6C5-4C85-A91B-2A9B3F9077D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c:v>
                </c:pt>
                <c:pt idx="2">
                  <c:v>9.4</c:v>
                </c:pt>
                <c:pt idx="3">
                  <c:v>9</c:v>
                </c:pt>
                <c:pt idx="4">
                  <c:v>8.3000000000000007</c:v>
                </c:pt>
              </c:numCache>
            </c:numRef>
          </c:xVal>
          <c:yVal>
            <c:numRef>
              <c:f>公会計指標分析・財政指標組合せ分析表!$K$73:$O$73</c:f>
              <c:numCache>
                <c:formatCode>#,##0.0;"▲ "#,##0.0</c:formatCode>
                <c:ptCount val="5"/>
                <c:pt idx="0">
                  <c:v>98.4</c:v>
                </c:pt>
                <c:pt idx="1">
                  <c:v>87.9</c:v>
                </c:pt>
                <c:pt idx="2">
                  <c:v>67.3</c:v>
                </c:pt>
                <c:pt idx="3">
                  <c:v>51.5</c:v>
                </c:pt>
                <c:pt idx="4">
                  <c:v>49.9</c:v>
                </c:pt>
              </c:numCache>
            </c:numRef>
          </c:yVal>
          <c:smooth val="0"/>
          <c:extLst xmlns:c16r2="http://schemas.microsoft.com/office/drawing/2015/06/chart">
            <c:ext xmlns:c16="http://schemas.microsoft.com/office/drawing/2014/chart" uri="{C3380CC4-5D6E-409C-BE32-E72D297353CC}">
              <c16:uniqueId val="{00000005-66C5-4C85-A91B-2A9B3F9077D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{A49D1129-01AC-43F0-A8E0-2961663D589B}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6C5-4C85-A91B-2A9B3F9077D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{B1F24539-EACB-414F-B36E-A7D2127D2978}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6C5-4C85-A91B-2A9B3F9077D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{42C0D703-AD32-4576-AE2D-40C832DFCD02}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6C5-4C85-A91B-2A9B3F9077D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{E24DFE6D-38EB-4910-806E-9E6611929F7B}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6C5-4C85-A91B-2A9B3F9077D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{43DC7EFE-CB34-4292-846A-23B622E2CEE1}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6C5-4C85-A91B-2A9B3F9077D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xmlns:c16r2="http://schemas.microsoft.com/office/drawing/2015/06/chart">
            <c:ext xmlns:c16="http://schemas.microsoft.com/office/drawing/2014/chart" uri="{C3380CC4-5D6E-409C-BE32-E72D297353CC}">
              <c16:uniqueId val="{0000000B-66C5-4C85-A91B-2A9B3F9077DC}"/>
            </c:ext>
          </c:extLst>
        </c:ser>
        <c:dLbls>
          <c:showLegendKey val="0"/>
          <c:showVal val="0"/>
          <c:showCatName val="0"/>
          <c:showSerName val="0"/>
          <c:showPercent val="0"/>
          <c:showBubbleSize val="0"/>
        </c:dLbls>
        <c:axId val="67622784"/>
        <c:axId val="67645440"/>
      </c:scatterChart>
      <c:valAx>
        <c:axId val="67622784"/>
        <c:scaling>
          <c:orientation val="minMax"/>
          <c:max val="11.5"/>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645440"/>
        <c:crosses val="autoZero"/>
        <c:crossBetween val="midCat"/>
      </c:valAx>
      <c:valAx>
        <c:axId val="67645440"/>
        <c:scaling>
          <c:orientation val="minMax"/>
          <c:max val="11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622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合併後から数値に大きな変動はない状況である。</a:t>
          </a:r>
          <a:endParaRPr lang="ja-JP" altLang="ja-JP" sz="1300">
            <a:effectLst/>
          </a:endParaRPr>
        </a:p>
        <a:p>
          <a:r>
            <a:rPr kumimoji="1" lang="ja-JP" altLang="ja-JP" sz="1300">
              <a:solidFill>
                <a:schemeClr val="dk1"/>
              </a:solidFill>
              <a:effectLst/>
              <a:latin typeface="+mn-lt"/>
              <a:ea typeface="+mn-ea"/>
              <a:cs typeface="+mn-cs"/>
            </a:rPr>
            <a:t>前年度と比較すると横ばいであり、類似団体平均、全国平均、埼玉県平均</a:t>
          </a:r>
          <a:r>
            <a:rPr kumimoji="1" lang="ja-JP" altLang="en-US" sz="1300">
              <a:solidFill>
                <a:schemeClr val="dk1"/>
              </a:solidFill>
              <a:effectLst/>
              <a:latin typeface="+mn-lt"/>
              <a:ea typeface="+mn-ea"/>
              <a:cs typeface="+mn-cs"/>
            </a:rPr>
            <a:t>よりも高い</a:t>
          </a:r>
          <a:r>
            <a:rPr kumimoji="1" lang="ja-JP" altLang="ja-JP" sz="1300">
              <a:solidFill>
                <a:schemeClr val="dk1"/>
              </a:solidFill>
              <a:effectLst/>
              <a:latin typeface="+mn-lt"/>
              <a:ea typeface="+mn-ea"/>
              <a:cs typeface="+mn-cs"/>
            </a:rPr>
            <a:t>状況である。</a:t>
          </a:r>
          <a:endParaRPr lang="ja-JP" altLang="ja-JP" sz="1300">
            <a:effectLst/>
          </a:endParaRPr>
        </a:p>
        <a:p>
          <a:r>
            <a:rPr kumimoji="1" lang="ja-JP" altLang="ja-JP" sz="1300">
              <a:solidFill>
                <a:schemeClr val="dk1"/>
              </a:solidFill>
              <a:effectLst/>
              <a:latin typeface="+mn-lt"/>
              <a:ea typeface="+mn-ea"/>
              <a:cs typeface="+mn-cs"/>
            </a:rPr>
            <a:t>今後も企業誘致や自主財源である税の徴収率向上等により、更なる財源確保に努めていく。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9172</xdr:rowOff>
    </xdr:to>
    <xdr:cxnSp macro="">
      <xdr:nvCxnSpPr>
        <xdr:cNvPr id="74" name="直線コネクタ 73"/>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9172</xdr:rowOff>
    </xdr:from>
    <xdr:to>
      <xdr:col>3</xdr:col>
      <xdr:colOff>279400</xdr:colOff>
      <xdr:row>41</xdr:row>
      <xdr:rowOff>9172</xdr:rowOff>
    </xdr:to>
    <xdr:cxnSp macro="">
      <xdr:nvCxnSpPr>
        <xdr:cNvPr id="77" name="直線コネクタ 76"/>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129822</xdr:rowOff>
    </xdr:from>
    <xdr:to>
      <xdr:col>3</xdr:col>
      <xdr:colOff>330200</xdr:colOff>
      <xdr:row>41</xdr:row>
      <xdr:rowOff>59972</xdr:rowOff>
    </xdr:to>
    <xdr:sp macro="" textlink="">
      <xdr:nvSpPr>
        <xdr:cNvPr id="93" name="円/楕円 92"/>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70149</xdr:rowOff>
    </xdr:from>
    <xdr:ext cx="762000" cy="259045"/>
    <xdr:sp macro="" textlink="">
      <xdr:nvSpPr>
        <xdr:cNvPr id="94" name="テキスト ボックス 93"/>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ポイントの減少となった。</a:t>
          </a:r>
          <a:endParaRPr lang="ja-JP" altLang="ja-JP" sz="1300">
            <a:effectLst/>
          </a:endParaRPr>
        </a:p>
        <a:p>
          <a:r>
            <a:rPr kumimoji="1" lang="ja-JP" altLang="ja-JP" sz="1300">
              <a:solidFill>
                <a:schemeClr val="dk1"/>
              </a:solidFill>
              <a:effectLst/>
              <a:latin typeface="+mn-lt"/>
              <a:ea typeface="+mn-ea"/>
              <a:cs typeface="+mn-cs"/>
            </a:rPr>
            <a:t>埼玉県平均及び類似団体平均</a:t>
          </a:r>
          <a:r>
            <a:rPr kumimoji="1" lang="ja-JP" altLang="en-US" sz="1300">
              <a:solidFill>
                <a:schemeClr val="dk1"/>
              </a:solidFill>
              <a:effectLst/>
              <a:latin typeface="+mn-lt"/>
              <a:ea typeface="+mn-ea"/>
              <a:cs typeface="+mn-cs"/>
            </a:rPr>
            <a:t>より低いが</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と比較すると高い状況である。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今後も自主財源の確保や合併のスケールメリットを生かした人件費削減や事務事業の見直しによる経常経費の削減に取り組んでいく。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17538</xdr:rowOff>
    </xdr:from>
    <xdr:to>
      <xdr:col>7</xdr:col>
      <xdr:colOff>152400</xdr:colOff>
      <xdr:row>65</xdr:row>
      <xdr:rowOff>18445</xdr:rowOff>
    </xdr:to>
    <xdr:cxnSp macro="">
      <xdr:nvCxnSpPr>
        <xdr:cNvPr id="133" name="直線コネクタ 132"/>
        <xdr:cNvCxnSpPr/>
      </xdr:nvCxnSpPr>
      <xdr:spPr>
        <a:xfrm flipV="1">
          <a:off x="4114800" y="1099033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109462</xdr:rowOff>
    </xdr:from>
    <xdr:to>
      <xdr:col>6</xdr:col>
      <xdr:colOff>0</xdr:colOff>
      <xdr:row>65</xdr:row>
      <xdr:rowOff>18445</xdr:rowOff>
    </xdr:to>
    <xdr:cxnSp macro="">
      <xdr:nvCxnSpPr>
        <xdr:cNvPr id="136" name="直線コネクタ 135"/>
        <xdr:cNvCxnSpPr/>
      </xdr:nvCxnSpPr>
      <xdr:spPr>
        <a:xfrm>
          <a:off x="3225800" y="1108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109462</xdr:rowOff>
    </xdr:from>
    <xdr:to>
      <xdr:col>4</xdr:col>
      <xdr:colOff>482600</xdr:colOff>
      <xdr:row>65</xdr:row>
      <xdr:rowOff>98878</xdr:rowOff>
    </xdr:to>
    <xdr:cxnSp macro="">
      <xdr:nvCxnSpPr>
        <xdr:cNvPr id="139" name="直線コネクタ 138"/>
        <xdr:cNvCxnSpPr/>
      </xdr:nvCxnSpPr>
      <xdr:spPr>
        <a:xfrm flipV="1">
          <a:off x="2336800" y="110822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75898</xdr:rowOff>
    </xdr:from>
    <xdr:to>
      <xdr:col>3</xdr:col>
      <xdr:colOff>279400</xdr:colOff>
      <xdr:row>65</xdr:row>
      <xdr:rowOff>98878</xdr:rowOff>
    </xdr:to>
    <xdr:cxnSp macro="">
      <xdr:nvCxnSpPr>
        <xdr:cNvPr id="142" name="直線コネクタ 141"/>
        <xdr:cNvCxnSpPr/>
      </xdr:nvCxnSpPr>
      <xdr:spPr>
        <a:xfrm>
          <a:off x="1447800" y="1122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138188</xdr:rowOff>
    </xdr:from>
    <xdr:to>
      <xdr:col>7</xdr:col>
      <xdr:colOff>203200</xdr:colOff>
      <xdr:row>64</xdr:row>
      <xdr:rowOff>68338</xdr:rowOff>
    </xdr:to>
    <xdr:sp macro="" textlink="">
      <xdr:nvSpPr>
        <xdr:cNvPr id="152" name="円/楕円 151"/>
        <xdr:cNvSpPr/>
      </xdr:nvSpPr>
      <xdr:spPr>
        <a:xfrm>
          <a:off x="49022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154715</xdr:rowOff>
    </xdr:from>
    <xdr:ext cx="762000" cy="259045"/>
    <xdr:sp macro="" textlink="">
      <xdr:nvSpPr>
        <xdr:cNvPr id="153" name="財政構造の弾力性該当値テキスト"/>
        <xdr:cNvSpPr txBox="1"/>
      </xdr:nvSpPr>
      <xdr:spPr>
        <a:xfrm>
          <a:off x="50419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139095</xdr:rowOff>
    </xdr:from>
    <xdr:to>
      <xdr:col>6</xdr:col>
      <xdr:colOff>50800</xdr:colOff>
      <xdr:row>65</xdr:row>
      <xdr:rowOff>69245</xdr:rowOff>
    </xdr:to>
    <xdr:sp macro="" textlink="">
      <xdr:nvSpPr>
        <xdr:cNvPr id="154" name="円/楕円 153"/>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54022</xdr:rowOff>
    </xdr:from>
    <xdr:ext cx="736600" cy="259045"/>
    <xdr:sp macro="" textlink="">
      <xdr:nvSpPr>
        <xdr:cNvPr id="155" name="テキスト ボックス 154"/>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58662</xdr:rowOff>
    </xdr:from>
    <xdr:to>
      <xdr:col>4</xdr:col>
      <xdr:colOff>533400</xdr:colOff>
      <xdr:row>64</xdr:row>
      <xdr:rowOff>160262</xdr:rowOff>
    </xdr:to>
    <xdr:sp macro="" textlink="">
      <xdr:nvSpPr>
        <xdr:cNvPr id="156" name="円/楕円 155"/>
        <xdr:cNvSpPr/>
      </xdr:nvSpPr>
      <xdr:spPr>
        <a:xfrm>
          <a:off x="3175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145039</xdr:rowOff>
    </xdr:from>
    <xdr:ext cx="762000" cy="259045"/>
    <xdr:sp macro="" textlink="">
      <xdr:nvSpPr>
        <xdr:cNvPr id="157" name="テキスト ボックス 156"/>
        <xdr:cNvSpPr txBox="1"/>
      </xdr:nvSpPr>
      <xdr:spPr>
        <a:xfrm>
          <a:off x="2844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48078</xdr:rowOff>
    </xdr:from>
    <xdr:to>
      <xdr:col>3</xdr:col>
      <xdr:colOff>330200</xdr:colOff>
      <xdr:row>65</xdr:row>
      <xdr:rowOff>149678</xdr:rowOff>
    </xdr:to>
    <xdr:sp macro="" textlink="">
      <xdr:nvSpPr>
        <xdr:cNvPr id="158" name="円/楕円 157"/>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134455</xdr:rowOff>
    </xdr:from>
    <xdr:ext cx="762000" cy="259045"/>
    <xdr:sp macro="" textlink="">
      <xdr:nvSpPr>
        <xdr:cNvPr id="159" name="テキスト ボックス 158"/>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25098</xdr:rowOff>
    </xdr:from>
    <xdr:to>
      <xdr:col>2</xdr:col>
      <xdr:colOff>127000</xdr:colOff>
      <xdr:row>65</xdr:row>
      <xdr:rowOff>126698</xdr:rowOff>
    </xdr:to>
    <xdr:sp macro="" textlink="">
      <xdr:nvSpPr>
        <xdr:cNvPr id="160" name="円/楕円 159"/>
        <xdr:cNvSpPr/>
      </xdr:nvSpPr>
      <xdr:spPr>
        <a:xfrm>
          <a:off x="1397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111475</xdr:rowOff>
    </xdr:from>
    <xdr:ext cx="762000" cy="259045"/>
    <xdr:sp macro="" textlink="">
      <xdr:nvSpPr>
        <xdr:cNvPr id="161" name="テキスト ボックス 160"/>
        <xdr:cNvSpPr txBox="1"/>
      </xdr:nvSpPr>
      <xdr:spPr>
        <a:xfrm>
          <a:off x="1066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前年度と比較し、</a:t>
          </a:r>
          <a:r>
            <a:rPr kumimoji="1" lang="en-US" altLang="ja-JP" sz="1300">
              <a:solidFill>
                <a:schemeClr val="tx1"/>
              </a:solidFill>
              <a:effectLst/>
              <a:latin typeface="+mn-lt"/>
              <a:ea typeface="+mn-ea"/>
              <a:cs typeface="+mn-cs"/>
            </a:rPr>
            <a:t>741</a:t>
          </a:r>
          <a:r>
            <a:rPr kumimoji="1" lang="ja-JP" altLang="ja-JP" sz="1300">
              <a:solidFill>
                <a:schemeClr val="tx1"/>
              </a:solidFill>
              <a:effectLst/>
              <a:latin typeface="+mn-lt"/>
              <a:ea typeface="+mn-ea"/>
              <a:cs typeface="+mn-cs"/>
            </a:rPr>
            <a:t>円の増加となった。人件費については、退職者の補充を最小限に抑えるなど、合併以降職員数の削減を推進しているもの</a:t>
          </a:r>
          <a:r>
            <a:rPr kumimoji="1" lang="ja-JP" altLang="en-US" sz="1300">
              <a:solidFill>
                <a:schemeClr val="tx1"/>
              </a:solidFill>
              <a:effectLst/>
              <a:latin typeface="+mn-lt"/>
              <a:ea typeface="+mn-ea"/>
              <a:cs typeface="+mn-cs"/>
            </a:rPr>
            <a:t>の、放課後児童健全育成事業等の増により物件費が増加したため</a:t>
          </a:r>
          <a:r>
            <a:rPr kumimoji="1" lang="ja-JP" altLang="ja-JP" sz="1300">
              <a:solidFill>
                <a:schemeClr val="tx1"/>
              </a:solidFill>
              <a:effectLst/>
              <a:latin typeface="+mn-lt"/>
              <a:ea typeface="+mn-ea"/>
              <a:cs typeface="+mn-cs"/>
            </a:rPr>
            <a:t>微増となった。</a:t>
          </a:r>
          <a:endParaRPr lang="ja-JP" altLang="ja-JP" sz="1300">
            <a:solidFill>
              <a:schemeClr val="tx1"/>
            </a:solidFill>
            <a:effectLst/>
          </a:endParaRPr>
        </a:p>
        <a:p>
          <a:r>
            <a:rPr kumimoji="1" lang="ja-JP" altLang="en-US" sz="1300">
              <a:solidFill>
                <a:schemeClr val="tx1"/>
              </a:solidFill>
              <a:effectLst/>
              <a:latin typeface="+mn-lt"/>
              <a:ea typeface="+mn-ea"/>
              <a:cs typeface="+mn-cs"/>
            </a:rPr>
            <a:t>類似団体平均、</a:t>
          </a:r>
          <a:r>
            <a:rPr kumimoji="1" lang="ja-JP" altLang="ja-JP" sz="1300">
              <a:solidFill>
                <a:schemeClr val="tx1"/>
              </a:solidFill>
              <a:effectLst/>
              <a:latin typeface="+mn-lt"/>
              <a:ea typeface="+mn-ea"/>
              <a:cs typeface="+mn-cs"/>
            </a:rPr>
            <a:t>全国平均、埼玉県平均</a:t>
          </a:r>
          <a:r>
            <a:rPr kumimoji="1" lang="ja-JP" altLang="en-US" sz="1300">
              <a:solidFill>
                <a:schemeClr val="tx1"/>
              </a:solidFill>
              <a:effectLst/>
              <a:latin typeface="+mn-lt"/>
              <a:ea typeface="+mn-ea"/>
              <a:cs typeface="+mn-cs"/>
            </a:rPr>
            <a:t>よりも低い</a:t>
          </a:r>
          <a:r>
            <a:rPr kumimoji="1" lang="ja-JP" altLang="ja-JP" sz="1300">
              <a:solidFill>
                <a:schemeClr val="tx1"/>
              </a:solidFill>
              <a:effectLst/>
              <a:latin typeface="+mn-lt"/>
              <a:ea typeface="+mn-ea"/>
              <a:cs typeface="+mn-cs"/>
            </a:rPr>
            <a:t>状況であるが、今後もより一層コスト意識を高め、合併による行政のスリム化・効率化に努めていく。</a:t>
          </a:r>
          <a:endParaRPr lang="ja-JP" altLang="ja-JP" sz="13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88984</xdr:rowOff>
    </xdr:from>
    <xdr:to>
      <xdr:col>7</xdr:col>
      <xdr:colOff>152400</xdr:colOff>
      <xdr:row>80</xdr:row>
      <xdr:rowOff>92560</xdr:rowOff>
    </xdr:to>
    <xdr:cxnSp macro="">
      <xdr:nvCxnSpPr>
        <xdr:cNvPr id="194" name="直線コネクタ 193"/>
        <xdr:cNvCxnSpPr/>
      </xdr:nvCxnSpPr>
      <xdr:spPr>
        <a:xfrm>
          <a:off x="4114800" y="13804984"/>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88984</xdr:rowOff>
    </xdr:from>
    <xdr:to>
      <xdr:col>6</xdr:col>
      <xdr:colOff>0</xdr:colOff>
      <xdr:row>80</xdr:row>
      <xdr:rowOff>93053</xdr:rowOff>
    </xdr:to>
    <xdr:cxnSp macro="">
      <xdr:nvCxnSpPr>
        <xdr:cNvPr id="197" name="直線コネクタ 196"/>
        <xdr:cNvCxnSpPr/>
      </xdr:nvCxnSpPr>
      <xdr:spPr>
        <a:xfrm flipV="1">
          <a:off x="3225800" y="13804984"/>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83445</xdr:rowOff>
    </xdr:from>
    <xdr:to>
      <xdr:col>4</xdr:col>
      <xdr:colOff>482600</xdr:colOff>
      <xdr:row>80</xdr:row>
      <xdr:rowOff>93053</xdr:rowOff>
    </xdr:to>
    <xdr:cxnSp macro="">
      <xdr:nvCxnSpPr>
        <xdr:cNvPr id="200" name="直線コネクタ 199"/>
        <xdr:cNvCxnSpPr/>
      </xdr:nvCxnSpPr>
      <xdr:spPr>
        <a:xfrm>
          <a:off x="2336800" y="13799445"/>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83445</xdr:rowOff>
    </xdr:from>
    <xdr:to>
      <xdr:col>3</xdr:col>
      <xdr:colOff>279400</xdr:colOff>
      <xdr:row>80</xdr:row>
      <xdr:rowOff>94033</xdr:rowOff>
    </xdr:to>
    <xdr:cxnSp macro="">
      <xdr:nvCxnSpPr>
        <xdr:cNvPr id="203" name="直線コネクタ 202"/>
        <xdr:cNvCxnSpPr/>
      </xdr:nvCxnSpPr>
      <xdr:spPr>
        <a:xfrm flipV="1">
          <a:off x="1447800" y="13799445"/>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41760</xdr:rowOff>
    </xdr:from>
    <xdr:to>
      <xdr:col>7</xdr:col>
      <xdr:colOff>203200</xdr:colOff>
      <xdr:row>80</xdr:row>
      <xdr:rowOff>143360</xdr:rowOff>
    </xdr:to>
    <xdr:sp macro="" textlink="">
      <xdr:nvSpPr>
        <xdr:cNvPr id="213" name="円/楕円 212"/>
        <xdr:cNvSpPr/>
      </xdr:nvSpPr>
      <xdr:spPr>
        <a:xfrm>
          <a:off x="4902200" y="137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134487</xdr:rowOff>
    </xdr:from>
    <xdr:ext cx="762000" cy="259045"/>
    <xdr:sp macro="" textlink="">
      <xdr:nvSpPr>
        <xdr:cNvPr id="214" name="人件費・物件費等の状況該当値テキスト"/>
        <xdr:cNvSpPr txBox="1"/>
      </xdr:nvSpPr>
      <xdr:spPr>
        <a:xfrm>
          <a:off x="5041900" y="136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38184</xdr:rowOff>
    </xdr:from>
    <xdr:to>
      <xdr:col>6</xdr:col>
      <xdr:colOff>50800</xdr:colOff>
      <xdr:row>80</xdr:row>
      <xdr:rowOff>139784</xdr:rowOff>
    </xdr:to>
    <xdr:sp macro="" textlink="">
      <xdr:nvSpPr>
        <xdr:cNvPr id="215" name="円/楕円 214"/>
        <xdr:cNvSpPr/>
      </xdr:nvSpPr>
      <xdr:spPr>
        <a:xfrm>
          <a:off x="4064000" y="13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149961</xdr:rowOff>
    </xdr:from>
    <xdr:ext cx="736600" cy="259045"/>
    <xdr:sp macro="" textlink="">
      <xdr:nvSpPr>
        <xdr:cNvPr id="216" name="テキスト ボックス 215"/>
        <xdr:cNvSpPr txBox="1"/>
      </xdr:nvSpPr>
      <xdr:spPr>
        <a:xfrm>
          <a:off x="3733800" y="1352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42253</xdr:rowOff>
    </xdr:from>
    <xdr:to>
      <xdr:col>4</xdr:col>
      <xdr:colOff>533400</xdr:colOff>
      <xdr:row>80</xdr:row>
      <xdr:rowOff>143853</xdr:rowOff>
    </xdr:to>
    <xdr:sp macro="" textlink="">
      <xdr:nvSpPr>
        <xdr:cNvPr id="217" name="円/楕円 216"/>
        <xdr:cNvSpPr/>
      </xdr:nvSpPr>
      <xdr:spPr>
        <a:xfrm>
          <a:off x="3175000" y="137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154030</xdr:rowOff>
    </xdr:from>
    <xdr:ext cx="762000" cy="259045"/>
    <xdr:sp macro="" textlink="">
      <xdr:nvSpPr>
        <xdr:cNvPr id="218" name="テキスト ボックス 217"/>
        <xdr:cNvSpPr txBox="1"/>
      </xdr:nvSpPr>
      <xdr:spPr>
        <a:xfrm>
          <a:off x="2844800" y="135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32645</xdr:rowOff>
    </xdr:from>
    <xdr:to>
      <xdr:col>3</xdr:col>
      <xdr:colOff>330200</xdr:colOff>
      <xdr:row>80</xdr:row>
      <xdr:rowOff>134245</xdr:rowOff>
    </xdr:to>
    <xdr:sp macro="" textlink="">
      <xdr:nvSpPr>
        <xdr:cNvPr id="219" name="円/楕円 218"/>
        <xdr:cNvSpPr/>
      </xdr:nvSpPr>
      <xdr:spPr>
        <a:xfrm>
          <a:off x="2286000" y="13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144422</xdr:rowOff>
    </xdr:from>
    <xdr:ext cx="762000" cy="259045"/>
    <xdr:sp macro="" textlink="">
      <xdr:nvSpPr>
        <xdr:cNvPr id="220" name="テキスト ボックス 219"/>
        <xdr:cNvSpPr txBox="1"/>
      </xdr:nvSpPr>
      <xdr:spPr>
        <a:xfrm>
          <a:off x="1955800" y="1351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43233</xdr:rowOff>
    </xdr:from>
    <xdr:to>
      <xdr:col>2</xdr:col>
      <xdr:colOff>127000</xdr:colOff>
      <xdr:row>80</xdr:row>
      <xdr:rowOff>144833</xdr:rowOff>
    </xdr:to>
    <xdr:sp macro="" textlink="">
      <xdr:nvSpPr>
        <xdr:cNvPr id="221" name="円/楕円 220"/>
        <xdr:cNvSpPr/>
      </xdr:nvSpPr>
      <xdr:spPr>
        <a:xfrm>
          <a:off x="1397000" y="137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155010</xdr:rowOff>
    </xdr:from>
    <xdr:ext cx="762000" cy="259045"/>
    <xdr:sp macro="" textlink="">
      <xdr:nvSpPr>
        <xdr:cNvPr id="222" name="テキスト ボックス 221"/>
        <xdr:cNvSpPr txBox="1"/>
      </xdr:nvSpPr>
      <xdr:spPr>
        <a:xfrm>
          <a:off x="1066800" y="135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ポイントの増となった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類似団体平均及び全国市平均</a:t>
          </a:r>
          <a:r>
            <a:rPr kumimoji="1" lang="ja-JP" altLang="en-US" sz="1300">
              <a:solidFill>
                <a:schemeClr val="dk1"/>
              </a:solidFill>
              <a:effectLst/>
              <a:latin typeface="+mn-lt"/>
              <a:ea typeface="+mn-ea"/>
              <a:cs typeface="+mn-cs"/>
            </a:rPr>
            <a:t>よりも低い</a:t>
          </a:r>
          <a:r>
            <a:rPr kumimoji="1" lang="ja-JP" altLang="ja-JP" sz="1300">
              <a:solidFill>
                <a:schemeClr val="dk1"/>
              </a:solidFill>
              <a:effectLst/>
              <a:latin typeface="+mn-lt"/>
              <a:ea typeface="+mn-ea"/>
              <a:cs typeface="+mn-cs"/>
            </a:rPr>
            <a:t>状況である。</a:t>
          </a:r>
          <a:endParaRPr lang="ja-JP" altLang="ja-JP" sz="1300">
            <a:effectLst/>
          </a:endParaRPr>
        </a:p>
        <a:p>
          <a:r>
            <a:rPr kumimoji="1" lang="ja-JP" altLang="ja-JP" sz="1300">
              <a:solidFill>
                <a:schemeClr val="dk1"/>
              </a:solidFill>
              <a:effectLst/>
              <a:latin typeface="+mn-lt"/>
              <a:ea typeface="+mn-ea"/>
              <a:cs typeface="+mn-cs"/>
            </a:rPr>
            <a:t>今後も適正な給与水準の維持に努めていく。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51" name="直線コネクタ 250"/>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2"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3" name="直線コネクタ 252"/>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124884</xdr:rowOff>
    </xdr:from>
    <xdr:to>
      <xdr:col>24</xdr:col>
      <xdr:colOff>558800</xdr:colOff>
      <xdr:row>80</xdr:row>
      <xdr:rowOff>165100</xdr:rowOff>
    </xdr:to>
    <xdr:cxnSp macro="">
      <xdr:nvCxnSpPr>
        <xdr:cNvPr id="256" name="直線コネクタ 255"/>
        <xdr:cNvCxnSpPr/>
      </xdr:nvCxnSpPr>
      <xdr:spPr>
        <a:xfrm>
          <a:off x="16179800" y="138408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7"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8" name="フローチャート : 判断 257"/>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124884</xdr:rowOff>
    </xdr:from>
    <xdr:to>
      <xdr:col>23</xdr:col>
      <xdr:colOff>406400</xdr:colOff>
      <xdr:row>81</xdr:row>
      <xdr:rowOff>74084</xdr:rowOff>
    </xdr:to>
    <xdr:cxnSp macro="">
      <xdr:nvCxnSpPr>
        <xdr:cNvPr id="259" name="直線コネクタ 258"/>
        <xdr:cNvCxnSpPr/>
      </xdr:nvCxnSpPr>
      <xdr:spPr>
        <a:xfrm flipV="1">
          <a:off x="15290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87</xdr:row>
      <xdr:rowOff>104422</xdr:rowOff>
    </xdr:to>
    <xdr:cxnSp macro="">
      <xdr:nvCxnSpPr>
        <xdr:cNvPr id="262" name="直線コネクタ 261"/>
        <xdr:cNvCxnSpPr/>
      </xdr:nvCxnSpPr>
      <xdr:spPr>
        <a:xfrm flipV="1">
          <a:off x="14401800" y="13961534"/>
          <a:ext cx="889000" cy="10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3" name="フローチャート : 判断 262"/>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4" name="テキスト ボックス 263"/>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104422</xdr:rowOff>
    </xdr:from>
    <xdr:to>
      <xdr:col>21</xdr:col>
      <xdr:colOff>0</xdr:colOff>
      <xdr:row>87</xdr:row>
      <xdr:rowOff>131234</xdr:rowOff>
    </xdr:to>
    <xdr:cxnSp macro="">
      <xdr:nvCxnSpPr>
        <xdr:cNvPr id="265" name="直線コネクタ 264"/>
        <xdr:cNvCxnSpPr/>
      </xdr:nvCxnSpPr>
      <xdr:spPr>
        <a:xfrm flipV="1">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75" name="円/楕円 274"/>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35577</xdr:rowOff>
    </xdr:from>
    <xdr:ext cx="762000" cy="259045"/>
    <xdr:sp macro="" textlink="">
      <xdr:nvSpPr>
        <xdr:cNvPr id="276"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74084</xdr:rowOff>
    </xdr:from>
    <xdr:to>
      <xdr:col>23</xdr:col>
      <xdr:colOff>457200</xdr:colOff>
      <xdr:row>81</xdr:row>
      <xdr:rowOff>4234</xdr:rowOff>
    </xdr:to>
    <xdr:sp macro="" textlink="">
      <xdr:nvSpPr>
        <xdr:cNvPr id="277" name="円/楕円 276"/>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14411</xdr:rowOff>
    </xdr:from>
    <xdr:ext cx="736600" cy="259045"/>
    <xdr:sp macro="" textlink="">
      <xdr:nvSpPr>
        <xdr:cNvPr id="278" name="テキスト ボックス 277"/>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79" name="円/楕円 278"/>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0" name="テキスト ボックス 279"/>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53622</xdr:rowOff>
    </xdr:from>
    <xdr:to>
      <xdr:col>21</xdr:col>
      <xdr:colOff>50800</xdr:colOff>
      <xdr:row>87</xdr:row>
      <xdr:rowOff>155222</xdr:rowOff>
    </xdr:to>
    <xdr:sp macro="" textlink="">
      <xdr:nvSpPr>
        <xdr:cNvPr id="281" name="円/楕円 280"/>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165399</xdr:rowOff>
    </xdr:from>
    <xdr:ext cx="762000" cy="259045"/>
    <xdr:sp macro="" textlink="">
      <xdr:nvSpPr>
        <xdr:cNvPr id="282" name="テキスト ボックス 281"/>
        <xdr:cNvSpPr txBox="1"/>
      </xdr:nvSpPr>
      <xdr:spPr>
        <a:xfrm>
          <a:off x="14020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3" name="円/楕円 282"/>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84" name="テキスト ボックス 283"/>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合併効果により、類似団体平均、全国平均、埼玉県平均と比較していずれも下回っている状況である。</a:t>
          </a:r>
          <a:endParaRPr lang="ja-JP" altLang="ja-JP" sz="1300">
            <a:effectLst/>
          </a:endParaRPr>
        </a:p>
        <a:p>
          <a:r>
            <a:rPr kumimoji="1" lang="ja-JP" altLang="ja-JP" sz="1300">
              <a:solidFill>
                <a:schemeClr val="dk1"/>
              </a:solidFill>
              <a:effectLst/>
              <a:latin typeface="+mn-lt"/>
              <a:ea typeface="+mn-ea"/>
              <a:cs typeface="+mn-cs"/>
            </a:rPr>
            <a:t>今後も退職者の補充を最低限に抑え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職員数の削減を推進していくが、市民サービスの低下を招くことのないよう努めていく。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73660</xdr:rowOff>
    </xdr:to>
    <xdr:cxnSp macro="">
      <xdr:nvCxnSpPr>
        <xdr:cNvPr id="321" name="直線コネクタ 320"/>
        <xdr:cNvCxnSpPr/>
      </xdr:nvCxnSpPr>
      <xdr:spPr>
        <a:xfrm flipV="1">
          <a:off x="16179800" y="103503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97790</xdr:rowOff>
    </xdr:to>
    <xdr:cxnSp macro="">
      <xdr:nvCxnSpPr>
        <xdr:cNvPr id="324" name="直線コネクタ 323"/>
        <xdr:cNvCxnSpPr/>
      </xdr:nvCxnSpPr>
      <xdr:spPr>
        <a:xfrm flipV="1">
          <a:off x="15290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108131</xdr:rowOff>
    </xdr:to>
    <xdr:cxnSp macro="">
      <xdr:nvCxnSpPr>
        <xdr:cNvPr id="327" name="直線コネクタ 326"/>
        <xdr:cNvCxnSpPr/>
      </xdr:nvCxnSpPr>
      <xdr:spPr>
        <a:xfrm flipV="1">
          <a:off x="14401800" y="103847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9" name="テキスト ボックス 328"/>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108131</xdr:rowOff>
    </xdr:from>
    <xdr:to>
      <xdr:col>21</xdr:col>
      <xdr:colOff>0</xdr:colOff>
      <xdr:row>60</xdr:row>
      <xdr:rowOff>149497</xdr:rowOff>
    </xdr:to>
    <xdr:cxnSp macro="">
      <xdr:nvCxnSpPr>
        <xdr:cNvPr id="330" name="直線コネクタ 329"/>
        <xdr:cNvCxnSpPr/>
      </xdr:nvCxnSpPr>
      <xdr:spPr>
        <a:xfrm flipV="1">
          <a:off x="13512800" y="10395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2" name="テキスト ボックス 331"/>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4" name="テキスト ボックス 33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40" name="円/楕円 339"/>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41"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2" name="円/楕円 341"/>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3" name="テキスト ボックス 342"/>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4" name="円/楕円 343"/>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5" name="テキスト ボックス 344"/>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57331</xdr:rowOff>
    </xdr:from>
    <xdr:to>
      <xdr:col>21</xdr:col>
      <xdr:colOff>50800</xdr:colOff>
      <xdr:row>60</xdr:row>
      <xdr:rowOff>158931</xdr:rowOff>
    </xdr:to>
    <xdr:sp macro="" textlink="">
      <xdr:nvSpPr>
        <xdr:cNvPr id="346" name="円/楕円 345"/>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169108</xdr:rowOff>
    </xdr:from>
    <xdr:ext cx="762000" cy="259045"/>
    <xdr:sp macro="" textlink="">
      <xdr:nvSpPr>
        <xdr:cNvPr id="347" name="テキスト ボックス 346"/>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8" name="円/楕円 347"/>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39024</xdr:rowOff>
    </xdr:from>
    <xdr:ext cx="762000" cy="259045"/>
    <xdr:sp macro="" textlink="">
      <xdr:nvSpPr>
        <xdr:cNvPr id="349" name="テキスト ボックス 348"/>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ポイントの減少となったが、類似団体平均、全国平均、埼玉県平均と比較するといずれも上回っている状況である。</a:t>
          </a:r>
          <a:endParaRPr lang="ja-JP" altLang="ja-JP" sz="1300">
            <a:effectLst/>
          </a:endParaRPr>
        </a:p>
        <a:p>
          <a:r>
            <a:rPr kumimoji="1" lang="ja-JP" altLang="ja-JP" sz="1300">
              <a:solidFill>
                <a:schemeClr val="dk1"/>
              </a:solidFill>
              <a:effectLst/>
              <a:latin typeface="+mn-lt"/>
              <a:ea typeface="+mn-ea"/>
              <a:cs typeface="+mn-cs"/>
            </a:rPr>
            <a:t>比率としては年々</a:t>
          </a:r>
          <a:r>
            <a:rPr kumimoji="1" lang="ja-JP" altLang="en-US" sz="1300">
              <a:solidFill>
                <a:schemeClr val="dk1"/>
              </a:solidFill>
              <a:effectLst/>
              <a:latin typeface="+mn-lt"/>
              <a:ea typeface="+mn-ea"/>
              <a:cs typeface="+mn-cs"/>
            </a:rPr>
            <a:t>低下</a:t>
          </a:r>
          <a:r>
            <a:rPr kumimoji="1" lang="ja-JP" altLang="ja-JP" sz="1300">
              <a:solidFill>
                <a:schemeClr val="dk1"/>
              </a:solidFill>
              <a:effectLst/>
              <a:latin typeface="+mn-lt"/>
              <a:ea typeface="+mn-ea"/>
              <a:cs typeface="+mn-cs"/>
            </a:rPr>
            <a:t>しているが、今後も投資的事業の必要性を</a:t>
          </a:r>
          <a:r>
            <a:rPr kumimoji="1" lang="ja-JP" altLang="en-US" sz="1300">
              <a:solidFill>
                <a:schemeClr val="dk1"/>
              </a:solidFill>
              <a:effectLst/>
              <a:latin typeface="+mn-lt"/>
              <a:ea typeface="+mn-ea"/>
              <a:cs typeface="+mn-cs"/>
            </a:rPr>
            <a:t>十分</a:t>
          </a:r>
          <a:r>
            <a:rPr kumimoji="1" lang="ja-JP" altLang="ja-JP" sz="1300">
              <a:solidFill>
                <a:schemeClr val="dk1"/>
              </a:solidFill>
              <a:effectLst/>
              <a:latin typeface="+mn-lt"/>
              <a:ea typeface="+mn-ea"/>
              <a:cs typeface="+mn-cs"/>
            </a:rPr>
            <a:t>検証</a:t>
          </a:r>
          <a:r>
            <a:rPr kumimoji="1" lang="ja-JP" altLang="en-US" sz="1300">
              <a:solidFill>
                <a:schemeClr val="dk1"/>
              </a:solidFill>
              <a:effectLst/>
              <a:latin typeface="+mn-lt"/>
              <a:ea typeface="+mn-ea"/>
              <a:cs typeface="+mn-cs"/>
            </a:rPr>
            <a:t>のうえ</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市債の新規発行抑制に努めていく。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92428</xdr:rowOff>
    </xdr:from>
    <xdr:to>
      <xdr:col>24</xdr:col>
      <xdr:colOff>558800</xdr:colOff>
      <xdr:row>43</xdr:row>
      <xdr:rowOff>14817</xdr:rowOff>
    </xdr:to>
    <xdr:cxnSp macro="">
      <xdr:nvCxnSpPr>
        <xdr:cNvPr id="383" name="直線コネクタ 382"/>
        <xdr:cNvCxnSpPr/>
      </xdr:nvCxnSpPr>
      <xdr:spPr>
        <a:xfrm flipV="1">
          <a:off x="16179800" y="7293328"/>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4"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68439</xdr:rowOff>
    </xdr:to>
    <xdr:cxnSp macro="">
      <xdr:nvCxnSpPr>
        <xdr:cNvPr id="386" name="直線コネクタ 385"/>
        <xdr:cNvCxnSpPr/>
      </xdr:nvCxnSpPr>
      <xdr:spPr>
        <a:xfrm flipV="1">
          <a:off x="15290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88" name="テキスト ボックス 387"/>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68439</xdr:rowOff>
    </xdr:from>
    <xdr:to>
      <xdr:col>22</xdr:col>
      <xdr:colOff>203200</xdr:colOff>
      <xdr:row>43</xdr:row>
      <xdr:rowOff>148872</xdr:rowOff>
    </xdr:to>
    <xdr:cxnSp macro="">
      <xdr:nvCxnSpPr>
        <xdr:cNvPr id="389" name="直線コネクタ 388"/>
        <xdr:cNvCxnSpPr/>
      </xdr:nvCxnSpPr>
      <xdr:spPr>
        <a:xfrm flipV="1">
          <a:off x="14401800" y="744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1" name="テキスト ボックス 390"/>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148872</xdr:rowOff>
    </xdr:from>
    <xdr:to>
      <xdr:col>21</xdr:col>
      <xdr:colOff>0</xdr:colOff>
      <xdr:row>44</xdr:row>
      <xdr:rowOff>98072</xdr:rowOff>
    </xdr:to>
    <xdr:cxnSp macro="">
      <xdr:nvCxnSpPr>
        <xdr:cNvPr id="392" name="直線コネクタ 391"/>
        <xdr:cNvCxnSpPr/>
      </xdr:nvCxnSpPr>
      <xdr:spPr>
        <a:xfrm flipV="1">
          <a:off x="13512800" y="75212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4" name="テキスト ボックス 393"/>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6" name="テキスト ボックス 395"/>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41628</xdr:rowOff>
    </xdr:from>
    <xdr:to>
      <xdr:col>24</xdr:col>
      <xdr:colOff>609600</xdr:colOff>
      <xdr:row>42</xdr:row>
      <xdr:rowOff>143228</xdr:rowOff>
    </xdr:to>
    <xdr:sp macro="" textlink="">
      <xdr:nvSpPr>
        <xdr:cNvPr id="402" name="円/楕円 401"/>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13705</xdr:rowOff>
    </xdr:from>
    <xdr:ext cx="762000" cy="259045"/>
    <xdr:sp macro="" textlink="">
      <xdr:nvSpPr>
        <xdr:cNvPr id="403" name="公債費負担の状況該当値テキスト"/>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4" name="円/楕円 403"/>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5" name="テキスト ボックス 404"/>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17639</xdr:rowOff>
    </xdr:from>
    <xdr:to>
      <xdr:col>22</xdr:col>
      <xdr:colOff>254000</xdr:colOff>
      <xdr:row>43</xdr:row>
      <xdr:rowOff>119239</xdr:rowOff>
    </xdr:to>
    <xdr:sp macro="" textlink="">
      <xdr:nvSpPr>
        <xdr:cNvPr id="406" name="円/楕円 405"/>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104016</xdr:rowOff>
    </xdr:from>
    <xdr:ext cx="762000" cy="259045"/>
    <xdr:sp macro="" textlink="">
      <xdr:nvSpPr>
        <xdr:cNvPr id="407" name="テキスト ボックス 406"/>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98072</xdr:rowOff>
    </xdr:from>
    <xdr:to>
      <xdr:col>21</xdr:col>
      <xdr:colOff>50800</xdr:colOff>
      <xdr:row>44</xdr:row>
      <xdr:rowOff>28222</xdr:rowOff>
    </xdr:to>
    <xdr:sp macro="" textlink="">
      <xdr:nvSpPr>
        <xdr:cNvPr id="408" name="円/楕円 407"/>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12999</xdr:rowOff>
    </xdr:from>
    <xdr:ext cx="762000" cy="259045"/>
    <xdr:sp macro="" textlink="">
      <xdr:nvSpPr>
        <xdr:cNvPr id="409" name="テキスト ボックス 408"/>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47272</xdr:rowOff>
    </xdr:from>
    <xdr:to>
      <xdr:col>19</xdr:col>
      <xdr:colOff>533400</xdr:colOff>
      <xdr:row>44</xdr:row>
      <xdr:rowOff>148872</xdr:rowOff>
    </xdr:to>
    <xdr:sp macro="" textlink="">
      <xdr:nvSpPr>
        <xdr:cNvPr id="410" name="円/楕円 409"/>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133649</xdr:rowOff>
    </xdr:from>
    <xdr:ext cx="762000" cy="259045"/>
    <xdr:sp macro="" textlink="">
      <xdr:nvSpPr>
        <xdr:cNvPr id="411" name="テキスト ボックス 410"/>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ポイントの減少となったが、依然として類似団体平均、全国平均、埼玉県平均と比べていずれも高い状況である。</a:t>
          </a:r>
          <a:endParaRPr lang="ja-JP" altLang="ja-JP" sz="1300">
            <a:effectLst/>
          </a:endParaRPr>
        </a:p>
        <a:p>
          <a:r>
            <a:rPr kumimoji="1" lang="ja-JP" altLang="ja-JP" sz="1300">
              <a:solidFill>
                <a:schemeClr val="dk1"/>
              </a:solidFill>
              <a:effectLst/>
              <a:latin typeface="+mn-lt"/>
              <a:ea typeface="+mn-ea"/>
              <a:cs typeface="+mn-cs"/>
            </a:rPr>
            <a:t>今後も地方債現在高の減少を</a:t>
          </a:r>
          <a:r>
            <a:rPr kumimoji="1" lang="ja-JP" altLang="en-US" sz="1300">
              <a:solidFill>
                <a:schemeClr val="dk1"/>
              </a:solidFill>
              <a:effectLst/>
              <a:latin typeface="+mn-lt"/>
              <a:ea typeface="+mn-ea"/>
              <a:cs typeface="+mn-cs"/>
            </a:rPr>
            <a:t>図る</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市債の新規発行抑制に</a:t>
          </a:r>
          <a:r>
            <a:rPr kumimoji="1" lang="ja-JP" altLang="ja-JP" sz="1300">
              <a:solidFill>
                <a:schemeClr val="dk1"/>
              </a:solidFill>
              <a:effectLst/>
              <a:latin typeface="+mn-lt"/>
              <a:ea typeface="+mn-ea"/>
              <a:cs typeface="+mn-cs"/>
            </a:rPr>
            <a:t>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124954</xdr:rowOff>
    </xdr:from>
    <xdr:to>
      <xdr:col>24</xdr:col>
      <xdr:colOff>558800</xdr:colOff>
      <xdr:row>17</xdr:row>
      <xdr:rowOff>146403</xdr:rowOff>
    </xdr:to>
    <xdr:cxnSp macro="">
      <xdr:nvCxnSpPr>
        <xdr:cNvPr id="445" name="直線コネクタ 444"/>
        <xdr:cNvCxnSpPr/>
      </xdr:nvCxnSpPr>
      <xdr:spPr>
        <a:xfrm flipV="1">
          <a:off x="16179800" y="3039604"/>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6"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146403</xdr:rowOff>
    </xdr:from>
    <xdr:to>
      <xdr:col>23</xdr:col>
      <xdr:colOff>406400</xdr:colOff>
      <xdr:row>19</xdr:row>
      <xdr:rowOff>15311</xdr:rowOff>
    </xdr:to>
    <xdr:cxnSp macro="">
      <xdr:nvCxnSpPr>
        <xdr:cNvPr id="448" name="直線コネクタ 447"/>
        <xdr:cNvCxnSpPr/>
      </xdr:nvCxnSpPr>
      <xdr:spPr>
        <a:xfrm flipV="1">
          <a:off x="15290800" y="3061053"/>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15311</xdr:rowOff>
    </xdr:from>
    <xdr:to>
      <xdr:col>22</xdr:col>
      <xdr:colOff>203200</xdr:colOff>
      <xdr:row>20</xdr:row>
      <xdr:rowOff>120015</xdr:rowOff>
    </xdr:to>
    <xdr:cxnSp macro="">
      <xdr:nvCxnSpPr>
        <xdr:cNvPr id="451" name="直線コネクタ 450"/>
        <xdr:cNvCxnSpPr/>
      </xdr:nvCxnSpPr>
      <xdr:spPr>
        <a:xfrm flipV="1">
          <a:off x="14401800" y="3272861"/>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120015</xdr:rowOff>
    </xdr:from>
    <xdr:to>
      <xdr:col>21</xdr:col>
      <xdr:colOff>0</xdr:colOff>
      <xdr:row>21</xdr:row>
      <xdr:rowOff>89323</xdr:rowOff>
    </xdr:to>
    <xdr:cxnSp macro="">
      <xdr:nvCxnSpPr>
        <xdr:cNvPr id="454" name="直線コネクタ 453"/>
        <xdr:cNvCxnSpPr/>
      </xdr:nvCxnSpPr>
      <xdr:spPr>
        <a:xfrm flipV="1">
          <a:off x="13512800" y="354901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58" name="テキスト ボックス 457"/>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74154</xdr:rowOff>
    </xdr:from>
    <xdr:to>
      <xdr:col>24</xdr:col>
      <xdr:colOff>609600</xdr:colOff>
      <xdr:row>18</xdr:row>
      <xdr:rowOff>4304</xdr:rowOff>
    </xdr:to>
    <xdr:sp macro="" textlink="">
      <xdr:nvSpPr>
        <xdr:cNvPr id="464" name="円/楕円 463"/>
        <xdr:cNvSpPr/>
      </xdr:nvSpPr>
      <xdr:spPr>
        <a:xfrm>
          <a:off x="169672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46231</xdr:rowOff>
    </xdr:from>
    <xdr:ext cx="762000" cy="259045"/>
    <xdr:sp macro="" textlink="">
      <xdr:nvSpPr>
        <xdr:cNvPr id="465" name="将来負担の状況該当値テキスト"/>
        <xdr:cNvSpPr txBox="1"/>
      </xdr:nvSpPr>
      <xdr:spPr>
        <a:xfrm>
          <a:off x="17106900" y="29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95603</xdr:rowOff>
    </xdr:from>
    <xdr:to>
      <xdr:col>23</xdr:col>
      <xdr:colOff>457200</xdr:colOff>
      <xdr:row>18</xdr:row>
      <xdr:rowOff>25753</xdr:rowOff>
    </xdr:to>
    <xdr:sp macro="" textlink="">
      <xdr:nvSpPr>
        <xdr:cNvPr id="466" name="円/楕円 465"/>
        <xdr:cNvSpPr/>
      </xdr:nvSpPr>
      <xdr:spPr>
        <a:xfrm>
          <a:off x="16129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10530</xdr:rowOff>
    </xdr:from>
    <xdr:ext cx="736600" cy="259045"/>
    <xdr:sp macro="" textlink="">
      <xdr:nvSpPr>
        <xdr:cNvPr id="467" name="テキスト ボックス 466"/>
        <xdr:cNvSpPr txBox="1"/>
      </xdr:nvSpPr>
      <xdr:spPr>
        <a:xfrm>
          <a:off x="15798800" y="309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135960</xdr:rowOff>
    </xdr:from>
    <xdr:to>
      <xdr:col>22</xdr:col>
      <xdr:colOff>254000</xdr:colOff>
      <xdr:row>19</xdr:row>
      <xdr:rowOff>66111</xdr:rowOff>
    </xdr:to>
    <xdr:sp macro="" textlink="">
      <xdr:nvSpPr>
        <xdr:cNvPr id="468" name="円/楕円 467"/>
        <xdr:cNvSpPr/>
      </xdr:nvSpPr>
      <xdr:spPr>
        <a:xfrm>
          <a:off x="15240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50888</xdr:rowOff>
    </xdr:from>
    <xdr:ext cx="762000" cy="259045"/>
    <xdr:sp macro="" textlink="">
      <xdr:nvSpPr>
        <xdr:cNvPr id="469" name="テキスト ボックス 468"/>
        <xdr:cNvSpPr txBox="1"/>
      </xdr:nvSpPr>
      <xdr:spPr>
        <a:xfrm>
          <a:off x="14909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69215</xdr:rowOff>
    </xdr:from>
    <xdr:to>
      <xdr:col>21</xdr:col>
      <xdr:colOff>50800</xdr:colOff>
      <xdr:row>20</xdr:row>
      <xdr:rowOff>170815</xdr:rowOff>
    </xdr:to>
    <xdr:sp macro="" textlink="">
      <xdr:nvSpPr>
        <xdr:cNvPr id="470" name="円/楕円 469"/>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155592</xdr:rowOff>
    </xdr:from>
    <xdr:ext cx="762000" cy="259045"/>
    <xdr:sp macro="" textlink="">
      <xdr:nvSpPr>
        <xdr:cNvPr id="471" name="テキスト ボックス 470"/>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38523</xdr:rowOff>
    </xdr:from>
    <xdr:to>
      <xdr:col>19</xdr:col>
      <xdr:colOff>533400</xdr:colOff>
      <xdr:row>21</xdr:row>
      <xdr:rowOff>140123</xdr:rowOff>
    </xdr:to>
    <xdr:sp macro="" textlink="">
      <xdr:nvSpPr>
        <xdr:cNvPr id="472" name="円/楕円 471"/>
        <xdr:cNvSpPr/>
      </xdr:nvSpPr>
      <xdr:spPr>
        <a:xfrm>
          <a:off x="13462000" y="36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124900</xdr:rowOff>
    </xdr:from>
    <xdr:ext cx="762000" cy="259045"/>
    <xdr:sp macro="" textlink="">
      <xdr:nvSpPr>
        <xdr:cNvPr id="473" name="テキスト ボックス 472"/>
        <xdr:cNvSpPr txBox="1"/>
      </xdr:nvSpPr>
      <xdr:spPr>
        <a:xfrm>
          <a:off x="13131800" y="37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人件費については、合併効果等によ</a:t>
          </a:r>
          <a:r>
            <a:rPr kumimoji="1" lang="ja-JP" altLang="en-US" sz="1300">
              <a:solidFill>
                <a:schemeClr val="dk1"/>
              </a:solidFill>
              <a:effectLst/>
              <a:latin typeface="+mn-lt"/>
              <a:ea typeface="+mn-ea"/>
              <a:cs typeface="+mn-cs"/>
            </a:rPr>
            <a:t>る職員数の減等により</a:t>
          </a:r>
          <a:r>
            <a:rPr kumimoji="1" lang="ja-JP" altLang="ja-JP" sz="1300">
              <a:solidFill>
                <a:schemeClr val="dk1"/>
              </a:solidFill>
              <a:effectLst/>
              <a:latin typeface="+mn-lt"/>
              <a:ea typeface="+mn-ea"/>
              <a:cs typeface="+mn-cs"/>
            </a:rPr>
            <a:t>年々減少しており、前年度と比較して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ポイントの減少となった。</a:t>
          </a:r>
          <a:endParaRPr lang="ja-JP" altLang="ja-JP" sz="1300">
            <a:effectLst/>
          </a:endParaRPr>
        </a:p>
        <a:p>
          <a:r>
            <a:rPr kumimoji="1" lang="ja-JP" altLang="ja-JP" sz="1300">
              <a:solidFill>
                <a:schemeClr val="dk1"/>
              </a:solidFill>
              <a:effectLst/>
              <a:latin typeface="+mn-lt"/>
              <a:ea typeface="+mn-ea"/>
              <a:cs typeface="+mn-cs"/>
            </a:rPr>
            <a:t>類似団体平均、全国平均、埼玉県平均</a:t>
          </a:r>
          <a:r>
            <a:rPr kumimoji="1" lang="ja-JP" altLang="en-US" sz="1300">
              <a:solidFill>
                <a:schemeClr val="dk1"/>
              </a:solidFill>
              <a:effectLst/>
              <a:latin typeface="+mn-lt"/>
              <a:ea typeface="+mn-ea"/>
              <a:cs typeface="+mn-cs"/>
            </a:rPr>
            <a:t>よりも低い</a:t>
          </a:r>
          <a:r>
            <a:rPr kumimoji="1" lang="ja-JP" altLang="ja-JP" sz="1300">
              <a:solidFill>
                <a:schemeClr val="dk1"/>
              </a:solidFill>
              <a:effectLst/>
              <a:latin typeface="+mn-lt"/>
              <a:ea typeface="+mn-ea"/>
              <a:cs typeface="+mn-cs"/>
            </a:rPr>
            <a:t>状況である。</a:t>
          </a:r>
          <a:endParaRPr lang="ja-JP" altLang="ja-JP" sz="1300">
            <a:effectLst/>
          </a:endParaRPr>
        </a:p>
        <a:p>
          <a:r>
            <a:rPr kumimoji="1" lang="ja-JP" altLang="ja-JP" sz="1300">
              <a:solidFill>
                <a:schemeClr val="dk1"/>
              </a:solidFill>
              <a:effectLst/>
              <a:latin typeface="+mn-lt"/>
              <a:ea typeface="+mn-ea"/>
              <a:cs typeface="+mn-cs"/>
            </a:rPr>
            <a:t>今後も退職者の補充を最低限に抑え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職員数の削減を推進していくが、市民サービスの低下を招くことのないよう努めていく。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27940</xdr:rowOff>
    </xdr:to>
    <xdr:cxnSp macro="">
      <xdr:nvCxnSpPr>
        <xdr:cNvPr id="66" name="直線コネクタ 65"/>
        <xdr:cNvCxnSpPr/>
      </xdr:nvCxnSpPr>
      <xdr:spPr>
        <a:xfrm flipV="1">
          <a:off x="3987800" y="616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50800</xdr:rowOff>
    </xdr:to>
    <xdr:cxnSp macro="">
      <xdr:nvCxnSpPr>
        <xdr:cNvPr id="69" name="直線コネクタ 68"/>
        <xdr:cNvCxnSpPr/>
      </xdr:nvCxnSpPr>
      <xdr:spPr>
        <a:xfrm flipV="1">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149860</xdr:rowOff>
    </xdr:to>
    <xdr:cxnSp macro="">
      <xdr:nvCxnSpPr>
        <xdr:cNvPr id="72" name="直線コネクタ 71"/>
        <xdr:cNvCxnSpPr/>
      </xdr:nvCxnSpPr>
      <xdr:spPr>
        <a:xfrm flipV="1">
          <a:off x="2209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39370</xdr:rowOff>
    </xdr:to>
    <xdr:cxnSp macro="">
      <xdr:nvCxnSpPr>
        <xdr:cNvPr id="75" name="直線コネクタ 74"/>
        <xdr:cNvCxnSpPr/>
      </xdr:nvCxnSpPr>
      <xdr:spPr>
        <a:xfrm flipV="1">
          <a:off x="1320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9" name="テキスト ボックス 78"/>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学校給食調理業務等</a:t>
          </a:r>
          <a:r>
            <a:rPr kumimoji="1" lang="ja-JP" altLang="ja-JP" sz="1300">
              <a:solidFill>
                <a:schemeClr val="tx1"/>
              </a:solidFill>
              <a:effectLst/>
              <a:latin typeface="+mn-lt"/>
              <a:ea typeface="+mn-ea"/>
              <a:cs typeface="+mn-cs"/>
            </a:rPr>
            <a:t>委託料</a:t>
          </a:r>
          <a:r>
            <a:rPr kumimoji="1" lang="ja-JP" altLang="en-US" sz="1300">
              <a:solidFill>
                <a:schemeClr val="tx1"/>
              </a:solidFill>
              <a:effectLst/>
              <a:latin typeface="+mn-lt"/>
              <a:ea typeface="+mn-ea"/>
              <a:cs typeface="+mn-cs"/>
            </a:rPr>
            <a:t>等の</a:t>
          </a:r>
          <a:r>
            <a:rPr kumimoji="1" lang="ja-JP" altLang="ja-JP" sz="1300">
              <a:solidFill>
                <a:schemeClr val="tx1"/>
              </a:solidFill>
              <a:effectLst/>
              <a:latin typeface="+mn-lt"/>
              <a:ea typeface="+mn-ea"/>
              <a:cs typeface="+mn-cs"/>
            </a:rPr>
            <a:t>増加</a:t>
          </a:r>
          <a:r>
            <a:rPr kumimoji="1" lang="ja-JP" altLang="en-US" sz="1300">
              <a:solidFill>
                <a:schemeClr val="tx1"/>
              </a:solidFill>
              <a:effectLst/>
              <a:latin typeface="+mn-lt"/>
              <a:ea typeface="+mn-ea"/>
              <a:cs typeface="+mn-cs"/>
            </a:rPr>
            <a:t>により</a:t>
          </a:r>
          <a:r>
            <a:rPr kumimoji="1" lang="ja-JP" altLang="ja-JP" sz="1300">
              <a:solidFill>
                <a:schemeClr val="tx1"/>
              </a:solidFill>
              <a:effectLst/>
              <a:latin typeface="+mn-lt"/>
              <a:ea typeface="+mn-ea"/>
              <a:cs typeface="+mn-cs"/>
            </a:rPr>
            <a:t>、前年度と比較して</a:t>
          </a:r>
          <a:r>
            <a:rPr kumimoji="1" lang="en-US" altLang="ja-JP" sz="1300">
              <a:solidFill>
                <a:schemeClr val="tx1"/>
              </a:solidFill>
              <a:effectLst/>
              <a:latin typeface="+mn-lt"/>
              <a:ea typeface="+mn-ea"/>
              <a:cs typeface="+mn-cs"/>
            </a:rPr>
            <a:t>0.5</a:t>
          </a:r>
          <a:r>
            <a:rPr kumimoji="1" lang="ja-JP" altLang="ja-JP" sz="1300">
              <a:solidFill>
                <a:schemeClr val="tx1"/>
              </a:solidFill>
              <a:effectLst/>
              <a:latin typeface="+mn-lt"/>
              <a:ea typeface="+mn-ea"/>
              <a:cs typeface="+mn-cs"/>
            </a:rPr>
            <a:t>ポイントの増加となった。類似</a:t>
          </a:r>
          <a:r>
            <a:rPr kumimoji="1" lang="ja-JP" altLang="ja-JP" sz="1300">
              <a:solidFill>
                <a:schemeClr val="dk1"/>
              </a:solidFill>
              <a:effectLst/>
              <a:latin typeface="+mn-lt"/>
              <a:ea typeface="+mn-ea"/>
              <a:cs typeface="+mn-cs"/>
            </a:rPr>
            <a:t>団体平均、全国平均、埼玉県平均と比較して下回っているが、より一層合併によるスケールメリットを追求し、コストを意識した行政運営に努めていく。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144145</xdr:rowOff>
    </xdr:from>
    <xdr:to>
      <xdr:col>24</xdr:col>
      <xdr:colOff>31750</xdr:colOff>
      <xdr:row>15</xdr:row>
      <xdr:rowOff>1270</xdr:rowOff>
    </xdr:to>
    <xdr:cxnSp macro="">
      <xdr:nvCxnSpPr>
        <xdr:cNvPr id="123" name="直線コネクタ 122"/>
        <xdr:cNvCxnSpPr/>
      </xdr:nvCxnSpPr>
      <xdr:spPr>
        <a:xfrm>
          <a:off x="15671800" y="25444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109855</xdr:rowOff>
    </xdr:from>
    <xdr:to>
      <xdr:col>22</xdr:col>
      <xdr:colOff>565150</xdr:colOff>
      <xdr:row>14</xdr:row>
      <xdr:rowOff>144145</xdr:rowOff>
    </xdr:to>
    <xdr:cxnSp macro="">
      <xdr:nvCxnSpPr>
        <xdr:cNvPr id="126" name="直線コネクタ 125"/>
        <xdr:cNvCxnSpPr/>
      </xdr:nvCxnSpPr>
      <xdr:spPr>
        <a:xfrm>
          <a:off x="14782800" y="2510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109855</xdr:rowOff>
    </xdr:to>
    <xdr:cxnSp macro="">
      <xdr:nvCxnSpPr>
        <xdr:cNvPr id="129" name="直線コネクタ 128"/>
        <xdr:cNvCxnSpPr/>
      </xdr:nvCxnSpPr>
      <xdr:spPr>
        <a:xfrm>
          <a:off x="13893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109855</xdr:rowOff>
    </xdr:to>
    <xdr:cxnSp macro="">
      <xdr:nvCxnSpPr>
        <xdr:cNvPr id="132" name="直線コネクタ 131"/>
        <xdr:cNvCxnSpPr/>
      </xdr:nvCxnSpPr>
      <xdr:spPr>
        <a:xfrm flipV="1">
          <a:off x="13004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2" name="円/楕円 141"/>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3"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93345</xdr:rowOff>
    </xdr:from>
    <xdr:to>
      <xdr:col>22</xdr:col>
      <xdr:colOff>615950</xdr:colOff>
      <xdr:row>15</xdr:row>
      <xdr:rowOff>23495</xdr:rowOff>
    </xdr:to>
    <xdr:sp macro="" textlink="">
      <xdr:nvSpPr>
        <xdr:cNvPr id="144" name="円/楕円 143"/>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33672</xdr:rowOff>
    </xdr:from>
    <xdr:ext cx="736600" cy="259045"/>
    <xdr:sp macro="" textlink="">
      <xdr:nvSpPr>
        <xdr:cNvPr id="145" name="テキスト ボックス 144"/>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59055</xdr:rowOff>
    </xdr:from>
    <xdr:to>
      <xdr:col>21</xdr:col>
      <xdr:colOff>412750</xdr:colOff>
      <xdr:row>14</xdr:row>
      <xdr:rowOff>160655</xdr:rowOff>
    </xdr:to>
    <xdr:sp macro="" textlink="">
      <xdr:nvSpPr>
        <xdr:cNvPr id="146" name="円/楕円 145"/>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170832</xdr:rowOff>
    </xdr:from>
    <xdr:ext cx="762000" cy="259045"/>
    <xdr:sp macro="" textlink="">
      <xdr:nvSpPr>
        <xdr:cNvPr id="147" name="テキスト ボックス 146"/>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48" name="円/楕円 147"/>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49" name="テキスト ボックス 148"/>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59055</xdr:rowOff>
    </xdr:from>
    <xdr:to>
      <xdr:col>19</xdr:col>
      <xdr:colOff>6350</xdr:colOff>
      <xdr:row>14</xdr:row>
      <xdr:rowOff>160655</xdr:rowOff>
    </xdr:to>
    <xdr:sp macro="" textlink="">
      <xdr:nvSpPr>
        <xdr:cNvPr id="150" name="円/楕円 149"/>
        <xdr:cNvSpPr/>
      </xdr:nvSpPr>
      <xdr:spPr>
        <a:xfrm>
          <a:off x="12954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170832</xdr:rowOff>
    </xdr:from>
    <xdr:ext cx="762000" cy="259045"/>
    <xdr:sp macro="" textlink="">
      <xdr:nvSpPr>
        <xdr:cNvPr id="151" name="テキスト ボックス 150"/>
        <xdr:cNvSpPr txBox="1"/>
      </xdr:nvSpPr>
      <xdr:spPr>
        <a:xfrm>
          <a:off x="12623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私立保育所等保育委託料の増や</a:t>
          </a:r>
          <a:r>
            <a:rPr kumimoji="1" lang="ja-JP" altLang="ja-JP" sz="1300">
              <a:solidFill>
                <a:sysClr val="windowText" lastClr="000000"/>
              </a:solidFill>
              <a:effectLst/>
              <a:latin typeface="+mn-lt"/>
              <a:ea typeface="+mn-ea"/>
              <a:cs typeface="+mn-cs"/>
            </a:rPr>
            <a:t>生活保護法扶助費の増等により、前年度と比較して</a:t>
          </a:r>
          <a:r>
            <a:rPr kumimoji="1" lang="en-US" altLang="ja-JP" sz="1300">
              <a:solidFill>
                <a:sysClr val="windowText" lastClr="000000"/>
              </a:solidFill>
              <a:effectLst/>
              <a:latin typeface="+mn-lt"/>
              <a:ea typeface="+mn-ea"/>
              <a:cs typeface="+mn-cs"/>
            </a:rPr>
            <a:t>0.7</a:t>
          </a:r>
          <a:r>
            <a:rPr kumimoji="1" lang="ja-JP" altLang="ja-JP" sz="1300">
              <a:solidFill>
                <a:sysClr val="windowText" lastClr="000000"/>
              </a:solidFill>
              <a:effectLst/>
              <a:latin typeface="+mn-lt"/>
              <a:ea typeface="+mn-ea"/>
              <a:cs typeface="+mn-cs"/>
            </a:rPr>
            <a:t>ポイント増加した。</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数値は依然として類似団体平均、全国平均及び埼玉県平均に比べ低い状況ではあるが、</a:t>
          </a:r>
          <a:r>
            <a:rPr kumimoji="1" lang="ja-JP" altLang="en-US" sz="1300">
              <a:solidFill>
                <a:schemeClr val="dk1"/>
              </a:solidFill>
              <a:effectLst/>
              <a:latin typeface="+mn-lt"/>
              <a:ea typeface="+mn-ea"/>
              <a:cs typeface="+mn-cs"/>
            </a:rPr>
            <a:t>高齢化の影響などにより</a:t>
          </a:r>
          <a:r>
            <a:rPr kumimoji="1" lang="ja-JP" altLang="ja-JP" sz="1300">
              <a:solidFill>
                <a:schemeClr val="dk1"/>
              </a:solidFill>
              <a:effectLst/>
              <a:latin typeface="+mn-lt"/>
              <a:ea typeface="+mn-ea"/>
              <a:cs typeface="+mn-cs"/>
            </a:rPr>
            <a:t>今後も扶助費の増加が見込まれ</a:t>
          </a:r>
          <a:r>
            <a:rPr kumimoji="1" lang="ja-JP" altLang="en-US" sz="1300">
              <a:solidFill>
                <a:schemeClr val="dk1"/>
              </a:solidFill>
              <a:effectLst/>
              <a:latin typeface="+mn-lt"/>
              <a:ea typeface="+mn-ea"/>
              <a:cs typeface="+mn-cs"/>
            </a:rPr>
            <a:t>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102507</xdr:rowOff>
    </xdr:to>
    <xdr:cxnSp macro="">
      <xdr:nvCxnSpPr>
        <xdr:cNvPr id="186" name="直線コネクタ 185"/>
        <xdr:cNvCxnSpPr/>
      </xdr:nvCxnSpPr>
      <xdr:spPr>
        <a:xfrm>
          <a:off x="3987800" y="94179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89" name="直線コネクタ 188"/>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110672</xdr:rowOff>
    </xdr:to>
    <xdr:cxnSp macro="">
      <xdr:nvCxnSpPr>
        <xdr:cNvPr id="192" name="直線コネクタ 191"/>
        <xdr:cNvCxnSpPr/>
      </xdr:nvCxnSpPr>
      <xdr:spPr>
        <a:xfrm>
          <a:off x="2209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54</xdr:row>
      <xdr:rowOff>45357</xdr:rowOff>
    </xdr:to>
    <xdr:cxnSp macro="">
      <xdr:nvCxnSpPr>
        <xdr:cNvPr id="195" name="直線コネクタ 194"/>
        <xdr:cNvCxnSpPr/>
      </xdr:nvCxnSpPr>
      <xdr:spPr>
        <a:xfrm>
          <a:off x="1320800" y="9124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5" name="円/楕円 204"/>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6"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7" name="円/楕円 206"/>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8" name="テキスト ボックス 207"/>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1" name="円/楕円 210"/>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2" name="テキスト ボックス 211"/>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3" name="円/楕円 212"/>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4" name="テキスト ボックス 213"/>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介護保険特別会計への繰出金の増</a:t>
          </a:r>
          <a:r>
            <a:rPr kumimoji="1" lang="ja-JP" altLang="en-US" sz="1300">
              <a:solidFill>
                <a:sysClr val="windowText" lastClr="000000"/>
              </a:solidFill>
              <a:effectLst/>
              <a:latin typeface="+mn-lt"/>
              <a:ea typeface="+mn-ea"/>
              <a:cs typeface="+mn-cs"/>
            </a:rPr>
            <a:t>、後期高齢者医療特別会計への繰出金の増</a:t>
          </a:r>
          <a:r>
            <a:rPr kumimoji="1" lang="ja-JP" altLang="ja-JP" sz="1300">
              <a:solidFill>
                <a:sysClr val="windowText" lastClr="000000"/>
              </a:solidFill>
              <a:effectLst/>
              <a:latin typeface="+mn-lt"/>
              <a:ea typeface="+mn-ea"/>
              <a:cs typeface="+mn-cs"/>
            </a:rPr>
            <a:t>等により、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ポイントの増となった。</a:t>
          </a:r>
          <a:endParaRPr lang="ja-JP" altLang="ja-JP" sz="1300">
            <a:effectLst/>
          </a:endParaRPr>
        </a:p>
        <a:p>
          <a:r>
            <a:rPr kumimoji="1" lang="ja-JP" altLang="ja-JP" sz="1300">
              <a:solidFill>
                <a:schemeClr val="dk1"/>
              </a:solidFill>
              <a:effectLst/>
              <a:latin typeface="+mn-lt"/>
              <a:ea typeface="+mn-ea"/>
              <a:cs typeface="+mn-cs"/>
            </a:rPr>
            <a:t>類似団体平均、全国平均、埼玉県平均と比較しても全てにおいて上回っている状況であるため、今後も引き続き特別会計への繰出金の精査をすることで、経費の削減に努めていく。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44450</xdr:rowOff>
    </xdr:from>
    <xdr:to>
      <xdr:col>24</xdr:col>
      <xdr:colOff>31750</xdr:colOff>
      <xdr:row>59</xdr:row>
      <xdr:rowOff>95250</xdr:rowOff>
    </xdr:to>
    <xdr:cxnSp macro="">
      <xdr:nvCxnSpPr>
        <xdr:cNvPr id="247" name="直線コネクタ 246"/>
        <xdr:cNvCxnSpPr/>
      </xdr:nvCxnSpPr>
      <xdr:spPr>
        <a:xfrm>
          <a:off x="15671800" y="10160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44450</xdr:rowOff>
    </xdr:to>
    <xdr:cxnSp macro="">
      <xdr:nvCxnSpPr>
        <xdr:cNvPr id="250" name="直線コネクタ 249"/>
        <xdr:cNvCxnSpPr/>
      </xdr:nvCxnSpPr>
      <xdr:spPr>
        <a:xfrm>
          <a:off x="14782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69850</xdr:rowOff>
    </xdr:to>
    <xdr:cxnSp macro="">
      <xdr:nvCxnSpPr>
        <xdr:cNvPr id="253" name="直線コネクタ 252"/>
        <xdr:cNvCxnSpPr/>
      </xdr:nvCxnSpPr>
      <xdr:spPr>
        <a:xfrm flipV="1">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101600</xdr:rowOff>
    </xdr:from>
    <xdr:to>
      <xdr:col>20</xdr:col>
      <xdr:colOff>158750</xdr:colOff>
      <xdr:row>59</xdr:row>
      <xdr:rowOff>69850</xdr:rowOff>
    </xdr:to>
    <xdr:cxnSp macro="">
      <xdr:nvCxnSpPr>
        <xdr:cNvPr id="256" name="直線コネクタ 255"/>
        <xdr:cNvCxnSpPr/>
      </xdr:nvCxnSpPr>
      <xdr:spPr>
        <a:xfrm>
          <a:off x="13004800" y="1004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44450</xdr:rowOff>
    </xdr:from>
    <xdr:to>
      <xdr:col>24</xdr:col>
      <xdr:colOff>82550</xdr:colOff>
      <xdr:row>59</xdr:row>
      <xdr:rowOff>146050</xdr:rowOff>
    </xdr:to>
    <xdr:sp macro="" textlink="">
      <xdr:nvSpPr>
        <xdr:cNvPr id="266" name="円/楕円 265"/>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16527</xdr:rowOff>
    </xdr:from>
    <xdr:ext cx="762000" cy="259045"/>
    <xdr:sp macro="" textlink="">
      <xdr:nvSpPr>
        <xdr:cNvPr id="267"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165100</xdr:rowOff>
    </xdr:from>
    <xdr:to>
      <xdr:col>22</xdr:col>
      <xdr:colOff>615950</xdr:colOff>
      <xdr:row>59</xdr:row>
      <xdr:rowOff>95250</xdr:rowOff>
    </xdr:to>
    <xdr:sp macro="" textlink="">
      <xdr:nvSpPr>
        <xdr:cNvPr id="268" name="円/楕円 267"/>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80027</xdr:rowOff>
    </xdr:from>
    <xdr:ext cx="736600" cy="259045"/>
    <xdr:sp macro="" textlink="">
      <xdr:nvSpPr>
        <xdr:cNvPr id="269" name="テキスト ボックス 268"/>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0" name="円/楕円 269"/>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1" name="テキスト ボックス 270"/>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2" name="円/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50800</xdr:rowOff>
    </xdr:from>
    <xdr:to>
      <xdr:col>19</xdr:col>
      <xdr:colOff>6350</xdr:colOff>
      <xdr:row>58</xdr:row>
      <xdr:rowOff>152400</xdr:rowOff>
    </xdr:to>
    <xdr:sp macro="" textlink="">
      <xdr:nvSpPr>
        <xdr:cNvPr id="274" name="円/楕円 273"/>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137177</xdr:rowOff>
    </xdr:from>
    <xdr:ext cx="762000" cy="259045"/>
    <xdr:sp macro="" textlink="">
      <xdr:nvSpPr>
        <xdr:cNvPr id="275" name="テキスト ボックス 274"/>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久喜宮代衛生組合負担金の減等により、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ポイントの減少となったが、類似団体平均、全国平均、埼玉県平均と比較すると全てにおいても大きく上回っている状況である。</a:t>
          </a:r>
          <a:endParaRPr lang="ja-JP" altLang="ja-JP" sz="1300">
            <a:effectLst/>
          </a:endParaRPr>
        </a:p>
        <a:p>
          <a:r>
            <a:rPr kumimoji="1" lang="ja-JP" altLang="ja-JP" sz="1300">
              <a:solidFill>
                <a:schemeClr val="dk1"/>
              </a:solidFill>
              <a:effectLst/>
              <a:latin typeface="+mn-lt"/>
              <a:ea typeface="+mn-ea"/>
              <a:cs typeface="+mn-cs"/>
            </a:rPr>
            <a:t>今後も一部事務組合への負担金や団体への補助金の見直し及び精査をすることで、補助費等の削減に努めていく。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67128</xdr:rowOff>
    </xdr:to>
    <xdr:cxnSp macro="">
      <xdr:nvCxnSpPr>
        <xdr:cNvPr id="305" name="直線コネクタ 304"/>
        <xdr:cNvCxnSpPr/>
      </xdr:nvCxnSpPr>
      <xdr:spPr>
        <a:xfrm flipV="1">
          <a:off x="16510000" y="5542643"/>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39205</xdr:rowOff>
    </xdr:from>
    <xdr:ext cx="762000" cy="259045"/>
    <xdr:sp macro="" textlink="">
      <xdr:nvSpPr>
        <xdr:cNvPr id="306" name="補助費等最小値テキスト"/>
        <xdr:cNvSpPr txBox="1"/>
      </xdr:nvSpPr>
      <xdr:spPr>
        <a:xfrm>
          <a:off x="16598900" y="689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40</xdr:row>
      <xdr:rowOff>67128</xdr:rowOff>
    </xdr:from>
    <xdr:to>
      <xdr:col>24</xdr:col>
      <xdr:colOff>120650</xdr:colOff>
      <xdr:row>40</xdr:row>
      <xdr:rowOff>67128</xdr:rowOff>
    </xdr:to>
    <xdr:cxnSp macro="">
      <xdr:nvCxnSpPr>
        <xdr:cNvPr id="307" name="直線コネクタ 306"/>
        <xdr:cNvCxnSpPr/>
      </xdr:nvCxnSpPr>
      <xdr:spPr>
        <a:xfrm>
          <a:off x="16421100" y="692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23585</xdr:rowOff>
    </xdr:from>
    <xdr:to>
      <xdr:col>24</xdr:col>
      <xdr:colOff>31750</xdr:colOff>
      <xdr:row>40</xdr:row>
      <xdr:rowOff>143328</xdr:rowOff>
    </xdr:to>
    <xdr:cxnSp macro="">
      <xdr:nvCxnSpPr>
        <xdr:cNvPr id="310" name="直線コネクタ 309"/>
        <xdr:cNvCxnSpPr/>
      </xdr:nvCxnSpPr>
      <xdr:spPr>
        <a:xfrm flipV="1">
          <a:off x="15671800" y="6881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1"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2" name="フローチャート : 判断 311"/>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143328</xdr:rowOff>
    </xdr:from>
    <xdr:to>
      <xdr:col>22</xdr:col>
      <xdr:colOff>565150</xdr:colOff>
      <xdr:row>40</xdr:row>
      <xdr:rowOff>143328</xdr:rowOff>
    </xdr:to>
    <xdr:cxnSp macro="">
      <xdr:nvCxnSpPr>
        <xdr:cNvPr id="313" name="直線コネクタ 312"/>
        <xdr:cNvCxnSpPr/>
      </xdr:nvCxnSpPr>
      <xdr:spPr>
        <a:xfrm>
          <a:off x="14782800" y="7001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14" name="フローチャート : 判断 313"/>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15" name="テキスト ボックス 31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143328</xdr:rowOff>
    </xdr:from>
    <xdr:to>
      <xdr:col>21</xdr:col>
      <xdr:colOff>361950</xdr:colOff>
      <xdr:row>40</xdr:row>
      <xdr:rowOff>154215</xdr:rowOff>
    </xdr:to>
    <xdr:cxnSp macro="">
      <xdr:nvCxnSpPr>
        <xdr:cNvPr id="316" name="直線コネクタ 315"/>
        <xdr:cNvCxnSpPr/>
      </xdr:nvCxnSpPr>
      <xdr:spPr>
        <a:xfrm flipV="1">
          <a:off x="13893800" y="7001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154215</xdr:rowOff>
    </xdr:from>
    <xdr:to>
      <xdr:col>20</xdr:col>
      <xdr:colOff>158750</xdr:colOff>
      <xdr:row>41</xdr:row>
      <xdr:rowOff>91622</xdr:rowOff>
    </xdr:to>
    <xdr:cxnSp macro="">
      <xdr:nvCxnSpPr>
        <xdr:cNvPr id="319" name="直線コネクタ 318"/>
        <xdr:cNvCxnSpPr/>
      </xdr:nvCxnSpPr>
      <xdr:spPr>
        <a:xfrm flipV="1">
          <a:off x="13004800" y="7012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0" name="フローチャート :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122464</xdr:rowOff>
    </xdr:from>
    <xdr:to>
      <xdr:col>19</xdr:col>
      <xdr:colOff>6350</xdr:colOff>
      <xdr:row>36</xdr:row>
      <xdr:rowOff>52614</xdr:rowOff>
    </xdr:to>
    <xdr:sp macro="" textlink="">
      <xdr:nvSpPr>
        <xdr:cNvPr id="322" name="フローチャート :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144235</xdr:rowOff>
    </xdr:from>
    <xdr:to>
      <xdr:col>24</xdr:col>
      <xdr:colOff>82550</xdr:colOff>
      <xdr:row>40</xdr:row>
      <xdr:rowOff>74385</xdr:rowOff>
    </xdr:to>
    <xdr:sp macro="" textlink="">
      <xdr:nvSpPr>
        <xdr:cNvPr id="329" name="円/楕円 328"/>
        <xdr:cNvSpPr/>
      </xdr:nvSpPr>
      <xdr:spPr>
        <a:xfrm>
          <a:off x="16459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52812</xdr:rowOff>
    </xdr:from>
    <xdr:ext cx="762000" cy="259045"/>
    <xdr:sp macro="" textlink="">
      <xdr:nvSpPr>
        <xdr:cNvPr id="330" name="補助費等該当値テキスト"/>
        <xdr:cNvSpPr txBox="1"/>
      </xdr:nvSpPr>
      <xdr:spPr>
        <a:xfrm>
          <a:off x="16598900" y="673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92528</xdr:rowOff>
    </xdr:from>
    <xdr:to>
      <xdr:col>22</xdr:col>
      <xdr:colOff>615950</xdr:colOff>
      <xdr:row>41</xdr:row>
      <xdr:rowOff>22678</xdr:rowOff>
    </xdr:to>
    <xdr:sp macro="" textlink="">
      <xdr:nvSpPr>
        <xdr:cNvPr id="331" name="円/楕円 330"/>
        <xdr:cNvSpPr/>
      </xdr:nvSpPr>
      <xdr:spPr>
        <a:xfrm>
          <a:off x="15621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7455</xdr:rowOff>
    </xdr:from>
    <xdr:ext cx="736600" cy="259045"/>
    <xdr:sp macro="" textlink="">
      <xdr:nvSpPr>
        <xdr:cNvPr id="332" name="テキスト ボックス 331"/>
        <xdr:cNvSpPr txBox="1"/>
      </xdr:nvSpPr>
      <xdr:spPr>
        <a:xfrm>
          <a:off x="15290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92528</xdr:rowOff>
    </xdr:from>
    <xdr:to>
      <xdr:col>21</xdr:col>
      <xdr:colOff>412750</xdr:colOff>
      <xdr:row>41</xdr:row>
      <xdr:rowOff>22678</xdr:rowOff>
    </xdr:to>
    <xdr:sp macro="" textlink="">
      <xdr:nvSpPr>
        <xdr:cNvPr id="333" name="円/楕円 332"/>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7455</xdr:rowOff>
    </xdr:from>
    <xdr:ext cx="762000" cy="259045"/>
    <xdr:sp macro="" textlink="">
      <xdr:nvSpPr>
        <xdr:cNvPr id="334" name="テキスト ボックス 333"/>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103415</xdr:rowOff>
    </xdr:from>
    <xdr:to>
      <xdr:col>20</xdr:col>
      <xdr:colOff>209550</xdr:colOff>
      <xdr:row>41</xdr:row>
      <xdr:rowOff>33565</xdr:rowOff>
    </xdr:to>
    <xdr:sp macro="" textlink="">
      <xdr:nvSpPr>
        <xdr:cNvPr id="335" name="円/楕円 334"/>
        <xdr:cNvSpPr/>
      </xdr:nvSpPr>
      <xdr:spPr>
        <a:xfrm>
          <a:off x="13843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18342</xdr:rowOff>
    </xdr:from>
    <xdr:ext cx="762000" cy="259045"/>
    <xdr:sp macro="" textlink="">
      <xdr:nvSpPr>
        <xdr:cNvPr id="336" name="テキスト ボックス 335"/>
        <xdr:cNvSpPr txBox="1"/>
      </xdr:nvSpPr>
      <xdr:spPr>
        <a:xfrm>
          <a:off x="13512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40822</xdr:rowOff>
    </xdr:from>
    <xdr:to>
      <xdr:col>19</xdr:col>
      <xdr:colOff>6350</xdr:colOff>
      <xdr:row>41</xdr:row>
      <xdr:rowOff>142422</xdr:rowOff>
    </xdr:to>
    <xdr:sp macro="" textlink="">
      <xdr:nvSpPr>
        <xdr:cNvPr id="337" name="円/楕円 336"/>
        <xdr:cNvSpPr/>
      </xdr:nvSpPr>
      <xdr:spPr>
        <a:xfrm>
          <a:off x="12954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127199</xdr:rowOff>
    </xdr:from>
    <xdr:ext cx="762000" cy="259045"/>
    <xdr:sp macro="" textlink="">
      <xdr:nvSpPr>
        <xdr:cNvPr id="338" name="テキスト ボックス 337"/>
        <xdr:cNvSpPr txBox="1"/>
      </xdr:nvSpPr>
      <xdr:spPr>
        <a:xfrm>
          <a:off x="12623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地方債元金償還金の減等により、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ポイントの減少となったが、類似団体平均、全国平均、埼玉県平均と比較すると、全国平均のみ下回っている状況である。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今後も市債の新規発行</a:t>
          </a:r>
          <a:r>
            <a:rPr kumimoji="1" lang="ja-JP" altLang="en-US" sz="1300">
              <a:solidFill>
                <a:schemeClr val="dk1"/>
              </a:solidFill>
              <a:effectLst/>
              <a:latin typeface="+mn-lt"/>
              <a:ea typeface="+mn-ea"/>
              <a:cs typeface="+mn-cs"/>
            </a:rPr>
            <a:t>抑制に</a:t>
          </a:r>
          <a:r>
            <a:rPr kumimoji="1" lang="ja-JP" altLang="ja-JP" sz="1300">
              <a:solidFill>
                <a:schemeClr val="dk1"/>
              </a:solidFill>
              <a:effectLst/>
              <a:latin typeface="+mn-lt"/>
              <a:ea typeface="+mn-ea"/>
              <a:cs typeface="+mn-cs"/>
            </a:rPr>
            <a:t>努め</a:t>
          </a:r>
          <a:r>
            <a:rPr kumimoji="1" lang="ja-JP" altLang="en-US" sz="1300">
              <a:solidFill>
                <a:schemeClr val="dk1"/>
              </a:solidFill>
              <a:effectLst/>
              <a:latin typeface="+mn-lt"/>
              <a:ea typeface="+mn-ea"/>
              <a:cs typeface="+mn-cs"/>
            </a:rPr>
            <a:t>、公債費の減少を図っていく。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6" name="直線コネクタ 365"/>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7"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8" name="直線コネクタ 367"/>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9"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70" name="直線コネクタ 369"/>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78</xdr:row>
      <xdr:rowOff>5080</xdr:rowOff>
    </xdr:to>
    <xdr:cxnSp macro="">
      <xdr:nvCxnSpPr>
        <xdr:cNvPr id="371" name="直線コネクタ 370"/>
        <xdr:cNvCxnSpPr/>
      </xdr:nvCxnSpPr>
      <xdr:spPr>
        <a:xfrm flipV="1">
          <a:off x="3987800" y="13263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2"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3" name="フローチャート : 判断 372"/>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5080</xdr:rowOff>
    </xdr:to>
    <xdr:cxnSp macro="">
      <xdr:nvCxnSpPr>
        <xdr:cNvPr id="374" name="直線コネクタ 373"/>
        <xdr:cNvCxnSpPr/>
      </xdr:nvCxnSpPr>
      <xdr:spPr>
        <a:xfrm>
          <a:off x="3098800" y="1337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5" name="フローチャート : 判断 374"/>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6" name="テキスト ボックス 375"/>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20320</xdr:rowOff>
    </xdr:to>
    <xdr:cxnSp macro="">
      <xdr:nvCxnSpPr>
        <xdr:cNvPr id="377" name="直線コネクタ 376"/>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8" name="フローチャート :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27939</xdr:rowOff>
    </xdr:to>
    <xdr:cxnSp macro="">
      <xdr:nvCxnSpPr>
        <xdr:cNvPr id="380" name="直線コネクタ 379"/>
        <xdr:cNvCxnSpPr/>
      </xdr:nvCxnSpPr>
      <xdr:spPr>
        <a:xfrm flipV="1">
          <a:off x="1320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1" name="フローチャート : 判断 38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2" name="テキスト ボックス 38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3" name="フローチャート : 判断 382"/>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4" name="テキスト ボックス 383"/>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11430</xdr:rowOff>
    </xdr:from>
    <xdr:to>
      <xdr:col>7</xdr:col>
      <xdr:colOff>66675</xdr:colOff>
      <xdr:row>77</xdr:row>
      <xdr:rowOff>113030</xdr:rowOff>
    </xdr:to>
    <xdr:sp macro="" textlink="">
      <xdr:nvSpPr>
        <xdr:cNvPr id="390" name="円/楕円 389"/>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154957</xdr:rowOff>
    </xdr:from>
    <xdr:ext cx="762000" cy="259045"/>
    <xdr:sp macro="" textlink="">
      <xdr:nvSpPr>
        <xdr:cNvPr id="391"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125730</xdr:rowOff>
    </xdr:from>
    <xdr:to>
      <xdr:col>5</xdr:col>
      <xdr:colOff>600075</xdr:colOff>
      <xdr:row>78</xdr:row>
      <xdr:rowOff>55880</xdr:rowOff>
    </xdr:to>
    <xdr:sp macro="" textlink="">
      <xdr:nvSpPr>
        <xdr:cNvPr id="392" name="円/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93" name="テキスト ボックス 392"/>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4" name="円/楕円 393"/>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95" name="テキスト ボックス 394"/>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6" name="円/楕円 395"/>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7" name="テキスト ボックス 396"/>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98" name="円/楕円 397"/>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399" name="テキスト ボックス 398"/>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前年度と同率であり、類似団体平均及び埼玉県平均よりも低くなる結果となった。</a:t>
          </a:r>
          <a:endParaRPr lang="ja-JP" altLang="ja-JP" sz="1300">
            <a:effectLst/>
          </a:endParaRPr>
        </a:p>
        <a:p>
          <a:r>
            <a:rPr kumimoji="1" lang="ja-JP" altLang="ja-JP" sz="1300">
              <a:solidFill>
                <a:schemeClr val="dk1"/>
              </a:solidFill>
              <a:effectLst/>
              <a:latin typeface="+mn-lt"/>
              <a:ea typeface="+mn-ea"/>
              <a:cs typeface="+mn-cs"/>
            </a:rPr>
            <a:t>しかしながら、全国平均と比較すると依然として高い状況であるため、全国平均</a:t>
          </a:r>
          <a:r>
            <a:rPr kumimoji="1" lang="ja-JP" altLang="en-US" sz="1300">
              <a:solidFill>
                <a:schemeClr val="dk1"/>
              </a:solidFill>
              <a:effectLst/>
              <a:latin typeface="+mn-lt"/>
              <a:ea typeface="+mn-ea"/>
              <a:cs typeface="+mn-cs"/>
            </a:rPr>
            <a:t>を目標に</a:t>
          </a:r>
          <a:r>
            <a:rPr kumimoji="1" lang="ja-JP" altLang="ja-JP" sz="1300">
              <a:solidFill>
                <a:schemeClr val="dk1"/>
              </a:solidFill>
              <a:effectLst/>
              <a:latin typeface="+mn-lt"/>
              <a:ea typeface="+mn-ea"/>
              <a:cs typeface="+mn-cs"/>
            </a:rPr>
            <a:t>、今後も削減に努めていく。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7" name="直線コネクタ 426"/>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8"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9" name="直線コネクタ 428"/>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30"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1" name="直線コネクタ 430"/>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92711</xdr:rowOff>
    </xdr:to>
    <xdr:cxnSp macro="">
      <xdr:nvCxnSpPr>
        <xdr:cNvPr id="432" name="直線コネクタ 431"/>
        <xdr:cNvCxnSpPr/>
      </xdr:nvCxnSpPr>
      <xdr:spPr>
        <a:xfrm>
          <a:off x="15671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3"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4" name="フローチャート : 判断 433"/>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92711</xdr:rowOff>
    </xdr:to>
    <xdr:cxnSp macro="">
      <xdr:nvCxnSpPr>
        <xdr:cNvPr id="435" name="直線コネクタ 434"/>
        <xdr:cNvCxnSpPr/>
      </xdr:nvCxnSpPr>
      <xdr:spPr>
        <a:xfrm>
          <a:off x="14782800" y="13241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6" name="フローチャート : 判断 435"/>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7" name="テキスト ボックス 436"/>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130811</xdr:rowOff>
    </xdr:to>
    <xdr:cxnSp macro="">
      <xdr:nvCxnSpPr>
        <xdr:cNvPr id="438" name="直線コネクタ 437"/>
        <xdr:cNvCxnSpPr/>
      </xdr:nvCxnSpPr>
      <xdr:spPr>
        <a:xfrm flipV="1">
          <a:off x="13893800" y="13241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9" name="フローチャート :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77</xdr:row>
      <xdr:rowOff>130811</xdr:rowOff>
    </xdr:to>
    <xdr:cxnSp macro="">
      <xdr:nvCxnSpPr>
        <xdr:cNvPr id="441" name="直線コネクタ 440"/>
        <xdr:cNvCxnSpPr/>
      </xdr:nvCxnSpPr>
      <xdr:spPr>
        <a:xfrm>
          <a:off x="13004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3" name="テキスト ボックス 442"/>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4" name="フローチャート : 判断 443"/>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5" name="テキスト ボックス 444"/>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1" name="円/楕円 45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52"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3" name="円/楕円 45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54" name="テキスト ボックス 453"/>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5" name="円/楕円 454"/>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56" name="テキスト ボックス 455"/>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7" name="円/楕円 456"/>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8" name="テキスト ボックス 457"/>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59" name="円/楕円 458"/>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60" name="テキスト ボックス 459"/>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埼玉県久喜市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96711</xdr:rowOff>
    </xdr:from>
    <xdr:to>
      <xdr:col>4</xdr:col>
      <xdr:colOff>1117600</xdr:colOff>
      <xdr:row>15</xdr:row>
      <xdr:rowOff>157556</xdr:rowOff>
    </xdr:to>
    <xdr:cxnSp macro="">
      <xdr:nvCxnSpPr>
        <xdr:cNvPr id="50" name="直線コネクタ 49"/>
        <xdr:cNvCxnSpPr/>
      </xdr:nvCxnSpPr>
      <xdr:spPr bwMode="auto">
        <a:xfrm flipV="1">
          <a:off x="5003800" y="2716086"/>
          <a:ext cx="6477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143116</xdr:rowOff>
    </xdr:from>
    <xdr:to>
      <xdr:col>4</xdr:col>
      <xdr:colOff>469900</xdr:colOff>
      <xdr:row>15</xdr:row>
      <xdr:rowOff>157556</xdr:rowOff>
    </xdr:to>
    <xdr:cxnSp macro="">
      <xdr:nvCxnSpPr>
        <xdr:cNvPr id="53" name="直線コネクタ 52"/>
        <xdr:cNvCxnSpPr/>
      </xdr:nvCxnSpPr>
      <xdr:spPr bwMode="auto">
        <a:xfrm>
          <a:off x="4305300" y="2762491"/>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77661</xdr:rowOff>
    </xdr:from>
    <xdr:to>
      <xdr:col>3</xdr:col>
      <xdr:colOff>904875</xdr:colOff>
      <xdr:row>15</xdr:row>
      <xdr:rowOff>143116</xdr:rowOff>
    </xdr:to>
    <xdr:cxnSp macro="">
      <xdr:nvCxnSpPr>
        <xdr:cNvPr id="56" name="直線コネクタ 55"/>
        <xdr:cNvCxnSpPr/>
      </xdr:nvCxnSpPr>
      <xdr:spPr bwMode="auto">
        <a:xfrm>
          <a:off x="3606800" y="2697036"/>
          <a:ext cx="698500" cy="6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144183</xdr:rowOff>
    </xdr:from>
    <xdr:to>
      <xdr:col>3</xdr:col>
      <xdr:colOff>206375</xdr:colOff>
      <xdr:row>15</xdr:row>
      <xdr:rowOff>77661</xdr:rowOff>
    </xdr:to>
    <xdr:cxnSp macro="">
      <xdr:nvCxnSpPr>
        <xdr:cNvPr id="59" name="直線コネクタ 58"/>
        <xdr:cNvCxnSpPr/>
      </xdr:nvCxnSpPr>
      <xdr:spPr bwMode="auto">
        <a:xfrm>
          <a:off x="2908300" y="2592108"/>
          <a:ext cx="698500" cy="10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45911</xdr:rowOff>
    </xdr:from>
    <xdr:to>
      <xdr:col>5</xdr:col>
      <xdr:colOff>34925</xdr:colOff>
      <xdr:row>15</xdr:row>
      <xdr:rowOff>147511</xdr:rowOff>
    </xdr:to>
    <xdr:sp macro="" textlink="">
      <xdr:nvSpPr>
        <xdr:cNvPr id="69" name="円/楕円 68"/>
        <xdr:cNvSpPr/>
      </xdr:nvSpPr>
      <xdr:spPr bwMode="auto">
        <a:xfrm>
          <a:off x="5600700" y="26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17988</xdr:rowOff>
    </xdr:from>
    <xdr:ext cx="762000" cy="259045"/>
    <xdr:sp macro="" textlink="">
      <xdr:nvSpPr>
        <xdr:cNvPr id="70" name="人口1人当たり決算額の推移該当値テキスト130"/>
        <xdr:cNvSpPr txBox="1"/>
      </xdr:nvSpPr>
      <xdr:spPr>
        <a:xfrm>
          <a:off x="5740400" y="26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106756</xdr:rowOff>
    </xdr:from>
    <xdr:to>
      <xdr:col>4</xdr:col>
      <xdr:colOff>520700</xdr:colOff>
      <xdr:row>16</xdr:row>
      <xdr:rowOff>36906</xdr:rowOff>
    </xdr:to>
    <xdr:sp macro="" textlink="">
      <xdr:nvSpPr>
        <xdr:cNvPr id="71" name="円/楕円 70"/>
        <xdr:cNvSpPr/>
      </xdr:nvSpPr>
      <xdr:spPr bwMode="auto">
        <a:xfrm>
          <a:off x="4953000" y="272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21683</xdr:rowOff>
    </xdr:from>
    <xdr:ext cx="736600" cy="259045"/>
    <xdr:sp macro="" textlink="">
      <xdr:nvSpPr>
        <xdr:cNvPr id="72" name="テキスト ボックス 71"/>
        <xdr:cNvSpPr txBox="1"/>
      </xdr:nvSpPr>
      <xdr:spPr>
        <a:xfrm>
          <a:off x="4622800" y="281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92316</xdr:rowOff>
    </xdr:from>
    <xdr:to>
      <xdr:col>3</xdr:col>
      <xdr:colOff>955675</xdr:colOff>
      <xdr:row>16</xdr:row>
      <xdr:rowOff>22466</xdr:rowOff>
    </xdr:to>
    <xdr:sp macro="" textlink="">
      <xdr:nvSpPr>
        <xdr:cNvPr id="73" name="円/楕円 72"/>
        <xdr:cNvSpPr/>
      </xdr:nvSpPr>
      <xdr:spPr bwMode="auto">
        <a:xfrm>
          <a:off x="4254500" y="271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7243</xdr:rowOff>
    </xdr:from>
    <xdr:ext cx="762000" cy="259045"/>
    <xdr:sp macro="" textlink="">
      <xdr:nvSpPr>
        <xdr:cNvPr id="74" name="テキスト ボックス 73"/>
        <xdr:cNvSpPr txBox="1"/>
      </xdr:nvSpPr>
      <xdr:spPr>
        <a:xfrm>
          <a:off x="3924300" y="279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60,827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26861</xdr:rowOff>
    </xdr:from>
    <xdr:to>
      <xdr:col>3</xdr:col>
      <xdr:colOff>257175</xdr:colOff>
      <xdr:row>15</xdr:row>
      <xdr:rowOff>128461</xdr:rowOff>
    </xdr:to>
    <xdr:sp macro="" textlink="">
      <xdr:nvSpPr>
        <xdr:cNvPr id="75" name="円/楕円 74"/>
        <xdr:cNvSpPr/>
      </xdr:nvSpPr>
      <xdr:spPr bwMode="auto">
        <a:xfrm>
          <a:off x="3556000" y="264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138638</xdr:rowOff>
    </xdr:from>
    <xdr:ext cx="762000" cy="259045"/>
    <xdr:sp macro="" textlink="">
      <xdr:nvSpPr>
        <xdr:cNvPr id="76" name="テキスト ボックス 75"/>
        <xdr:cNvSpPr txBox="1"/>
      </xdr:nvSpPr>
      <xdr:spPr>
        <a:xfrm>
          <a:off x="3225800" y="24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93383</xdr:rowOff>
    </xdr:from>
    <xdr:to>
      <xdr:col>2</xdr:col>
      <xdr:colOff>692150</xdr:colOff>
      <xdr:row>15</xdr:row>
      <xdr:rowOff>23533</xdr:rowOff>
    </xdr:to>
    <xdr:sp macro="" textlink="">
      <xdr:nvSpPr>
        <xdr:cNvPr id="77" name="円/楕円 76"/>
        <xdr:cNvSpPr/>
      </xdr:nvSpPr>
      <xdr:spPr bwMode="auto">
        <a:xfrm>
          <a:off x="2857500" y="254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33710</xdr:rowOff>
    </xdr:from>
    <xdr:ext cx="762000" cy="259045"/>
    <xdr:sp macro="" textlink="">
      <xdr:nvSpPr>
        <xdr:cNvPr id="78" name="テキスト ボックス 77"/>
        <xdr:cNvSpPr txBox="1"/>
      </xdr:nvSpPr>
      <xdr:spPr>
        <a:xfrm>
          <a:off x="2527300" y="23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166548</xdr:rowOff>
    </xdr:from>
    <xdr:to>
      <xdr:col>4</xdr:col>
      <xdr:colOff>1117600</xdr:colOff>
      <xdr:row>35</xdr:row>
      <xdr:rowOff>264251</xdr:rowOff>
    </xdr:to>
    <xdr:cxnSp macro="">
      <xdr:nvCxnSpPr>
        <xdr:cNvPr id="110" name="直線コネクタ 109"/>
        <xdr:cNvCxnSpPr/>
      </xdr:nvCxnSpPr>
      <xdr:spPr bwMode="auto">
        <a:xfrm>
          <a:off x="5003800" y="6776898"/>
          <a:ext cx="647700" cy="9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166548</xdr:rowOff>
    </xdr:from>
    <xdr:to>
      <xdr:col>4</xdr:col>
      <xdr:colOff>469900</xdr:colOff>
      <xdr:row>35</xdr:row>
      <xdr:rowOff>185613</xdr:rowOff>
    </xdr:to>
    <xdr:cxnSp macro="">
      <xdr:nvCxnSpPr>
        <xdr:cNvPr id="113" name="直線コネクタ 112"/>
        <xdr:cNvCxnSpPr/>
      </xdr:nvCxnSpPr>
      <xdr:spPr bwMode="auto">
        <a:xfrm flipV="1">
          <a:off x="4305300" y="6776898"/>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109810</xdr:rowOff>
    </xdr:from>
    <xdr:to>
      <xdr:col>3</xdr:col>
      <xdr:colOff>904875</xdr:colOff>
      <xdr:row>35</xdr:row>
      <xdr:rowOff>185613</xdr:rowOff>
    </xdr:to>
    <xdr:cxnSp macro="">
      <xdr:nvCxnSpPr>
        <xdr:cNvPr id="116" name="直線コネクタ 115"/>
        <xdr:cNvCxnSpPr/>
      </xdr:nvCxnSpPr>
      <xdr:spPr bwMode="auto">
        <a:xfrm>
          <a:off x="3606800" y="6720160"/>
          <a:ext cx="698500" cy="75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56500</xdr:rowOff>
    </xdr:from>
    <xdr:to>
      <xdr:col>3</xdr:col>
      <xdr:colOff>206375</xdr:colOff>
      <xdr:row>35</xdr:row>
      <xdr:rowOff>109810</xdr:rowOff>
    </xdr:to>
    <xdr:cxnSp macro="">
      <xdr:nvCxnSpPr>
        <xdr:cNvPr id="119" name="直線コネクタ 118"/>
        <xdr:cNvCxnSpPr/>
      </xdr:nvCxnSpPr>
      <xdr:spPr bwMode="auto">
        <a:xfrm>
          <a:off x="2908300" y="6666850"/>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213451</xdr:rowOff>
    </xdr:from>
    <xdr:to>
      <xdr:col>5</xdr:col>
      <xdr:colOff>34925</xdr:colOff>
      <xdr:row>35</xdr:row>
      <xdr:rowOff>315051</xdr:rowOff>
    </xdr:to>
    <xdr:sp macro="" textlink="">
      <xdr:nvSpPr>
        <xdr:cNvPr id="129" name="円/楕円 128"/>
        <xdr:cNvSpPr/>
      </xdr:nvSpPr>
      <xdr:spPr bwMode="auto">
        <a:xfrm>
          <a:off x="5600700" y="6823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58528</xdr:rowOff>
    </xdr:from>
    <xdr:ext cx="762000" cy="259045"/>
    <xdr:sp macro="" textlink="">
      <xdr:nvSpPr>
        <xdr:cNvPr id="130" name="人口1人当たり決算額の推移該当値テキスト445"/>
        <xdr:cNvSpPr txBox="1"/>
      </xdr:nvSpPr>
      <xdr:spPr>
        <a:xfrm>
          <a:off x="5740400" y="666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115748</xdr:rowOff>
    </xdr:from>
    <xdr:to>
      <xdr:col>4</xdr:col>
      <xdr:colOff>520700</xdr:colOff>
      <xdr:row>35</xdr:row>
      <xdr:rowOff>217348</xdr:rowOff>
    </xdr:to>
    <xdr:sp macro="" textlink="">
      <xdr:nvSpPr>
        <xdr:cNvPr id="131" name="円/楕円 130"/>
        <xdr:cNvSpPr/>
      </xdr:nvSpPr>
      <xdr:spPr bwMode="auto">
        <a:xfrm>
          <a:off x="4953000" y="672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227525</xdr:rowOff>
    </xdr:from>
    <xdr:ext cx="736600" cy="259045"/>
    <xdr:sp macro="" textlink="">
      <xdr:nvSpPr>
        <xdr:cNvPr id="132" name="テキスト ボックス 131"/>
        <xdr:cNvSpPr txBox="1"/>
      </xdr:nvSpPr>
      <xdr:spPr>
        <a:xfrm>
          <a:off x="4622800" y="649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134813</xdr:rowOff>
    </xdr:from>
    <xdr:to>
      <xdr:col>3</xdr:col>
      <xdr:colOff>955675</xdr:colOff>
      <xdr:row>35</xdr:row>
      <xdr:rowOff>236413</xdr:rowOff>
    </xdr:to>
    <xdr:sp macro="" textlink="">
      <xdr:nvSpPr>
        <xdr:cNvPr id="133" name="円/楕円 132"/>
        <xdr:cNvSpPr/>
      </xdr:nvSpPr>
      <xdr:spPr bwMode="auto">
        <a:xfrm>
          <a:off x="4254500" y="674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246590</xdr:rowOff>
    </xdr:from>
    <xdr:ext cx="762000" cy="259045"/>
    <xdr:sp macro="" textlink="">
      <xdr:nvSpPr>
        <xdr:cNvPr id="134" name="テキスト ボックス 133"/>
        <xdr:cNvSpPr txBox="1"/>
      </xdr:nvSpPr>
      <xdr:spPr>
        <a:xfrm>
          <a:off x="3924300" y="65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59010</xdr:rowOff>
    </xdr:from>
    <xdr:to>
      <xdr:col>3</xdr:col>
      <xdr:colOff>257175</xdr:colOff>
      <xdr:row>35</xdr:row>
      <xdr:rowOff>160610</xdr:rowOff>
    </xdr:to>
    <xdr:sp macro="" textlink="">
      <xdr:nvSpPr>
        <xdr:cNvPr id="135" name="円/楕円 134"/>
        <xdr:cNvSpPr/>
      </xdr:nvSpPr>
      <xdr:spPr bwMode="auto">
        <a:xfrm>
          <a:off x="3556000" y="666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170787</xdr:rowOff>
    </xdr:from>
    <xdr:ext cx="762000" cy="259045"/>
    <xdr:sp macro="" textlink="">
      <xdr:nvSpPr>
        <xdr:cNvPr id="136" name="テキスト ボックス 135"/>
        <xdr:cNvSpPr txBox="1"/>
      </xdr:nvSpPr>
      <xdr:spPr>
        <a:xfrm>
          <a:off x="3225800" y="64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5700</xdr:rowOff>
    </xdr:from>
    <xdr:to>
      <xdr:col>2</xdr:col>
      <xdr:colOff>692150</xdr:colOff>
      <xdr:row>35</xdr:row>
      <xdr:rowOff>107300</xdr:rowOff>
    </xdr:to>
    <xdr:sp macro="" textlink="">
      <xdr:nvSpPr>
        <xdr:cNvPr id="137" name="円/楕円 136"/>
        <xdr:cNvSpPr/>
      </xdr:nvSpPr>
      <xdr:spPr bwMode="auto">
        <a:xfrm>
          <a:off x="2857500" y="661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117477</xdr:rowOff>
    </xdr:from>
    <xdr:ext cx="762000" cy="259045"/>
    <xdr:sp macro="" textlink="">
      <xdr:nvSpPr>
        <xdr:cNvPr id="138" name="テキスト ボックス 137"/>
        <xdr:cNvSpPr txBox="1"/>
      </xdr:nvSpPr>
      <xdr:spPr>
        <a:xfrm>
          <a:off x="2527300" y="638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105136</xdr:rowOff>
    </xdr:from>
    <xdr:to>
      <xdr:col>6</xdr:col>
      <xdr:colOff>511175</xdr:colOff>
      <xdr:row>36</xdr:row>
      <xdr:rowOff>131287</xdr:rowOff>
    </xdr:to>
    <xdr:cxnSp macro="">
      <xdr:nvCxnSpPr>
        <xdr:cNvPr id="59" name="直線コネクタ 58"/>
        <xdr:cNvCxnSpPr/>
      </xdr:nvCxnSpPr>
      <xdr:spPr>
        <a:xfrm>
          <a:off x="3797300" y="6277336"/>
          <a:ext cx="838200" cy="2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105136</xdr:rowOff>
    </xdr:from>
    <xdr:to>
      <xdr:col>5</xdr:col>
      <xdr:colOff>358775</xdr:colOff>
      <xdr:row>36</xdr:row>
      <xdr:rowOff>140249</xdr:rowOff>
    </xdr:to>
    <xdr:cxnSp macro="">
      <xdr:nvCxnSpPr>
        <xdr:cNvPr id="62" name="直線コネクタ 61"/>
        <xdr:cNvCxnSpPr/>
      </xdr:nvCxnSpPr>
      <xdr:spPr>
        <a:xfrm flipV="1">
          <a:off x="2908300" y="6277336"/>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24440</xdr:rowOff>
    </xdr:from>
    <xdr:to>
      <xdr:col>4</xdr:col>
      <xdr:colOff>155575</xdr:colOff>
      <xdr:row>36</xdr:row>
      <xdr:rowOff>140249</xdr:rowOff>
    </xdr:to>
    <xdr:cxnSp macro="">
      <xdr:nvCxnSpPr>
        <xdr:cNvPr id="65" name="直線コネクタ 64"/>
        <xdr:cNvCxnSpPr/>
      </xdr:nvCxnSpPr>
      <xdr:spPr>
        <a:xfrm>
          <a:off x="2019300" y="6196640"/>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104450</xdr:rowOff>
    </xdr:from>
    <xdr:to>
      <xdr:col>2</xdr:col>
      <xdr:colOff>638175</xdr:colOff>
      <xdr:row>36</xdr:row>
      <xdr:rowOff>24440</xdr:rowOff>
    </xdr:to>
    <xdr:cxnSp macro="">
      <xdr:nvCxnSpPr>
        <xdr:cNvPr id="68" name="直線コネクタ 67"/>
        <xdr:cNvCxnSpPr/>
      </xdr:nvCxnSpPr>
      <xdr:spPr>
        <a:xfrm>
          <a:off x="1130300" y="6105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80487</xdr:rowOff>
    </xdr:from>
    <xdr:to>
      <xdr:col>6</xdr:col>
      <xdr:colOff>561975</xdr:colOff>
      <xdr:row>37</xdr:row>
      <xdr:rowOff>10637</xdr:rowOff>
    </xdr:to>
    <xdr:sp macro="" textlink="">
      <xdr:nvSpPr>
        <xdr:cNvPr id="78" name="円/楕円 77"/>
        <xdr:cNvSpPr/>
      </xdr:nvSpPr>
      <xdr:spPr>
        <a:xfrm>
          <a:off x="4584700" y="62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58914</xdr:rowOff>
    </xdr:from>
    <xdr:ext cx="534377" cy="259045"/>
    <xdr:sp macro="" textlink="">
      <xdr:nvSpPr>
        <xdr:cNvPr id="79" name="人件費該当値テキスト"/>
        <xdr:cNvSpPr txBox="1"/>
      </xdr:nvSpPr>
      <xdr:spPr>
        <a:xfrm>
          <a:off x="4686300" y="62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54336</xdr:rowOff>
    </xdr:from>
    <xdr:to>
      <xdr:col>5</xdr:col>
      <xdr:colOff>409575</xdr:colOff>
      <xdr:row>36</xdr:row>
      <xdr:rowOff>155936</xdr:rowOff>
    </xdr:to>
    <xdr:sp macro="" textlink="">
      <xdr:nvSpPr>
        <xdr:cNvPr id="80" name="円/楕円 79"/>
        <xdr:cNvSpPr/>
      </xdr:nvSpPr>
      <xdr:spPr>
        <a:xfrm>
          <a:off x="3746500" y="62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147063</xdr:rowOff>
    </xdr:from>
    <xdr:ext cx="534377" cy="259045"/>
    <xdr:sp macro="" textlink="">
      <xdr:nvSpPr>
        <xdr:cNvPr id="81" name="テキスト ボックス 80"/>
        <xdr:cNvSpPr txBox="1"/>
      </xdr:nvSpPr>
      <xdr:spPr>
        <a:xfrm>
          <a:off x="3530111" y="63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89449</xdr:rowOff>
    </xdr:from>
    <xdr:to>
      <xdr:col>4</xdr:col>
      <xdr:colOff>206375</xdr:colOff>
      <xdr:row>37</xdr:row>
      <xdr:rowOff>19599</xdr:rowOff>
    </xdr:to>
    <xdr:sp macro="" textlink="">
      <xdr:nvSpPr>
        <xdr:cNvPr id="82" name="円/楕円 81"/>
        <xdr:cNvSpPr/>
      </xdr:nvSpPr>
      <xdr:spPr>
        <a:xfrm>
          <a:off x="2857500" y="62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10726</xdr:rowOff>
    </xdr:from>
    <xdr:ext cx="534377" cy="259045"/>
    <xdr:sp macro="" textlink="">
      <xdr:nvSpPr>
        <xdr:cNvPr id="83" name="テキスト ボックス 82"/>
        <xdr:cNvSpPr txBox="1"/>
      </xdr:nvSpPr>
      <xdr:spPr>
        <a:xfrm>
          <a:off x="2641111" y="63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145090</xdr:rowOff>
    </xdr:from>
    <xdr:to>
      <xdr:col>3</xdr:col>
      <xdr:colOff>3175</xdr:colOff>
      <xdr:row>36</xdr:row>
      <xdr:rowOff>75240</xdr:rowOff>
    </xdr:to>
    <xdr:sp macro="" textlink="">
      <xdr:nvSpPr>
        <xdr:cNvPr id="84" name="円/楕円 83"/>
        <xdr:cNvSpPr/>
      </xdr:nvSpPr>
      <xdr:spPr>
        <a:xfrm>
          <a:off x="1968500" y="61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66367</xdr:rowOff>
    </xdr:from>
    <xdr:ext cx="534377" cy="259045"/>
    <xdr:sp macro="" textlink="">
      <xdr:nvSpPr>
        <xdr:cNvPr id="85" name="テキスト ボックス 84"/>
        <xdr:cNvSpPr txBox="1"/>
      </xdr:nvSpPr>
      <xdr:spPr>
        <a:xfrm>
          <a:off x="1752111" y="62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53650</xdr:rowOff>
    </xdr:from>
    <xdr:to>
      <xdr:col>1</xdr:col>
      <xdr:colOff>485775</xdr:colOff>
      <xdr:row>35</xdr:row>
      <xdr:rowOff>155250</xdr:rowOff>
    </xdr:to>
    <xdr:sp macro="" textlink="">
      <xdr:nvSpPr>
        <xdr:cNvPr id="86" name="円/楕円 85"/>
        <xdr:cNvSpPr/>
      </xdr:nvSpPr>
      <xdr:spPr>
        <a:xfrm>
          <a:off x="1079500" y="6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146377</xdr:rowOff>
    </xdr:from>
    <xdr:ext cx="534377" cy="259045"/>
    <xdr:sp macro="" textlink="">
      <xdr:nvSpPr>
        <xdr:cNvPr id="87" name="テキスト ボックス 86"/>
        <xdr:cNvSpPr txBox="1"/>
      </xdr:nvSpPr>
      <xdr:spPr>
        <a:xfrm>
          <a:off x="863111" y="61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64628</xdr:rowOff>
    </xdr:from>
    <xdr:to>
      <xdr:col>6</xdr:col>
      <xdr:colOff>511175</xdr:colOff>
      <xdr:row>58</xdr:row>
      <xdr:rowOff>70617</xdr:rowOff>
    </xdr:to>
    <xdr:cxnSp macro="">
      <xdr:nvCxnSpPr>
        <xdr:cNvPr id="116" name="直線コネクタ 115"/>
        <xdr:cNvCxnSpPr/>
      </xdr:nvCxnSpPr>
      <xdr:spPr>
        <a:xfrm flipV="1">
          <a:off x="3797300" y="10008728"/>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62308</xdr:rowOff>
    </xdr:from>
    <xdr:to>
      <xdr:col>5</xdr:col>
      <xdr:colOff>358775</xdr:colOff>
      <xdr:row>58</xdr:row>
      <xdr:rowOff>70617</xdr:rowOff>
    </xdr:to>
    <xdr:cxnSp macro="">
      <xdr:nvCxnSpPr>
        <xdr:cNvPr id="119" name="直線コネクタ 118"/>
        <xdr:cNvCxnSpPr/>
      </xdr:nvCxnSpPr>
      <xdr:spPr>
        <a:xfrm>
          <a:off x="2908300" y="10006408"/>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62308</xdr:rowOff>
    </xdr:from>
    <xdr:to>
      <xdr:col>4</xdr:col>
      <xdr:colOff>155575</xdr:colOff>
      <xdr:row>58</xdr:row>
      <xdr:rowOff>78279</xdr:rowOff>
    </xdr:to>
    <xdr:cxnSp macro="">
      <xdr:nvCxnSpPr>
        <xdr:cNvPr id="122" name="直線コネクタ 121"/>
        <xdr:cNvCxnSpPr/>
      </xdr:nvCxnSpPr>
      <xdr:spPr>
        <a:xfrm flipV="1">
          <a:off x="2019300" y="10006408"/>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74111</xdr:rowOff>
    </xdr:from>
    <xdr:to>
      <xdr:col>2</xdr:col>
      <xdr:colOff>638175</xdr:colOff>
      <xdr:row>58</xdr:row>
      <xdr:rowOff>78279</xdr:rowOff>
    </xdr:to>
    <xdr:cxnSp macro="">
      <xdr:nvCxnSpPr>
        <xdr:cNvPr id="125" name="直線コネクタ 124"/>
        <xdr:cNvCxnSpPr/>
      </xdr:nvCxnSpPr>
      <xdr:spPr>
        <a:xfrm>
          <a:off x="1130300" y="10018211"/>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13828</xdr:rowOff>
    </xdr:from>
    <xdr:to>
      <xdr:col>6</xdr:col>
      <xdr:colOff>561975</xdr:colOff>
      <xdr:row>58</xdr:row>
      <xdr:rowOff>115428</xdr:rowOff>
    </xdr:to>
    <xdr:sp macro="" textlink="">
      <xdr:nvSpPr>
        <xdr:cNvPr id="135" name="円/楕円 134"/>
        <xdr:cNvSpPr/>
      </xdr:nvSpPr>
      <xdr:spPr>
        <a:xfrm>
          <a:off x="45847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100205</xdr:rowOff>
    </xdr:from>
    <xdr:ext cx="534377" cy="259045"/>
    <xdr:sp macro="" textlink="">
      <xdr:nvSpPr>
        <xdr:cNvPr id="136" name="物件費該当値テキスト"/>
        <xdr:cNvSpPr txBox="1"/>
      </xdr:nvSpPr>
      <xdr:spPr>
        <a:xfrm>
          <a:off x="4686300" y="98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19817</xdr:rowOff>
    </xdr:from>
    <xdr:to>
      <xdr:col>5</xdr:col>
      <xdr:colOff>409575</xdr:colOff>
      <xdr:row>58</xdr:row>
      <xdr:rowOff>121417</xdr:rowOff>
    </xdr:to>
    <xdr:sp macro="" textlink="">
      <xdr:nvSpPr>
        <xdr:cNvPr id="137" name="円/楕円 136"/>
        <xdr:cNvSpPr/>
      </xdr:nvSpPr>
      <xdr:spPr>
        <a:xfrm>
          <a:off x="3746500" y="99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112544</xdr:rowOff>
    </xdr:from>
    <xdr:ext cx="534377" cy="259045"/>
    <xdr:sp macro="" textlink="">
      <xdr:nvSpPr>
        <xdr:cNvPr id="138" name="テキスト ボックス 137"/>
        <xdr:cNvSpPr txBox="1"/>
      </xdr:nvSpPr>
      <xdr:spPr>
        <a:xfrm>
          <a:off x="3530111" y="10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11508</xdr:rowOff>
    </xdr:from>
    <xdr:to>
      <xdr:col>4</xdr:col>
      <xdr:colOff>206375</xdr:colOff>
      <xdr:row>58</xdr:row>
      <xdr:rowOff>113108</xdr:rowOff>
    </xdr:to>
    <xdr:sp macro="" textlink="">
      <xdr:nvSpPr>
        <xdr:cNvPr id="139" name="円/楕円 138"/>
        <xdr:cNvSpPr/>
      </xdr:nvSpPr>
      <xdr:spPr>
        <a:xfrm>
          <a:off x="2857500" y="99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104235</xdr:rowOff>
    </xdr:from>
    <xdr:ext cx="534377" cy="259045"/>
    <xdr:sp macro="" textlink="">
      <xdr:nvSpPr>
        <xdr:cNvPr id="140" name="テキスト ボックス 139"/>
        <xdr:cNvSpPr txBox="1"/>
      </xdr:nvSpPr>
      <xdr:spPr>
        <a:xfrm>
          <a:off x="2641111" y="100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27479</xdr:rowOff>
    </xdr:from>
    <xdr:to>
      <xdr:col>3</xdr:col>
      <xdr:colOff>3175</xdr:colOff>
      <xdr:row>58</xdr:row>
      <xdr:rowOff>129079</xdr:rowOff>
    </xdr:to>
    <xdr:sp macro="" textlink="">
      <xdr:nvSpPr>
        <xdr:cNvPr id="141" name="円/楕円 140"/>
        <xdr:cNvSpPr/>
      </xdr:nvSpPr>
      <xdr:spPr>
        <a:xfrm>
          <a:off x="1968500" y="99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120206</xdr:rowOff>
    </xdr:from>
    <xdr:ext cx="534377" cy="259045"/>
    <xdr:sp macro="" textlink="">
      <xdr:nvSpPr>
        <xdr:cNvPr id="142" name="テキスト ボックス 141"/>
        <xdr:cNvSpPr txBox="1"/>
      </xdr:nvSpPr>
      <xdr:spPr>
        <a:xfrm>
          <a:off x="1752111" y="100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23311</xdr:rowOff>
    </xdr:from>
    <xdr:to>
      <xdr:col>1</xdr:col>
      <xdr:colOff>485775</xdr:colOff>
      <xdr:row>58</xdr:row>
      <xdr:rowOff>124911</xdr:rowOff>
    </xdr:to>
    <xdr:sp macro="" textlink="">
      <xdr:nvSpPr>
        <xdr:cNvPr id="143" name="円/楕円 142"/>
        <xdr:cNvSpPr/>
      </xdr:nvSpPr>
      <xdr:spPr>
        <a:xfrm>
          <a:off x="1079500" y="99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116038</xdr:rowOff>
    </xdr:from>
    <xdr:ext cx="534377" cy="259045"/>
    <xdr:sp macro="" textlink="">
      <xdr:nvSpPr>
        <xdr:cNvPr id="144" name="テキスト ボックス 143"/>
        <xdr:cNvSpPr txBox="1"/>
      </xdr:nvSpPr>
      <xdr:spPr>
        <a:xfrm>
          <a:off x="863111" y="100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105663</xdr:rowOff>
    </xdr:from>
    <xdr:to>
      <xdr:col>6</xdr:col>
      <xdr:colOff>511175</xdr:colOff>
      <xdr:row>77</xdr:row>
      <xdr:rowOff>169799</xdr:rowOff>
    </xdr:to>
    <xdr:cxnSp macro="">
      <xdr:nvCxnSpPr>
        <xdr:cNvPr id="173" name="直線コネクタ 172"/>
        <xdr:cNvCxnSpPr/>
      </xdr:nvCxnSpPr>
      <xdr:spPr>
        <a:xfrm>
          <a:off x="3797300" y="13307313"/>
          <a:ext cx="8382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103251</xdr:rowOff>
    </xdr:from>
    <xdr:to>
      <xdr:col>5</xdr:col>
      <xdr:colOff>358775</xdr:colOff>
      <xdr:row>77</xdr:row>
      <xdr:rowOff>105663</xdr:rowOff>
    </xdr:to>
    <xdr:cxnSp macro="">
      <xdr:nvCxnSpPr>
        <xdr:cNvPr id="176" name="直線コネクタ 175"/>
        <xdr:cNvCxnSpPr/>
      </xdr:nvCxnSpPr>
      <xdr:spPr>
        <a:xfrm>
          <a:off x="2908300" y="13304901"/>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30226</xdr:rowOff>
    </xdr:from>
    <xdr:to>
      <xdr:col>4</xdr:col>
      <xdr:colOff>155575</xdr:colOff>
      <xdr:row>77</xdr:row>
      <xdr:rowOff>103251</xdr:rowOff>
    </xdr:to>
    <xdr:cxnSp macro="">
      <xdr:nvCxnSpPr>
        <xdr:cNvPr id="179" name="直線コネクタ 178"/>
        <xdr:cNvCxnSpPr/>
      </xdr:nvCxnSpPr>
      <xdr:spPr>
        <a:xfrm>
          <a:off x="2019300" y="13231876"/>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30226</xdr:rowOff>
    </xdr:from>
    <xdr:to>
      <xdr:col>2</xdr:col>
      <xdr:colOff>638175</xdr:colOff>
      <xdr:row>77</xdr:row>
      <xdr:rowOff>121665</xdr:rowOff>
    </xdr:to>
    <xdr:cxnSp macro="">
      <xdr:nvCxnSpPr>
        <xdr:cNvPr id="182" name="直線コネクタ 181"/>
        <xdr:cNvCxnSpPr/>
      </xdr:nvCxnSpPr>
      <xdr:spPr>
        <a:xfrm flipV="1">
          <a:off x="1130300" y="132318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118999</xdr:rowOff>
    </xdr:from>
    <xdr:to>
      <xdr:col>6</xdr:col>
      <xdr:colOff>561975</xdr:colOff>
      <xdr:row>78</xdr:row>
      <xdr:rowOff>49149</xdr:rowOff>
    </xdr:to>
    <xdr:sp macro="" textlink="">
      <xdr:nvSpPr>
        <xdr:cNvPr id="192" name="円/楕円 191"/>
        <xdr:cNvSpPr/>
      </xdr:nvSpPr>
      <xdr:spPr>
        <a:xfrm>
          <a:off x="45847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97426</xdr:rowOff>
    </xdr:from>
    <xdr:ext cx="469744" cy="259045"/>
    <xdr:sp macro="" textlink="">
      <xdr:nvSpPr>
        <xdr:cNvPr id="193" name="維持補修費該当値テキスト"/>
        <xdr:cNvSpPr txBox="1"/>
      </xdr:nvSpPr>
      <xdr:spPr>
        <a:xfrm>
          <a:off x="4686300" y="132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54863</xdr:rowOff>
    </xdr:from>
    <xdr:to>
      <xdr:col>5</xdr:col>
      <xdr:colOff>409575</xdr:colOff>
      <xdr:row>77</xdr:row>
      <xdr:rowOff>156463</xdr:rowOff>
    </xdr:to>
    <xdr:sp macro="" textlink="">
      <xdr:nvSpPr>
        <xdr:cNvPr id="194" name="円/楕円 193"/>
        <xdr:cNvSpPr/>
      </xdr:nvSpPr>
      <xdr:spPr>
        <a:xfrm>
          <a:off x="37465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147590</xdr:rowOff>
    </xdr:from>
    <xdr:ext cx="469744" cy="259045"/>
    <xdr:sp macro="" textlink="">
      <xdr:nvSpPr>
        <xdr:cNvPr id="195" name="テキスト ボックス 194"/>
        <xdr:cNvSpPr txBox="1"/>
      </xdr:nvSpPr>
      <xdr:spPr>
        <a:xfrm>
          <a:off x="3562427" y="13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52451</xdr:rowOff>
    </xdr:from>
    <xdr:to>
      <xdr:col>4</xdr:col>
      <xdr:colOff>206375</xdr:colOff>
      <xdr:row>77</xdr:row>
      <xdr:rowOff>154051</xdr:rowOff>
    </xdr:to>
    <xdr:sp macro="" textlink="">
      <xdr:nvSpPr>
        <xdr:cNvPr id="196" name="円/楕円 195"/>
        <xdr:cNvSpPr/>
      </xdr:nvSpPr>
      <xdr:spPr>
        <a:xfrm>
          <a:off x="2857500" y="132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145178</xdr:rowOff>
    </xdr:from>
    <xdr:ext cx="469744" cy="259045"/>
    <xdr:sp macro="" textlink="">
      <xdr:nvSpPr>
        <xdr:cNvPr id="197" name="テキスト ボックス 196"/>
        <xdr:cNvSpPr txBox="1"/>
      </xdr:nvSpPr>
      <xdr:spPr>
        <a:xfrm>
          <a:off x="2673427" y="133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150876</xdr:rowOff>
    </xdr:from>
    <xdr:to>
      <xdr:col>3</xdr:col>
      <xdr:colOff>3175</xdr:colOff>
      <xdr:row>77</xdr:row>
      <xdr:rowOff>81026</xdr:rowOff>
    </xdr:to>
    <xdr:sp macro="" textlink="">
      <xdr:nvSpPr>
        <xdr:cNvPr id="198" name="円/楕円 197"/>
        <xdr:cNvSpPr/>
      </xdr:nvSpPr>
      <xdr:spPr>
        <a:xfrm>
          <a:off x="1968500" y="131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72153</xdr:rowOff>
    </xdr:from>
    <xdr:ext cx="469744" cy="259045"/>
    <xdr:sp macro="" textlink="">
      <xdr:nvSpPr>
        <xdr:cNvPr id="199" name="テキスト ボックス 198"/>
        <xdr:cNvSpPr txBox="1"/>
      </xdr:nvSpPr>
      <xdr:spPr>
        <a:xfrm>
          <a:off x="1784427" y="132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70865</xdr:rowOff>
    </xdr:from>
    <xdr:to>
      <xdr:col>1</xdr:col>
      <xdr:colOff>485775</xdr:colOff>
      <xdr:row>78</xdr:row>
      <xdr:rowOff>1015</xdr:rowOff>
    </xdr:to>
    <xdr:sp macro="" textlink="">
      <xdr:nvSpPr>
        <xdr:cNvPr id="200" name="円/楕円 199"/>
        <xdr:cNvSpPr/>
      </xdr:nvSpPr>
      <xdr:spPr>
        <a:xfrm>
          <a:off x="1079500" y="132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163592</xdr:rowOff>
    </xdr:from>
    <xdr:ext cx="469744" cy="259045"/>
    <xdr:sp macro="" textlink="">
      <xdr:nvSpPr>
        <xdr:cNvPr id="201" name="テキスト ボックス 200"/>
        <xdr:cNvSpPr txBox="1"/>
      </xdr:nvSpPr>
      <xdr:spPr>
        <a:xfrm>
          <a:off x="895427" y="133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110440</xdr:rowOff>
    </xdr:from>
    <xdr:to>
      <xdr:col>6</xdr:col>
      <xdr:colOff>511175</xdr:colOff>
      <xdr:row>98</xdr:row>
      <xdr:rowOff>169320</xdr:rowOff>
    </xdr:to>
    <xdr:cxnSp macro="">
      <xdr:nvCxnSpPr>
        <xdr:cNvPr id="233" name="直線コネクタ 232"/>
        <xdr:cNvCxnSpPr/>
      </xdr:nvCxnSpPr>
      <xdr:spPr>
        <a:xfrm flipV="1">
          <a:off x="3797300" y="16912540"/>
          <a:ext cx="8382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169320</xdr:rowOff>
    </xdr:from>
    <xdr:to>
      <xdr:col>5</xdr:col>
      <xdr:colOff>358775</xdr:colOff>
      <xdr:row>99</xdr:row>
      <xdr:rowOff>72165</xdr:rowOff>
    </xdr:to>
    <xdr:cxnSp macro="">
      <xdr:nvCxnSpPr>
        <xdr:cNvPr id="236" name="直線コネクタ 235"/>
        <xdr:cNvCxnSpPr/>
      </xdr:nvCxnSpPr>
      <xdr:spPr>
        <a:xfrm flipV="1">
          <a:off x="2908300" y="169714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72165</xdr:rowOff>
    </xdr:from>
    <xdr:to>
      <xdr:col>4</xdr:col>
      <xdr:colOff>155575</xdr:colOff>
      <xdr:row>99</xdr:row>
      <xdr:rowOff>106046</xdr:rowOff>
    </xdr:to>
    <xdr:cxnSp macro="">
      <xdr:nvCxnSpPr>
        <xdr:cNvPr id="239" name="直線コネクタ 238"/>
        <xdr:cNvCxnSpPr/>
      </xdr:nvCxnSpPr>
      <xdr:spPr>
        <a:xfrm flipV="1">
          <a:off x="2019300" y="17045715"/>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106046</xdr:rowOff>
    </xdr:from>
    <xdr:to>
      <xdr:col>2</xdr:col>
      <xdr:colOff>638175</xdr:colOff>
      <xdr:row>99</xdr:row>
      <xdr:rowOff>155130</xdr:rowOff>
    </xdr:to>
    <xdr:cxnSp macro="">
      <xdr:nvCxnSpPr>
        <xdr:cNvPr id="242" name="直線コネクタ 241"/>
        <xdr:cNvCxnSpPr/>
      </xdr:nvCxnSpPr>
      <xdr:spPr>
        <a:xfrm flipV="1">
          <a:off x="1130300" y="17079596"/>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59640</xdr:rowOff>
    </xdr:from>
    <xdr:to>
      <xdr:col>6</xdr:col>
      <xdr:colOff>561975</xdr:colOff>
      <xdr:row>98</xdr:row>
      <xdr:rowOff>161240</xdr:rowOff>
    </xdr:to>
    <xdr:sp macro="" textlink="">
      <xdr:nvSpPr>
        <xdr:cNvPr id="252" name="円/楕円 251"/>
        <xdr:cNvSpPr/>
      </xdr:nvSpPr>
      <xdr:spPr>
        <a:xfrm>
          <a:off x="45847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38067</xdr:rowOff>
    </xdr:from>
    <xdr:ext cx="534377" cy="259045"/>
    <xdr:sp macro="" textlink="">
      <xdr:nvSpPr>
        <xdr:cNvPr id="253" name="扶助費該当値テキスト"/>
        <xdr:cNvSpPr txBox="1"/>
      </xdr:nvSpPr>
      <xdr:spPr>
        <a:xfrm>
          <a:off x="4686300" y="168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69,792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118520</xdr:rowOff>
    </xdr:from>
    <xdr:to>
      <xdr:col>5</xdr:col>
      <xdr:colOff>409575</xdr:colOff>
      <xdr:row>99</xdr:row>
      <xdr:rowOff>48670</xdr:rowOff>
    </xdr:to>
    <xdr:sp macro="" textlink="">
      <xdr:nvSpPr>
        <xdr:cNvPr id="254" name="円/楕円 253"/>
        <xdr:cNvSpPr/>
      </xdr:nvSpPr>
      <xdr:spPr>
        <a:xfrm>
          <a:off x="3746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39797</xdr:rowOff>
    </xdr:from>
    <xdr:ext cx="534377" cy="259045"/>
    <xdr:sp macro="" textlink="">
      <xdr:nvSpPr>
        <xdr:cNvPr id="255" name="テキスト ボックス 254"/>
        <xdr:cNvSpPr txBox="1"/>
      </xdr:nvSpPr>
      <xdr:spPr>
        <a:xfrm>
          <a:off x="3530111" y="17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21365</xdr:rowOff>
    </xdr:from>
    <xdr:to>
      <xdr:col>4</xdr:col>
      <xdr:colOff>206375</xdr:colOff>
      <xdr:row>99</xdr:row>
      <xdr:rowOff>122965</xdr:rowOff>
    </xdr:to>
    <xdr:sp macro="" textlink="">
      <xdr:nvSpPr>
        <xdr:cNvPr id="256" name="円/楕円 255"/>
        <xdr:cNvSpPr/>
      </xdr:nvSpPr>
      <xdr:spPr>
        <a:xfrm>
          <a:off x="2857500" y="169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114092</xdr:rowOff>
    </xdr:from>
    <xdr:ext cx="534377" cy="259045"/>
    <xdr:sp macro="" textlink="">
      <xdr:nvSpPr>
        <xdr:cNvPr id="257" name="テキスト ボックス 256"/>
        <xdr:cNvSpPr txBox="1"/>
      </xdr:nvSpPr>
      <xdr:spPr>
        <a:xfrm>
          <a:off x="2641111" y="170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55246</xdr:rowOff>
    </xdr:from>
    <xdr:to>
      <xdr:col>3</xdr:col>
      <xdr:colOff>3175</xdr:colOff>
      <xdr:row>99</xdr:row>
      <xdr:rowOff>156846</xdr:rowOff>
    </xdr:to>
    <xdr:sp macro="" textlink="">
      <xdr:nvSpPr>
        <xdr:cNvPr id="258" name="円/楕円 257"/>
        <xdr:cNvSpPr/>
      </xdr:nvSpPr>
      <xdr:spPr>
        <a:xfrm>
          <a:off x="1968500" y="170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147973</xdr:rowOff>
    </xdr:from>
    <xdr:ext cx="534377" cy="259045"/>
    <xdr:sp macro="" textlink="">
      <xdr:nvSpPr>
        <xdr:cNvPr id="259" name="テキスト ボックス 258"/>
        <xdr:cNvSpPr txBox="1"/>
      </xdr:nvSpPr>
      <xdr:spPr>
        <a:xfrm>
          <a:off x="1752111" y="171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104330</xdr:rowOff>
    </xdr:from>
    <xdr:to>
      <xdr:col>1</xdr:col>
      <xdr:colOff>485775</xdr:colOff>
      <xdr:row>100</xdr:row>
      <xdr:rowOff>34480</xdr:rowOff>
    </xdr:to>
    <xdr:sp macro="" textlink="">
      <xdr:nvSpPr>
        <xdr:cNvPr id="260" name="円/楕円 259"/>
        <xdr:cNvSpPr/>
      </xdr:nvSpPr>
      <xdr:spPr>
        <a:xfrm>
          <a:off x="1079500" y="170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25607</xdr:rowOff>
    </xdr:from>
    <xdr:ext cx="534377" cy="259045"/>
    <xdr:sp macro="" textlink="">
      <xdr:nvSpPr>
        <xdr:cNvPr id="261" name="テキスト ボックス 260"/>
        <xdr:cNvSpPr txBox="1"/>
      </xdr:nvSpPr>
      <xdr:spPr>
        <a:xfrm>
          <a:off x="863111" y="1717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84333</xdr:rowOff>
    </xdr:from>
    <xdr:to>
      <xdr:col>15</xdr:col>
      <xdr:colOff>180975</xdr:colOff>
      <xdr:row>30</xdr:row>
      <xdr:rowOff>147564</xdr:rowOff>
    </xdr:to>
    <xdr:cxnSp macro="">
      <xdr:nvCxnSpPr>
        <xdr:cNvPr id="289" name="直線コネクタ 288"/>
        <xdr:cNvCxnSpPr/>
      </xdr:nvCxnSpPr>
      <xdr:spPr>
        <a:xfrm>
          <a:off x="9639300" y="5227833"/>
          <a:ext cx="8382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84333</xdr:rowOff>
    </xdr:from>
    <xdr:to>
      <xdr:col>14</xdr:col>
      <xdr:colOff>28575</xdr:colOff>
      <xdr:row>31</xdr:row>
      <xdr:rowOff>55712</xdr:rowOff>
    </xdr:to>
    <xdr:cxnSp macro="">
      <xdr:nvCxnSpPr>
        <xdr:cNvPr id="292" name="直線コネクタ 291"/>
        <xdr:cNvCxnSpPr/>
      </xdr:nvCxnSpPr>
      <xdr:spPr>
        <a:xfrm flipV="1">
          <a:off x="8750300" y="5227833"/>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55712</xdr:rowOff>
    </xdr:from>
    <xdr:to>
      <xdr:col>12</xdr:col>
      <xdr:colOff>511175</xdr:colOff>
      <xdr:row>31</xdr:row>
      <xdr:rowOff>141209</xdr:rowOff>
    </xdr:to>
    <xdr:cxnSp macro="">
      <xdr:nvCxnSpPr>
        <xdr:cNvPr id="295" name="直線コネクタ 294"/>
        <xdr:cNvCxnSpPr/>
      </xdr:nvCxnSpPr>
      <xdr:spPr>
        <a:xfrm flipV="1">
          <a:off x="7861300" y="5370662"/>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125940</xdr:rowOff>
    </xdr:from>
    <xdr:ext cx="534377" cy="259045"/>
    <xdr:sp macro="" textlink="">
      <xdr:nvSpPr>
        <xdr:cNvPr id="297" name="テキスト ボックス 296"/>
        <xdr:cNvSpPr txBox="1"/>
      </xdr:nvSpPr>
      <xdr:spPr>
        <a:xfrm>
          <a:off x="8483111" y="561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69383</xdr:rowOff>
    </xdr:from>
    <xdr:to>
      <xdr:col>11</xdr:col>
      <xdr:colOff>307975</xdr:colOff>
      <xdr:row>31</xdr:row>
      <xdr:rowOff>141209</xdr:rowOff>
    </xdr:to>
    <xdr:cxnSp macro="">
      <xdr:nvCxnSpPr>
        <xdr:cNvPr id="298" name="直線コネクタ 297"/>
        <xdr:cNvCxnSpPr/>
      </xdr:nvCxnSpPr>
      <xdr:spPr>
        <a:xfrm>
          <a:off x="6972300" y="5384333"/>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23024</xdr:rowOff>
    </xdr:from>
    <xdr:ext cx="534377" cy="259045"/>
    <xdr:sp macro="" textlink="">
      <xdr:nvSpPr>
        <xdr:cNvPr id="300" name="テキスト ボックス 299"/>
        <xdr:cNvSpPr txBox="1"/>
      </xdr:nvSpPr>
      <xdr:spPr>
        <a:xfrm>
          <a:off x="7594111" y="56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138833</xdr:rowOff>
    </xdr:from>
    <xdr:ext cx="534377" cy="259045"/>
    <xdr:sp macro="" textlink="">
      <xdr:nvSpPr>
        <xdr:cNvPr id="302" name="テキスト ボックス 301"/>
        <xdr:cNvSpPr txBox="1"/>
      </xdr:nvSpPr>
      <xdr:spPr>
        <a:xfrm>
          <a:off x="6705111" y="57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96764</xdr:rowOff>
    </xdr:from>
    <xdr:to>
      <xdr:col>15</xdr:col>
      <xdr:colOff>231775</xdr:colOff>
      <xdr:row>31</xdr:row>
      <xdr:rowOff>26914</xdr:rowOff>
    </xdr:to>
    <xdr:sp macro="" textlink="">
      <xdr:nvSpPr>
        <xdr:cNvPr id="308" name="円/楕円 307"/>
        <xdr:cNvSpPr/>
      </xdr:nvSpPr>
      <xdr:spPr>
        <a:xfrm>
          <a:off x="10426700" y="52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119641</xdr:rowOff>
    </xdr:from>
    <xdr:ext cx="534377" cy="259045"/>
    <xdr:sp macro="" textlink="">
      <xdr:nvSpPr>
        <xdr:cNvPr id="309" name="補助費等該当値テキスト"/>
        <xdr:cNvSpPr txBox="1"/>
      </xdr:nvSpPr>
      <xdr:spPr>
        <a:xfrm>
          <a:off x="10528300" y="5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33533</xdr:rowOff>
    </xdr:from>
    <xdr:to>
      <xdr:col>14</xdr:col>
      <xdr:colOff>79375</xdr:colOff>
      <xdr:row>30</xdr:row>
      <xdr:rowOff>135133</xdr:rowOff>
    </xdr:to>
    <xdr:sp macro="" textlink="">
      <xdr:nvSpPr>
        <xdr:cNvPr id="310" name="円/楕円 309"/>
        <xdr:cNvSpPr/>
      </xdr:nvSpPr>
      <xdr:spPr>
        <a:xfrm>
          <a:off x="9588500" y="51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28</xdr:row>
      <xdr:rowOff>151660</xdr:rowOff>
    </xdr:from>
    <xdr:ext cx="534377" cy="259045"/>
    <xdr:sp macro="" textlink="">
      <xdr:nvSpPr>
        <xdr:cNvPr id="311" name="テキスト ボックス 310"/>
        <xdr:cNvSpPr txBox="1"/>
      </xdr:nvSpPr>
      <xdr:spPr>
        <a:xfrm>
          <a:off x="9372111" y="49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4912</xdr:rowOff>
    </xdr:from>
    <xdr:to>
      <xdr:col>12</xdr:col>
      <xdr:colOff>561975</xdr:colOff>
      <xdr:row>31</xdr:row>
      <xdr:rowOff>106512</xdr:rowOff>
    </xdr:to>
    <xdr:sp macro="" textlink="">
      <xdr:nvSpPr>
        <xdr:cNvPr id="312" name="円/楕円 311"/>
        <xdr:cNvSpPr/>
      </xdr:nvSpPr>
      <xdr:spPr>
        <a:xfrm>
          <a:off x="8699500" y="53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123039</xdr:rowOff>
    </xdr:from>
    <xdr:ext cx="534377" cy="259045"/>
    <xdr:sp macro="" textlink="">
      <xdr:nvSpPr>
        <xdr:cNvPr id="313" name="テキスト ボックス 312"/>
        <xdr:cNvSpPr txBox="1"/>
      </xdr:nvSpPr>
      <xdr:spPr>
        <a:xfrm>
          <a:off x="8483111" y="50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90409</xdr:rowOff>
    </xdr:from>
    <xdr:to>
      <xdr:col>11</xdr:col>
      <xdr:colOff>358775</xdr:colOff>
      <xdr:row>32</xdr:row>
      <xdr:rowOff>20559</xdr:rowOff>
    </xdr:to>
    <xdr:sp macro="" textlink="">
      <xdr:nvSpPr>
        <xdr:cNvPr id="314" name="円/楕円 313"/>
        <xdr:cNvSpPr/>
      </xdr:nvSpPr>
      <xdr:spPr>
        <a:xfrm>
          <a:off x="7810500" y="54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37086</xdr:rowOff>
    </xdr:from>
    <xdr:ext cx="534377" cy="259045"/>
    <xdr:sp macro="" textlink="">
      <xdr:nvSpPr>
        <xdr:cNvPr id="315" name="テキスト ボックス 314"/>
        <xdr:cNvSpPr txBox="1"/>
      </xdr:nvSpPr>
      <xdr:spPr>
        <a:xfrm>
          <a:off x="7594111" y="51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18583</xdr:rowOff>
    </xdr:from>
    <xdr:to>
      <xdr:col>10</xdr:col>
      <xdr:colOff>155575</xdr:colOff>
      <xdr:row>31</xdr:row>
      <xdr:rowOff>120183</xdr:rowOff>
    </xdr:to>
    <xdr:sp macro="" textlink="">
      <xdr:nvSpPr>
        <xdr:cNvPr id="316" name="円/楕円 315"/>
        <xdr:cNvSpPr/>
      </xdr:nvSpPr>
      <xdr:spPr>
        <a:xfrm>
          <a:off x="6921500" y="53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136710</xdr:rowOff>
    </xdr:from>
    <xdr:ext cx="534377" cy="259045"/>
    <xdr:sp macro="" textlink="">
      <xdr:nvSpPr>
        <xdr:cNvPr id="317" name="テキスト ボックス 316"/>
        <xdr:cNvSpPr txBox="1"/>
      </xdr:nvSpPr>
      <xdr:spPr>
        <a:xfrm>
          <a:off x="6705111" y="51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46755</xdr:rowOff>
    </xdr:from>
    <xdr:to>
      <xdr:col>15</xdr:col>
      <xdr:colOff>180975</xdr:colOff>
      <xdr:row>55</xdr:row>
      <xdr:rowOff>152540</xdr:rowOff>
    </xdr:to>
    <xdr:cxnSp macro="">
      <xdr:nvCxnSpPr>
        <xdr:cNvPr id="346" name="直線コネクタ 345"/>
        <xdr:cNvCxnSpPr/>
      </xdr:nvCxnSpPr>
      <xdr:spPr>
        <a:xfrm flipV="1">
          <a:off x="9639300" y="9476505"/>
          <a:ext cx="838200" cy="10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152540</xdr:rowOff>
    </xdr:from>
    <xdr:to>
      <xdr:col>14</xdr:col>
      <xdr:colOff>28575</xdr:colOff>
      <xdr:row>56</xdr:row>
      <xdr:rowOff>22885</xdr:rowOff>
    </xdr:to>
    <xdr:cxnSp macro="">
      <xdr:nvCxnSpPr>
        <xdr:cNvPr id="349" name="直線コネクタ 348"/>
        <xdr:cNvCxnSpPr/>
      </xdr:nvCxnSpPr>
      <xdr:spPr>
        <a:xfrm flipV="1">
          <a:off x="8750300" y="9582290"/>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22885</xdr:rowOff>
    </xdr:from>
    <xdr:to>
      <xdr:col>12</xdr:col>
      <xdr:colOff>511175</xdr:colOff>
      <xdr:row>56</xdr:row>
      <xdr:rowOff>158769</xdr:rowOff>
    </xdr:to>
    <xdr:cxnSp macro="">
      <xdr:nvCxnSpPr>
        <xdr:cNvPr id="352" name="直線コネクタ 351"/>
        <xdr:cNvCxnSpPr/>
      </xdr:nvCxnSpPr>
      <xdr:spPr>
        <a:xfrm flipV="1">
          <a:off x="7861300" y="9624085"/>
          <a:ext cx="889000" cy="13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158769</xdr:rowOff>
    </xdr:from>
    <xdr:to>
      <xdr:col>11</xdr:col>
      <xdr:colOff>307975</xdr:colOff>
      <xdr:row>57</xdr:row>
      <xdr:rowOff>19190</xdr:rowOff>
    </xdr:to>
    <xdr:cxnSp macro="">
      <xdr:nvCxnSpPr>
        <xdr:cNvPr id="355" name="直線コネクタ 354"/>
        <xdr:cNvCxnSpPr/>
      </xdr:nvCxnSpPr>
      <xdr:spPr>
        <a:xfrm flipV="1">
          <a:off x="6972300" y="9759969"/>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167405</xdr:rowOff>
    </xdr:from>
    <xdr:to>
      <xdr:col>15</xdr:col>
      <xdr:colOff>231775</xdr:colOff>
      <xdr:row>55</xdr:row>
      <xdr:rowOff>97555</xdr:rowOff>
    </xdr:to>
    <xdr:sp macro="" textlink="">
      <xdr:nvSpPr>
        <xdr:cNvPr id="365" name="円/楕円 364"/>
        <xdr:cNvSpPr/>
      </xdr:nvSpPr>
      <xdr:spPr>
        <a:xfrm>
          <a:off x="10426700" y="94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145832</xdr:rowOff>
    </xdr:from>
    <xdr:ext cx="534377" cy="259045"/>
    <xdr:sp macro="" textlink="">
      <xdr:nvSpPr>
        <xdr:cNvPr id="366" name="普通建設事業費該当値テキスト"/>
        <xdr:cNvSpPr txBox="1"/>
      </xdr:nvSpPr>
      <xdr:spPr>
        <a:xfrm>
          <a:off x="10528300" y="940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101740</xdr:rowOff>
    </xdr:from>
    <xdr:to>
      <xdr:col>14</xdr:col>
      <xdr:colOff>79375</xdr:colOff>
      <xdr:row>56</xdr:row>
      <xdr:rowOff>31890</xdr:rowOff>
    </xdr:to>
    <xdr:sp macro="" textlink="">
      <xdr:nvSpPr>
        <xdr:cNvPr id="367" name="円/楕円 366"/>
        <xdr:cNvSpPr/>
      </xdr:nvSpPr>
      <xdr:spPr>
        <a:xfrm>
          <a:off x="9588500" y="95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23017</xdr:rowOff>
    </xdr:from>
    <xdr:ext cx="534377" cy="259045"/>
    <xdr:sp macro="" textlink="">
      <xdr:nvSpPr>
        <xdr:cNvPr id="368" name="テキスト ボックス 367"/>
        <xdr:cNvSpPr txBox="1"/>
      </xdr:nvSpPr>
      <xdr:spPr>
        <a:xfrm>
          <a:off x="9372111" y="9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143535</xdr:rowOff>
    </xdr:from>
    <xdr:to>
      <xdr:col>12</xdr:col>
      <xdr:colOff>561975</xdr:colOff>
      <xdr:row>56</xdr:row>
      <xdr:rowOff>73685</xdr:rowOff>
    </xdr:to>
    <xdr:sp macro="" textlink="">
      <xdr:nvSpPr>
        <xdr:cNvPr id="369" name="円/楕円 368"/>
        <xdr:cNvSpPr/>
      </xdr:nvSpPr>
      <xdr:spPr>
        <a:xfrm>
          <a:off x="86995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64812</xdr:rowOff>
    </xdr:from>
    <xdr:ext cx="534377" cy="259045"/>
    <xdr:sp macro="" textlink="">
      <xdr:nvSpPr>
        <xdr:cNvPr id="370" name="テキスト ボックス 369"/>
        <xdr:cNvSpPr txBox="1"/>
      </xdr:nvSpPr>
      <xdr:spPr>
        <a:xfrm>
          <a:off x="8483111" y="96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107969</xdr:rowOff>
    </xdr:from>
    <xdr:to>
      <xdr:col>11</xdr:col>
      <xdr:colOff>358775</xdr:colOff>
      <xdr:row>57</xdr:row>
      <xdr:rowOff>38119</xdr:rowOff>
    </xdr:to>
    <xdr:sp macro="" textlink="">
      <xdr:nvSpPr>
        <xdr:cNvPr id="371" name="円/楕円 370"/>
        <xdr:cNvSpPr/>
      </xdr:nvSpPr>
      <xdr:spPr>
        <a:xfrm>
          <a:off x="7810500" y="97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29246</xdr:rowOff>
    </xdr:from>
    <xdr:ext cx="534377" cy="259045"/>
    <xdr:sp macro="" textlink="">
      <xdr:nvSpPr>
        <xdr:cNvPr id="372" name="テキスト ボックス 371"/>
        <xdr:cNvSpPr txBox="1"/>
      </xdr:nvSpPr>
      <xdr:spPr>
        <a:xfrm>
          <a:off x="7594111" y="98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139840</xdr:rowOff>
    </xdr:from>
    <xdr:to>
      <xdr:col>10</xdr:col>
      <xdr:colOff>155575</xdr:colOff>
      <xdr:row>57</xdr:row>
      <xdr:rowOff>69990</xdr:rowOff>
    </xdr:to>
    <xdr:sp macro="" textlink="">
      <xdr:nvSpPr>
        <xdr:cNvPr id="373" name="円/楕円 372"/>
        <xdr:cNvSpPr/>
      </xdr:nvSpPr>
      <xdr:spPr>
        <a:xfrm>
          <a:off x="69215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61117</xdr:rowOff>
    </xdr:from>
    <xdr:ext cx="534377" cy="259045"/>
    <xdr:sp macro="" textlink="">
      <xdr:nvSpPr>
        <xdr:cNvPr id="374" name="テキスト ボックス 373"/>
        <xdr:cNvSpPr txBox="1"/>
      </xdr:nvSpPr>
      <xdr:spPr>
        <a:xfrm>
          <a:off x="6705111" y="98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57587</xdr:rowOff>
    </xdr:from>
    <xdr:to>
      <xdr:col>15</xdr:col>
      <xdr:colOff>180975</xdr:colOff>
      <xdr:row>78</xdr:row>
      <xdr:rowOff>139700</xdr:rowOff>
    </xdr:to>
    <xdr:cxnSp macro="">
      <xdr:nvCxnSpPr>
        <xdr:cNvPr id="401" name="直線コネクタ 400"/>
        <xdr:cNvCxnSpPr/>
      </xdr:nvCxnSpPr>
      <xdr:spPr>
        <a:xfrm>
          <a:off x="9639300" y="13259237"/>
          <a:ext cx="838200" cy="25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1" name="円/楕円 41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3827</xdr:rowOff>
    </xdr:from>
    <xdr:ext cx="249299" cy="259045"/>
    <xdr:sp macro="" textlink="">
      <xdr:nvSpPr>
        <xdr:cNvPr id="412"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6787</xdr:rowOff>
    </xdr:from>
    <xdr:to>
      <xdr:col>14</xdr:col>
      <xdr:colOff>79375</xdr:colOff>
      <xdr:row>77</xdr:row>
      <xdr:rowOff>108387</xdr:rowOff>
    </xdr:to>
    <xdr:sp macro="" textlink="">
      <xdr:nvSpPr>
        <xdr:cNvPr id="413" name="円/楕円 412"/>
        <xdr:cNvSpPr/>
      </xdr:nvSpPr>
      <xdr:spPr>
        <a:xfrm>
          <a:off x="9588500" y="132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99514</xdr:rowOff>
    </xdr:from>
    <xdr:ext cx="534377" cy="259045"/>
    <xdr:sp macro="" textlink="">
      <xdr:nvSpPr>
        <xdr:cNvPr id="414" name="テキスト ボックス 413"/>
        <xdr:cNvSpPr txBox="1"/>
      </xdr:nvSpPr>
      <xdr:spPr>
        <a:xfrm>
          <a:off x="9372111" y="133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54432</xdr:rowOff>
    </xdr:from>
    <xdr:to>
      <xdr:col>15</xdr:col>
      <xdr:colOff>180975</xdr:colOff>
      <xdr:row>97</xdr:row>
      <xdr:rowOff>42568</xdr:rowOff>
    </xdr:to>
    <xdr:cxnSp macro="">
      <xdr:nvCxnSpPr>
        <xdr:cNvPr id="441" name="直線コネクタ 440"/>
        <xdr:cNvCxnSpPr/>
      </xdr:nvCxnSpPr>
      <xdr:spPr>
        <a:xfrm flipV="1">
          <a:off x="9639300" y="16170732"/>
          <a:ext cx="838200" cy="50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2"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5" name="テキスト ボックス 444"/>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3632</xdr:rowOff>
    </xdr:from>
    <xdr:to>
      <xdr:col>15</xdr:col>
      <xdr:colOff>231775</xdr:colOff>
      <xdr:row>94</xdr:row>
      <xdr:rowOff>105232</xdr:rowOff>
    </xdr:to>
    <xdr:sp macro="" textlink="">
      <xdr:nvSpPr>
        <xdr:cNvPr id="451" name="円/楕円 450"/>
        <xdr:cNvSpPr/>
      </xdr:nvSpPr>
      <xdr:spPr>
        <a:xfrm>
          <a:off x="10426700" y="161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26509</xdr:rowOff>
    </xdr:from>
    <xdr:ext cx="534377" cy="259045"/>
    <xdr:sp macro="" textlink="">
      <xdr:nvSpPr>
        <xdr:cNvPr id="452" name="普通建設事業費 （ うち更新整備　）該当値テキスト"/>
        <xdr:cNvSpPr txBox="1"/>
      </xdr:nvSpPr>
      <xdr:spPr>
        <a:xfrm>
          <a:off x="10528300" y="159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163218</xdr:rowOff>
    </xdr:from>
    <xdr:to>
      <xdr:col>14</xdr:col>
      <xdr:colOff>79375</xdr:colOff>
      <xdr:row>97</xdr:row>
      <xdr:rowOff>93368</xdr:rowOff>
    </xdr:to>
    <xdr:sp macro="" textlink="">
      <xdr:nvSpPr>
        <xdr:cNvPr id="453" name="円/楕円 452"/>
        <xdr:cNvSpPr/>
      </xdr:nvSpPr>
      <xdr:spPr>
        <a:xfrm>
          <a:off x="9588500" y="166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84495</xdr:rowOff>
    </xdr:from>
    <xdr:ext cx="534377" cy="259045"/>
    <xdr:sp macro="" textlink="">
      <xdr:nvSpPr>
        <xdr:cNvPr id="454" name="テキスト ボックス 453"/>
        <xdr:cNvSpPr txBox="1"/>
      </xdr:nvSpPr>
      <xdr:spPr>
        <a:xfrm>
          <a:off x="9372111" y="167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1" name="直線コネクタ 48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4" name="直線コネクタ 48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134237</xdr:rowOff>
    </xdr:from>
    <xdr:to>
      <xdr:col>21</xdr:col>
      <xdr:colOff>161925</xdr:colOff>
      <xdr:row>38</xdr:row>
      <xdr:rowOff>139700</xdr:rowOff>
    </xdr:to>
    <xdr:cxnSp macro="">
      <xdr:nvCxnSpPr>
        <xdr:cNvPr id="487" name="直線コネクタ 486"/>
        <xdr:cNvCxnSpPr/>
      </xdr:nvCxnSpPr>
      <xdr:spPr>
        <a:xfrm>
          <a:off x="13703300" y="6649337"/>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110393</xdr:rowOff>
    </xdr:from>
    <xdr:to>
      <xdr:col>19</xdr:col>
      <xdr:colOff>644525</xdr:colOff>
      <xdr:row>38</xdr:row>
      <xdr:rowOff>134237</xdr:rowOff>
    </xdr:to>
    <xdr:cxnSp macro="">
      <xdr:nvCxnSpPr>
        <xdr:cNvPr id="490" name="直線コネクタ 489"/>
        <xdr:cNvCxnSpPr/>
      </xdr:nvCxnSpPr>
      <xdr:spPr>
        <a:xfrm>
          <a:off x="12814300" y="6625493"/>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0" name="円/楕円 49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2" name="円/楕円 50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3" name="テキスト ボックス 50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4" name="円/楕円 50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5" name="テキスト ボックス 50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83437</xdr:rowOff>
    </xdr:from>
    <xdr:to>
      <xdr:col>20</xdr:col>
      <xdr:colOff>9525</xdr:colOff>
      <xdr:row>39</xdr:row>
      <xdr:rowOff>13587</xdr:rowOff>
    </xdr:to>
    <xdr:sp macro="" textlink="">
      <xdr:nvSpPr>
        <xdr:cNvPr id="506" name="円/楕円 505"/>
        <xdr:cNvSpPr/>
      </xdr:nvSpPr>
      <xdr:spPr>
        <a:xfrm>
          <a:off x="13652500" y="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4714</xdr:rowOff>
    </xdr:from>
    <xdr:ext cx="378565" cy="259045"/>
    <xdr:sp macro="" textlink="">
      <xdr:nvSpPr>
        <xdr:cNvPr id="507" name="テキスト ボックス 506"/>
        <xdr:cNvSpPr txBox="1"/>
      </xdr:nvSpPr>
      <xdr:spPr>
        <a:xfrm>
          <a:off x="13514017" y="669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59593</xdr:rowOff>
    </xdr:from>
    <xdr:to>
      <xdr:col>18</xdr:col>
      <xdr:colOff>492125</xdr:colOff>
      <xdr:row>38</xdr:row>
      <xdr:rowOff>161193</xdr:rowOff>
    </xdr:to>
    <xdr:sp macro="" textlink="">
      <xdr:nvSpPr>
        <xdr:cNvPr id="508" name="円/楕円 507"/>
        <xdr:cNvSpPr/>
      </xdr:nvSpPr>
      <xdr:spPr>
        <a:xfrm>
          <a:off x="12763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152320</xdr:rowOff>
    </xdr:from>
    <xdr:ext cx="469744" cy="259045"/>
    <xdr:sp macro="" textlink="">
      <xdr:nvSpPr>
        <xdr:cNvPr id="509" name="テキスト ボックス 508"/>
        <xdr:cNvSpPr txBox="1"/>
      </xdr:nvSpPr>
      <xdr:spPr>
        <a:xfrm>
          <a:off x="12579427"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9353</xdr:rowOff>
    </xdr:from>
    <xdr:to>
      <xdr:col>23</xdr:col>
      <xdr:colOff>517525</xdr:colOff>
      <xdr:row>77</xdr:row>
      <xdr:rowOff>51780</xdr:rowOff>
    </xdr:to>
    <xdr:cxnSp macro="">
      <xdr:nvCxnSpPr>
        <xdr:cNvPr id="586" name="直線コネクタ 585"/>
        <xdr:cNvCxnSpPr/>
      </xdr:nvCxnSpPr>
      <xdr:spPr>
        <a:xfrm>
          <a:off x="15481300" y="13211003"/>
          <a:ext cx="8382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142878</xdr:rowOff>
    </xdr:from>
    <xdr:to>
      <xdr:col>22</xdr:col>
      <xdr:colOff>365125</xdr:colOff>
      <xdr:row>77</xdr:row>
      <xdr:rowOff>9353</xdr:rowOff>
    </xdr:to>
    <xdr:cxnSp macro="">
      <xdr:nvCxnSpPr>
        <xdr:cNvPr id="589" name="直線コネクタ 588"/>
        <xdr:cNvCxnSpPr/>
      </xdr:nvCxnSpPr>
      <xdr:spPr>
        <a:xfrm>
          <a:off x="14592300" y="13173078"/>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1" name="テキスト ボックス 590"/>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142878</xdr:rowOff>
    </xdr:from>
    <xdr:to>
      <xdr:col>21</xdr:col>
      <xdr:colOff>161925</xdr:colOff>
      <xdr:row>77</xdr:row>
      <xdr:rowOff>21217</xdr:rowOff>
    </xdr:to>
    <xdr:cxnSp macro="">
      <xdr:nvCxnSpPr>
        <xdr:cNvPr id="592" name="直線コネクタ 591"/>
        <xdr:cNvCxnSpPr/>
      </xdr:nvCxnSpPr>
      <xdr:spPr>
        <a:xfrm flipV="1">
          <a:off x="13703300" y="13173078"/>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4" name="テキスト ボックス 593"/>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123675</xdr:rowOff>
    </xdr:from>
    <xdr:to>
      <xdr:col>19</xdr:col>
      <xdr:colOff>644525</xdr:colOff>
      <xdr:row>77</xdr:row>
      <xdr:rowOff>21217</xdr:rowOff>
    </xdr:to>
    <xdr:cxnSp macro="">
      <xdr:nvCxnSpPr>
        <xdr:cNvPr id="595" name="直線コネクタ 594"/>
        <xdr:cNvCxnSpPr/>
      </xdr:nvCxnSpPr>
      <xdr:spPr>
        <a:xfrm>
          <a:off x="12814300" y="13153875"/>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599" name="テキスト ボックス 598"/>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980</xdr:rowOff>
    </xdr:from>
    <xdr:to>
      <xdr:col>23</xdr:col>
      <xdr:colOff>568325</xdr:colOff>
      <xdr:row>77</xdr:row>
      <xdr:rowOff>102580</xdr:rowOff>
    </xdr:to>
    <xdr:sp macro="" textlink="">
      <xdr:nvSpPr>
        <xdr:cNvPr id="605" name="円/楕円 604"/>
        <xdr:cNvSpPr/>
      </xdr:nvSpPr>
      <xdr:spPr>
        <a:xfrm>
          <a:off x="16268700" y="132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23857</xdr:rowOff>
    </xdr:from>
    <xdr:ext cx="534377" cy="259045"/>
    <xdr:sp macro="" textlink="">
      <xdr:nvSpPr>
        <xdr:cNvPr id="606" name="公債費該当値テキスト"/>
        <xdr:cNvSpPr txBox="1"/>
      </xdr:nvSpPr>
      <xdr:spPr>
        <a:xfrm>
          <a:off x="16370300" y="130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130003</xdr:rowOff>
    </xdr:from>
    <xdr:to>
      <xdr:col>22</xdr:col>
      <xdr:colOff>415925</xdr:colOff>
      <xdr:row>77</xdr:row>
      <xdr:rowOff>60153</xdr:rowOff>
    </xdr:to>
    <xdr:sp macro="" textlink="">
      <xdr:nvSpPr>
        <xdr:cNvPr id="607" name="円/楕円 606"/>
        <xdr:cNvSpPr/>
      </xdr:nvSpPr>
      <xdr:spPr>
        <a:xfrm>
          <a:off x="15430500" y="131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76679</xdr:rowOff>
    </xdr:from>
    <xdr:ext cx="534377" cy="259045"/>
    <xdr:sp macro="" textlink="">
      <xdr:nvSpPr>
        <xdr:cNvPr id="608" name="テキスト ボックス 607"/>
        <xdr:cNvSpPr txBox="1"/>
      </xdr:nvSpPr>
      <xdr:spPr>
        <a:xfrm>
          <a:off x="15214111" y="12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92078</xdr:rowOff>
    </xdr:from>
    <xdr:to>
      <xdr:col>21</xdr:col>
      <xdr:colOff>212725</xdr:colOff>
      <xdr:row>77</xdr:row>
      <xdr:rowOff>22228</xdr:rowOff>
    </xdr:to>
    <xdr:sp macro="" textlink="">
      <xdr:nvSpPr>
        <xdr:cNvPr id="609" name="円/楕円 608"/>
        <xdr:cNvSpPr/>
      </xdr:nvSpPr>
      <xdr:spPr>
        <a:xfrm>
          <a:off x="14541500" y="131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38754</xdr:rowOff>
    </xdr:from>
    <xdr:ext cx="534377" cy="259045"/>
    <xdr:sp macro="" textlink="">
      <xdr:nvSpPr>
        <xdr:cNvPr id="610" name="テキスト ボックス 609"/>
        <xdr:cNvSpPr txBox="1"/>
      </xdr:nvSpPr>
      <xdr:spPr>
        <a:xfrm>
          <a:off x="14325111" y="128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141867</xdr:rowOff>
    </xdr:from>
    <xdr:to>
      <xdr:col>20</xdr:col>
      <xdr:colOff>9525</xdr:colOff>
      <xdr:row>77</xdr:row>
      <xdr:rowOff>72017</xdr:rowOff>
    </xdr:to>
    <xdr:sp macro="" textlink="">
      <xdr:nvSpPr>
        <xdr:cNvPr id="611" name="円/楕円 610"/>
        <xdr:cNvSpPr/>
      </xdr:nvSpPr>
      <xdr:spPr>
        <a:xfrm>
          <a:off x="13652500" y="131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63144</xdr:rowOff>
    </xdr:from>
    <xdr:ext cx="534377" cy="259045"/>
    <xdr:sp macro="" textlink="">
      <xdr:nvSpPr>
        <xdr:cNvPr id="612" name="テキスト ボックス 611"/>
        <xdr:cNvSpPr txBox="1"/>
      </xdr:nvSpPr>
      <xdr:spPr>
        <a:xfrm>
          <a:off x="13436111" y="132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72875</xdr:rowOff>
    </xdr:from>
    <xdr:to>
      <xdr:col>18</xdr:col>
      <xdr:colOff>492125</xdr:colOff>
      <xdr:row>77</xdr:row>
      <xdr:rowOff>3025</xdr:rowOff>
    </xdr:to>
    <xdr:sp macro="" textlink="">
      <xdr:nvSpPr>
        <xdr:cNvPr id="613" name="円/楕円 612"/>
        <xdr:cNvSpPr/>
      </xdr:nvSpPr>
      <xdr:spPr>
        <a:xfrm>
          <a:off x="12763500" y="131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19552</xdr:rowOff>
    </xdr:from>
    <xdr:ext cx="534377" cy="259045"/>
    <xdr:sp macro="" textlink="">
      <xdr:nvSpPr>
        <xdr:cNvPr id="614" name="テキスト ボックス 613"/>
        <xdr:cNvSpPr txBox="1"/>
      </xdr:nvSpPr>
      <xdr:spPr>
        <a:xfrm>
          <a:off x="12547111" y="128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42202</xdr:rowOff>
    </xdr:from>
    <xdr:to>
      <xdr:col>23</xdr:col>
      <xdr:colOff>517525</xdr:colOff>
      <xdr:row>97</xdr:row>
      <xdr:rowOff>72949</xdr:rowOff>
    </xdr:to>
    <xdr:cxnSp macro="">
      <xdr:nvCxnSpPr>
        <xdr:cNvPr id="643" name="直線コネクタ 642"/>
        <xdr:cNvCxnSpPr/>
      </xdr:nvCxnSpPr>
      <xdr:spPr>
        <a:xfrm flipV="1">
          <a:off x="15481300" y="15815602"/>
          <a:ext cx="838200" cy="8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4"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72949</xdr:rowOff>
    </xdr:from>
    <xdr:to>
      <xdr:col>22</xdr:col>
      <xdr:colOff>365125</xdr:colOff>
      <xdr:row>98</xdr:row>
      <xdr:rowOff>160389</xdr:rowOff>
    </xdr:to>
    <xdr:cxnSp macro="">
      <xdr:nvCxnSpPr>
        <xdr:cNvPr id="646" name="直線コネクタ 645"/>
        <xdr:cNvCxnSpPr/>
      </xdr:nvCxnSpPr>
      <xdr:spPr>
        <a:xfrm flipV="1">
          <a:off x="14592300" y="16703599"/>
          <a:ext cx="889000" cy="2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123889</xdr:rowOff>
    </xdr:from>
    <xdr:to>
      <xdr:col>21</xdr:col>
      <xdr:colOff>161925</xdr:colOff>
      <xdr:row>98</xdr:row>
      <xdr:rowOff>160389</xdr:rowOff>
    </xdr:to>
    <xdr:cxnSp macro="">
      <xdr:nvCxnSpPr>
        <xdr:cNvPr id="649" name="直線コネクタ 648"/>
        <xdr:cNvCxnSpPr/>
      </xdr:nvCxnSpPr>
      <xdr:spPr>
        <a:xfrm>
          <a:off x="13703300" y="1692598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123889</xdr:rowOff>
    </xdr:from>
    <xdr:to>
      <xdr:col>19</xdr:col>
      <xdr:colOff>644525</xdr:colOff>
      <xdr:row>98</xdr:row>
      <xdr:rowOff>164046</xdr:rowOff>
    </xdr:to>
    <xdr:cxnSp macro="">
      <xdr:nvCxnSpPr>
        <xdr:cNvPr id="652" name="直線コネクタ 651"/>
        <xdr:cNvCxnSpPr/>
      </xdr:nvCxnSpPr>
      <xdr:spPr>
        <a:xfrm flipV="1">
          <a:off x="12814300" y="16925989"/>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162852</xdr:rowOff>
    </xdr:from>
    <xdr:to>
      <xdr:col>23</xdr:col>
      <xdr:colOff>568325</xdr:colOff>
      <xdr:row>92</xdr:row>
      <xdr:rowOff>93002</xdr:rowOff>
    </xdr:to>
    <xdr:sp macro="" textlink="">
      <xdr:nvSpPr>
        <xdr:cNvPr id="662" name="円/楕円 661"/>
        <xdr:cNvSpPr/>
      </xdr:nvSpPr>
      <xdr:spPr>
        <a:xfrm>
          <a:off x="16268700" y="157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14279</xdr:rowOff>
    </xdr:from>
    <xdr:ext cx="534377" cy="259045"/>
    <xdr:sp macro="" textlink="">
      <xdr:nvSpPr>
        <xdr:cNvPr id="663" name="積立金該当値テキスト"/>
        <xdr:cNvSpPr txBox="1"/>
      </xdr:nvSpPr>
      <xdr:spPr>
        <a:xfrm>
          <a:off x="16370300" y="156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22149</xdr:rowOff>
    </xdr:from>
    <xdr:to>
      <xdr:col>22</xdr:col>
      <xdr:colOff>415925</xdr:colOff>
      <xdr:row>97</xdr:row>
      <xdr:rowOff>123749</xdr:rowOff>
    </xdr:to>
    <xdr:sp macro="" textlink="">
      <xdr:nvSpPr>
        <xdr:cNvPr id="664" name="円/楕円 663"/>
        <xdr:cNvSpPr/>
      </xdr:nvSpPr>
      <xdr:spPr>
        <a:xfrm>
          <a:off x="15430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114876</xdr:rowOff>
    </xdr:from>
    <xdr:ext cx="469744" cy="259045"/>
    <xdr:sp macro="" textlink="">
      <xdr:nvSpPr>
        <xdr:cNvPr id="665" name="テキスト ボックス 664"/>
        <xdr:cNvSpPr txBox="1"/>
      </xdr:nvSpPr>
      <xdr:spPr>
        <a:xfrm>
          <a:off x="15246427" y="1674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109589</xdr:rowOff>
    </xdr:from>
    <xdr:to>
      <xdr:col>21</xdr:col>
      <xdr:colOff>212725</xdr:colOff>
      <xdr:row>99</xdr:row>
      <xdr:rowOff>39739</xdr:rowOff>
    </xdr:to>
    <xdr:sp macro="" textlink="">
      <xdr:nvSpPr>
        <xdr:cNvPr id="666" name="円/楕円 665"/>
        <xdr:cNvSpPr/>
      </xdr:nvSpPr>
      <xdr:spPr>
        <a:xfrm>
          <a:off x="14541500" y="169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30866</xdr:rowOff>
    </xdr:from>
    <xdr:ext cx="469744" cy="259045"/>
    <xdr:sp macro="" textlink="">
      <xdr:nvSpPr>
        <xdr:cNvPr id="667" name="テキスト ボックス 666"/>
        <xdr:cNvSpPr txBox="1"/>
      </xdr:nvSpPr>
      <xdr:spPr>
        <a:xfrm>
          <a:off x="14357427" y="1700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73089</xdr:rowOff>
    </xdr:from>
    <xdr:to>
      <xdr:col>20</xdr:col>
      <xdr:colOff>9525</xdr:colOff>
      <xdr:row>99</xdr:row>
      <xdr:rowOff>3239</xdr:rowOff>
    </xdr:to>
    <xdr:sp macro="" textlink="">
      <xdr:nvSpPr>
        <xdr:cNvPr id="668" name="円/楕円 667"/>
        <xdr:cNvSpPr/>
      </xdr:nvSpPr>
      <xdr:spPr>
        <a:xfrm>
          <a:off x="13652500" y="16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165816</xdr:rowOff>
    </xdr:from>
    <xdr:ext cx="469744" cy="259045"/>
    <xdr:sp macro="" textlink="">
      <xdr:nvSpPr>
        <xdr:cNvPr id="669" name="テキスト ボックス 668"/>
        <xdr:cNvSpPr txBox="1"/>
      </xdr:nvSpPr>
      <xdr:spPr>
        <a:xfrm>
          <a:off x="13468427" y="1696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113246</xdr:rowOff>
    </xdr:from>
    <xdr:to>
      <xdr:col>18</xdr:col>
      <xdr:colOff>492125</xdr:colOff>
      <xdr:row>99</xdr:row>
      <xdr:rowOff>43396</xdr:rowOff>
    </xdr:to>
    <xdr:sp macro="" textlink="">
      <xdr:nvSpPr>
        <xdr:cNvPr id="670" name="円/楕円 669"/>
        <xdr:cNvSpPr/>
      </xdr:nvSpPr>
      <xdr:spPr>
        <a:xfrm>
          <a:off x="12763500" y="169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34523</xdr:rowOff>
    </xdr:from>
    <xdr:ext cx="469744" cy="259045"/>
    <xdr:sp macro="" textlink="">
      <xdr:nvSpPr>
        <xdr:cNvPr id="671" name="テキスト ボックス 670"/>
        <xdr:cNvSpPr txBox="1"/>
      </xdr:nvSpPr>
      <xdr:spPr>
        <a:xfrm>
          <a:off x="12579427" y="170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8" name="直線コネクタ 69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1" name="直線コネクタ 70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04" name="直線コネクタ 70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9" name="円/楕円 71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0" name="テキスト ボックス 71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1" name="円/楕円 72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22" name="テキスト ボックス 72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132522</xdr:rowOff>
    </xdr:from>
    <xdr:to>
      <xdr:col>32</xdr:col>
      <xdr:colOff>187325</xdr:colOff>
      <xdr:row>58</xdr:row>
      <xdr:rowOff>134259</xdr:rowOff>
    </xdr:to>
    <xdr:cxnSp macro="">
      <xdr:nvCxnSpPr>
        <xdr:cNvPr id="753" name="直線コネクタ 752"/>
        <xdr:cNvCxnSpPr/>
      </xdr:nvCxnSpPr>
      <xdr:spPr>
        <a:xfrm>
          <a:off x="21323300" y="1007662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132522</xdr:rowOff>
    </xdr:from>
    <xdr:to>
      <xdr:col>31</xdr:col>
      <xdr:colOff>34925</xdr:colOff>
      <xdr:row>58</xdr:row>
      <xdr:rowOff>133253</xdr:rowOff>
    </xdr:to>
    <xdr:cxnSp macro="">
      <xdr:nvCxnSpPr>
        <xdr:cNvPr id="756" name="直線コネクタ 755"/>
        <xdr:cNvCxnSpPr/>
      </xdr:nvCxnSpPr>
      <xdr:spPr>
        <a:xfrm flipV="1">
          <a:off x="20434300" y="1007662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133253</xdr:rowOff>
    </xdr:from>
    <xdr:to>
      <xdr:col>29</xdr:col>
      <xdr:colOff>517525</xdr:colOff>
      <xdr:row>58</xdr:row>
      <xdr:rowOff>133299</xdr:rowOff>
    </xdr:to>
    <xdr:cxnSp macro="">
      <xdr:nvCxnSpPr>
        <xdr:cNvPr id="759" name="直線コネクタ 758"/>
        <xdr:cNvCxnSpPr/>
      </xdr:nvCxnSpPr>
      <xdr:spPr>
        <a:xfrm flipV="1">
          <a:off x="19545300" y="10077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133299</xdr:rowOff>
    </xdr:from>
    <xdr:to>
      <xdr:col>28</xdr:col>
      <xdr:colOff>314325</xdr:colOff>
      <xdr:row>58</xdr:row>
      <xdr:rowOff>134259</xdr:rowOff>
    </xdr:to>
    <xdr:cxnSp macro="">
      <xdr:nvCxnSpPr>
        <xdr:cNvPr id="762" name="直線コネクタ 761"/>
        <xdr:cNvCxnSpPr/>
      </xdr:nvCxnSpPr>
      <xdr:spPr>
        <a:xfrm flipV="1">
          <a:off x="18656300" y="1007739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83459</xdr:rowOff>
    </xdr:from>
    <xdr:to>
      <xdr:col>32</xdr:col>
      <xdr:colOff>238125</xdr:colOff>
      <xdr:row>59</xdr:row>
      <xdr:rowOff>13609</xdr:rowOff>
    </xdr:to>
    <xdr:sp macro="" textlink="">
      <xdr:nvSpPr>
        <xdr:cNvPr id="772" name="円/楕円 771"/>
        <xdr:cNvSpPr/>
      </xdr:nvSpPr>
      <xdr:spPr>
        <a:xfrm>
          <a:off x="221107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169836</xdr:rowOff>
    </xdr:from>
    <xdr:ext cx="378565" cy="259045"/>
    <xdr:sp macro="" textlink="">
      <xdr:nvSpPr>
        <xdr:cNvPr id="773" name="貸付金該当値テキスト"/>
        <xdr:cNvSpPr txBox="1"/>
      </xdr:nvSpPr>
      <xdr:spPr>
        <a:xfrm>
          <a:off x="22212300" y="9942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81722</xdr:rowOff>
    </xdr:from>
    <xdr:to>
      <xdr:col>31</xdr:col>
      <xdr:colOff>85725</xdr:colOff>
      <xdr:row>59</xdr:row>
      <xdr:rowOff>11872</xdr:rowOff>
    </xdr:to>
    <xdr:sp macro="" textlink="">
      <xdr:nvSpPr>
        <xdr:cNvPr id="774" name="円/楕円 773"/>
        <xdr:cNvSpPr/>
      </xdr:nvSpPr>
      <xdr:spPr>
        <a:xfrm>
          <a:off x="21272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2999</xdr:rowOff>
    </xdr:from>
    <xdr:ext cx="378565" cy="259045"/>
    <xdr:sp macro="" textlink="">
      <xdr:nvSpPr>
        <xdr:cNvPr id="775" name="テキスト ボックス 774"/>
        <xdr:cNvSpPr txBox="1"/>
      </xdr:nvSpPr>
      <xdr:spPr>
        <a:xfrm>
          <a:off x="21134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82453</xdr:rowOff>
    </xdr:from>
    <xdr:to>
      <xdr:col>29</xdr:col>
      <xdr:colOff>568325</xdr:colOff>
      <xdr:row>59</xdr:row>
      <xdr:rowOff>12603</xdr:rowOff>
    </xdr:to>
    <xdr:sp macro="" textlink="">
      <xdr:nvSpPr>
        <xdr:cNvPr id="776" name="円/楕円 775"/>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3730</xdr:rowOff>
    </xdr:from>
    <xdr:ext cx="378565" cy="259045"/>
    <xdr:sp macro="" textlink="">
      <xdr:nvSpPr>
        <xdr:cNvPr id="777" name="テキスト ボックス 776"/>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82499</xdr:rowOff>
    </xdr:from>
    <xdr:to>
      <xdr:col>28</xdr:col>
      <xdr:colOff>365125</xdr:colOff>
      <xdr:row>59</xdr:row>
      <xdr:rowOff>12649</xdr:rowOff>
    </xdr:to>
    <xdr:sp macro="" textlink="">
      <xdr:nvSpPr>
        <xdr:cNvPr id="778" name="円/楕円 777"/>
        <xdr:cNvSpPr/>
      </xdr:nvSpPr>
      <xdr:spPr>
        <a:xfrm>
          <a:off x="19494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3776</xdr:rowOff>
    </xdr:from>
    <xdr:ext cx="378565" cy="259045"/>
    <xdr:sp macro="" textlink="">
      <xdr:nvSpPr>
        <xdr:cNvPr id="779" name="テキスト ボックス 778"/>
        <xdr:cNvSpPr txBox="1"/>
      </xdr:nvSpPr>
      <xdr:spPr>
        <a:xfrm>
          <a:off x="19356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83459</xdr:rowOff>
    </xdr:from>
    <xdr:to>
      <xdr:col>27</xdr:col>
      <xdr:colOff>161925</xdr:colOff>
      <xdr:row>59</xdr:row>
      <xdr:rowOff>13609</xdr:rowOff>
    </xdr:to>
    <xdr:sp macro="" textlink="">
      <xdr:nvSpPr>
        <xdr:cNvPr id="780" name="円/楕円 779"/>
        <xdr:cNvSpPr/>
      </xdr:nvSpPr>
      <xdr:spPr>
        <a:xfrm>
          <a:off x="18605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4736</xdr:rowOff>
    </xdr:from>
    <xdr:ext cx="378565" cy="259045"/>
    <xdr:sp macro="" textlink="">
      <xdr:nvSpPr>
        <xdr:cNvPr id="781" name="テキスト ボックス 780"/>
        <xdr:cNvSpPr txBox="1"/>
      </xdr:nvSpPr>
      <xdr:spPr>
        <a:xfrm>
          <a:off x="18467017" y="1012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87076</xdr:rowOff>
    </xdr:from>
    <xdr:to>
      <xdr:col>32</xdr:col>
      <xdr:colOff>187325</xdr:colOff>
      <xdr:row>73</xdr:row>
      <xdr:rowOff>110576</xdr:rowOff>
    </xdr:to>
    <xdr:cxnSp macro="">
      <xdr:nvCxnSpPr>
        <xdr:cNvPr id="809" name="直線コネクタ 808"/>
        <xdr:cNvCxnSpPr/>
      </xdr:nvCxnSpPr>
      <xdr:spPr>
        <a:xfrm flipV="1">
          <a:off x="21323300" y="12602926"/>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0"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110576</xdr:rowOff>
    </xdr:from>
    <xdr:to>
      <xdr:col>31</xdr:col>
      <xdr:colOff>34925</xdr:colOff>
      <xdr:row>74</xdr:row>
      <xdr:rowOff>36785</xdr:rowOff>
    </xdr:to>
    <xdr:cxnSp macro="">
      <xdr:nvCxnSpPr>
        <xdr:cNvPr id="812" name="直線コネクタ 811"/>
        <xdr:cNvCxnSpPr/>
      </xdr:nvCxnSpPr>
      <xdr:spPr>
        <a:xfrm flipV="1">
          <a:off x="20434300" y="12626426"/>
          <a:ext cx="889000" cy="9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4" name="テキスト ボックス 813"/>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110348</xdr:rowOff>
    </xdr:from>
    <xdr:to>
      <xdr:col>29</xdr:col>
      <xdr:colOff>517525</xdr:colOff>
      <xdr:row>74</xdr:row>
      <xdr:rowOff>36785</xdr:rowOff>
    </xdr:to>
    <xdr:cxnSp macro="">
      <xdr:nvCxnSpPr>
        <xdr:cNvPr id="815" name="直線コネクタ 814"/>
        <xdr:cNvCxnSpPr/>
      </xdr:nvCxnSpPr>
      <xdr:spPr>
        <a:xfrm>
          <a:off x="19545300" y="12626198"/>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17" name="テキスト ボックス 816"/>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110348</xdr:rowOff>
    </xdr:from>
    <xdr:to>
      <xdr:col>28</xdr:col>
      <xdr:colOff>314325</xdr:colOff>
      <xdr:row>74</xdr:row>
      <xdr:rowOff>65908</xdr:rowOff>
    </xdr:to>
    <xdr:cxnSp macro="">
      <xdr:nvCxnSpPr>
        <xdr:cNvPr id="818" name="直線コネクタ 817"/>
        <xdr:cNvCxnSpPr/>
      </xdr:nvCxnSpPr>
      <xdr:spPr>
        <a:xfrm flipV="1">
          <a:off x="18656300" y="12626198"/>
          <a:ext cx="889000" cy="1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0" name="テキスト ボックス 819"/>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2" name="テキスト ボックス 821"/>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36276</xdr:rowOff>
    </xdr:from>
    <xdr:to>
      <xdr:col>32</xdr:col>
      <xdr:colOff>238125</xdr:colOff>
      <xdr:row>73</xdr:row>
      <xdr:rowOff>137876</xdr:rowOff>
    </xdr:to>
    <xdr:sp macro="" textlink="">
      <xdr:nvSpPr>
        <xdr:cNvPr id="828" name="円/楕円 827"/>
        <xdr:cNvSpPr/>
      </xdr:nvSpPr>
      <xdr:spPr>
        <a:xfrm>
          <a:off x="22110700" y="12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59153</xdr:rowOff>
    </xdr:from>
    <xdr:ext cx="534377" cy="259045"/>
    <xdr:sp macro="" textlink="">
      <xdr:nvSpPr>
        <xdr:cNvPr id="829" name="繰出金該当値テキスト"/>
        <xdr:cNvSpPr txBox="1"/>
      </xdr:nvSpPr>
      <xdr:spPr>
        <a:xfrm>
          <a:off x="22212300" y="124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39,901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59776</xdr:rowOff>
    </xdr:from>
    <xdr:to>
      <xdr:col>31</xdr:col>
      <xdr:colOff>85725</xdr:colOff>
      <xdr:row>73</xdr:row>
      <xdr:rowOff>161376</xdr:rowOff>
    </xdr:to>
    <xdr:sp macro="" textlink="">
      <xdr:nvSpPr>
        <xdr:cNvPr id="830" name="円/楕円 829"/>
        <xdr:cNvSpPr/>
      </xdr:nvSpPr>
      <xdr:spPr>
        <a:xfrm>
          <a:off x="21272500" y="125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6453</xdr:rowOff>
    </xdr:from>
    <xdr:ext cx="534377" cy="259045"/>
    <xdr:sp macro="" textlink="">
      <xdr:nvSpPr>
        <xdr:cNvPr id="831" name="テキスト ボックス 830"/>
        <xdr:cNvSpPr txBox="1"/>
      </xdr:nvSpPr>
      <xdr:spPr>
        <a:xfrm>
          <a:off x="21056111" y="12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157435</xdr:rowOff>
    </xdr:from>
    <xdr:to>
      <xdr:col>29</xdr:col>
      <xdr:colOff>568325</xdr:colOff>
      <xdr:row>74</xdr:row>
      <xdr:rowOff>87585</xdr:rowOff>
    </xdr:to>
    <xdr:sp macro="" textlink="">
      <xdr:nvSpPr>
        <xdr:cNvPr id="832" name="円/楕円 831"/>
        <xdr:cNvSpPr/>
      </xdr:nvSpPr>
      <xdr:spPr>
        <a:xfrm>
          <a:off x="20383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104112</xdr:rowOff>
    </xdr:from>
    <xdr:ext cx="534377" cy="259045"/>
    <xdr:sp macro="" textlink="">
      <xdr:nvSpPr>
        <xdr:cNvPr id="833" name="テキスト ボックス 832"/>
        <xdr:cNvSpPr txBox="1"/>
      </xdr:nvSpPr>
      <xdr:spPr>
        <a:xfrm>
          <a:off x="20167111" y="124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59548</xdr:rowOff>
    </xdr:from>
    <xdr:to>
      <xdr:col>28</xdr:col>
      <xdr:colOff>365125</xdr:colOff>
      <xdr:row>73</xdr:row>
      <xdr:rowOff>161148</xdr:rowOff>
    </xdr:to>
    <xdr:sp macro="" textlink="">
      <xdr:nvSpPr>
        <xdr:cNvPr id="834" name="円/楕円 833"/>
        <xdr:cNvSpPr/>
      </xdr:nvSpPr>
      <xdr:spPr>
        <a:xfrm>
          <a:off x="19494500" y="12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6225</xdr:rowOff>
    </xdr:from>
    <xdr:ext cx="534377" cy="259045"/>
    <xdr:sp macro="" textlink="">
      <xdr:nvSpPr>
        <xdr:cNvPr id="835" name="テキスト ボックス 834"/>
        <xdr:cNvSpPr txBox="1"/>
      </xdr:nvSpPr>
      <xdr:spPr>
        <a:xfrm>
          <a:off x="19278111" y="123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15108</xdr:rowOff>
    </xdr:from>
    <xdr:to>
      <xdr:col>27</xdr:col>
      <xdr:colOff>161925</xdr:colOff>
      <xdr:row>74</xdr:row>
      <xdr:rowOff>116708</xdr:rowOff>
    </xdr:to>
    <xdr:sp macro="" textlink="">
      <xdr:nvSpPr>
        <xdr:cNvPr id="836" name="円/楕円 835"/>
        <xdr:cNvSpPr/>
      </xdr:nvSpPr>
      <xdr:spPr>
        <a:xfrm>
          <a:off x="18605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133235</xdr:rowOff>
    </xdr:from>
    <xdr:ext cx="534377" cy="259045"/>
    <xdr:sp macro="" textlink="">
      <xdr:nvSpPr>
        <xdr:cNvPr id="837" name="テキスト ボックス 836"/>
        <xdr:cNvSpPr txBox="1"/>
      </xdr:nvSpPr>
      <xdr:spPr>
        <a:xfrm>
          <a:off x="18389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337,524</a:t>
          </a:r>
          <a:r>
            <a:rPr kumimoji="1" lang="ja-JP" altLang="en-US" sz="1300">
              <a:latin typeface="ＭＳ Ｐゴシック"/>
            </a:rPr>
            <a:t>円となっている。主な構成項目である人件費は、住民一人当たり</a:t>
          </a:r>
          <a:r>
            <a:rPr kumimoji="1" lang="en-US" altLang="ja-JP" sz="1300">
              <a:latin typeface="ＭＳ Ｐゴシック"/>
            </a:rPr>
            <a:t>47,684</a:t>
          </a:r>
          <a:r>
            <a:rPr kumimoji="1" lang="ja-JP" altLang="en-US" sz="1300">
              <a:latin typeface="ＭＳ Ｐゴシック"/>
            </a:rPr>
            <a:t>円で、平成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48,000</a:t>
          </a:r>
          <a:r>
            <a:rPr kumimoji="1" lang="ja-JP" altLang="en-US" sz="1300">
              <a:latin typeface="ＭＳ Ｐゴシック"/>
            </a:rPr>
            <a:t>円前後で推移してきており、減少傾向にある。</a:t>
          </a:r>
          <a:r>
            <a:rPr kumimoji="1" lang="ja-JP" altLang="ja-JP" sz="1300">
              <a:solidFill>
                <a:schemeClr val="dk1"/>
              </a:solidFill>
              <a:effectLst/>
              <a:latin typeface="+mn-lt"/>
              <a:ea typeface="+mn-ea"/>
              <a:cs typeface="+mn-cs"/>
            </a:rPr>
            <a:t>類似団体平均、全国平均、埼玉県平均のいずれと比較しても下回っている状況であ</a:t>
          </a:r>
          <a:r>
            <a:rPr kumimoji="1" lang="ja-JP" altLang="en-US" sz="1300">
              <a:solidFill>
                <a:schemeClr val="dk1"/>
              </a:solidFill>
              <a:effectLst/>
              <a:latin typeface="+mn-lt"/>
              <a:ea typeface="+mn-ea"/>
              <a:cs typeface="+mn-cs"/>
            </a:rPr>
            <a:t>り、これは</a:t>
          </a:r>
          <a:r>
            <a:rPr kumimoji="1" lang="ja-JP" altLang="ja-JP" sz="1300">
              <a:solidFill>
                <a:schemeClr val="dk1"/>
              </a:solidFill>
              <a:effectLst/>
              <a:latin typeface="+mn-lt"/>
              <a:ea typeface="+mn-ea"/>
              <a:cs typeface="+mn-cs"/>
            </a:rPr>
            <a:t>合併効果等による職員数の減等に</a:t>
          </a:r>
          <a:r>
            <a:rPr kumimoji="1" lang="ja-JP" altLang="en-US" sz="1300">
              <a:solidFill>
                <a:schemeClr val="dk1"/>
              </a:solidFill>
              <a:effectLst/>
              <a:latin typeface="+mn-lt"/>
              <a:ea typeface="+mn-ea"/>
              <a:cs typeface="+mn-cs"/>
            </a:rPr>
            <a:t>よるものであると考えられる。</a:t>
          </a:r>
          <a:r>
            <a:rPr kumimoji="1" lang="ja-JP" altLang="ja-JP" sz="1300">
              <a:solidFill>
                <a:schemeClr val="dk1"/>
              </a:solidFill>
              <a:effectLst/>
              <a:latin typeface="+mn-lt"/>
              <a:ea typeface="+mn-ea"/>
              <a:cs typeface="+mn-cs"/>
            </a:rPr>
            <a:t>今後も退職者の補充を最低限に抑える等で職員数の削減を推進していくが、市民サービスの低下を招くことのないよう努めていく。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35,879</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類似団体平均、全国平均、埼玉県平均のいずれと比較しても</a:t>
          </a:r>
          <a:r>
            <a:rPr kumimoji="1" lang="ja-JP" altLang="en-US" sz="1300">
              <a:solidFill>
                <a:schemeClr val="dk1"/>
              </a:solidFill>
              <a:effectLst/>
              <a:latin typeface="+mn-lt"/>
              <a:ea typeface="+mn-ea"/>
              <a:cs typeface="+mn-cs"/>
            </a:rPr>
            <a:t>低い状況となっているものの、増加傾向にある。これは、近年の（仮称）菖蒲運動公園整備事業、本庁舎耐震化整備事業、</a:t>
          </a:r>
          <a:r>
            <a:rPr kumimoji="1" lang="ja-JP" altLang="ja-JP" sz="1300">
              <a:solidFill>
                <a:schemeClr val="dk1"/>
              </a:solidFill>
              <a:effectLst/>
              <a:latin typeface="+mn-lt"/>
              <a:ea typeface="+mn-ea"/>
              <a:cs typeface="+mn-cs"/>
            </a:rPr>
            <a:t>液状化対策</a:t>
          </a:r>
          <a:r>
            <a:rPr kumimoji="1" lang="ja-JP" altLang="en-US" sz="1300">
              <a:solidFill>
                <a:schemeClr val="dk1"/>
              </a:solidFill>
              <a:effectLst/>
              <a:latin typeface="+mn-lt"/>
              <a:ea typeface="+mn-ea"/>
              <a:cs typeface="+mn-cs"/>
            </a:rPr>
            <a:t>推進事業等の増によるものであると考えられる。</a:t>
          </a:r>
          <a:r>
            <a:rPr kumimoji="1" lang="ja-JP" altLang="en-US" sz="1300">
              <a:solidFill>
                <a:schemeClr val="dk1"/>
              </a:solidFill>
              <a:effectLst/>
              <a:latin typeface="ＭＳ Ｐゴシック"/>
              <a:ea typeface="+mn-ea"/>
              <a:cs typeface="+mn-cs"/>
            </a:rPr>
            <a:t>今後は、事業の必要性の検証や見直しを徹底していくことで、事業費の減少に努める。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84836</xdr:rowOff>
    </xdr:from>
    <xdr:to>
      <xdr:col>6</xdr:col>
      <xdr:colOff>511175</xdr:colOff>
      <xdr:row>35</xdr:row>
      <xdr:rowOff>112268</xdr:rowOff>
    </xdr:to>
    <xdr:cxnSp macro="">
      <xdr:nvCxnSpPr>
        <xdr:cNvPr id="61" name="直線コネクタ 60"/>
        <xdr:cNvCxnSpPr/>
      </xdr:nvCxnSpPr>
      <xdr:spPr>
        <a:xfrm>
          <a:off x="3797300" y="608558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140462</xdr:rowOff>
    </xdr:from>
    <xdr:to>
      <xdr:col>5</xdr:col>
      <xdr:colOff>358775</xdr:colOff>
      <xdr:row>35</xdr:row>
      <xdr:rowOff>84836</xdr:rowOff>
    </xdr:to>
    <xdr:cxnSp macro="">
      <xdr:nvCxnSpPr>
        <xdr:cNvPr id="64" name="直線コネクタ 63"/>
        <xdr:cNvCxnSpPr/>
      </xdr:nvCxnSpPr>
      <xdr:spPr>
        <a:xfrm>
          <a:off x="2908300" y="59697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54356</xdr:rowOff>
    </xdr:from>
    <xdr:to>
      <xdr:col>4</xdr:col>
      <xdr:colOff>155575</xdr:colOff>
      <xdr:row>34</xdr:row>
      <xdr:rowOff>140462</xdr:rowOff>
    </xdr:to>
    <xdr:cxnSp macro="">
      <xdr:nvCxnSpPr>
        <xdr:cNvPr id="67" name="直線コネクタ 66"/>
        <xdr:cNvCxnSpPr/>
      </xdr:nvCxnSpPr>
      <xdr:spPr>
        <a:xfrm>
          <a:off x="2019300" y="588365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40640</xdr:rowOff>
    </xdr:from>
    <xdr:to>
      <xdr:col>2</xdr:col>
      <xdr:colOff>638175</xdr:colOff>
      <xdr:row>34</xdr:row>
      <xdr:rowOff>54356</xdr:rowOff>
    </xdr:to>
    <xdr:cxnSp macro="">
      <xdr:nvCxnSpPr>
        <xdr:cNvPr id="70" name="直線コネクタ 69"/>
        <xdr:cNvCxnSpPr/>
      </xdr:nvCxnSpPr>
      <xdr:spPr>
        <a:xfrm>
          <a:off x="1130300" y="5698490"/>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61468</xdr:rowOff>
    </xdr:from>
    <xdr:to>
      <xdr:col>6</xdr:col>
      <xdr:colOff>561975</xdr:colOff>
      <xdr:row>35</xdr:row>
      <xdr:rowOff>163068</xdr:rowOff>
    </xdr:to>
    <xdr:sp macro="" textlink="">
      <xdr:nvSpPr>
        <xdr:cNvPr id="80" name="円/楕円 79"/>
        <xdr:cNvSpPr/>
      </xdr:nvSpPr>
      <xdr:spPr>
        <a:xfrm>
          <a:off x="4584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84345</xdr:rowOff>
    </xdr:from>
    <xdr:ext cx="469744" cy="259045"/>
    <xdr:sp macro="" textlink="">
      <xdr:nvSpPr>
        <xdr:cNvPr id="81" name="議会費該当値テキスト"/>
        <xdr:cNvSpPr txBox="1"/>
      </xdr:nvSpPr>
      <xdr:spPr>
        <a:xfrm>
          <a:off x="4686300" y="59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34036</xdr:rowOff>
    </xdr:from>
    <xdr:to>
      <xdr:col>5</xdr:col>
      <xdr:colOff>409575</xdr:colOff>
      <xdr:row>35</xdr:row>
      <xdr:rowOff>135636</xdr:rowOff>
    </xdr:to>
    <xdr:sp macro="" textlink="">
      <xdr:nvSpPr>
        <xdr:cNvPr id="82" name="円/楕円 81"/>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152163</xdr:rowOff>
    </xdr:from>
    <xdr:ext cx="469744" cy="259045"/>
    <xdr:sp macro="" textlink="">
      <xdr:nvSpPr>
        <xdr:cNvPr id="83" name="テキスト ボックス 82"/>
        <xdr:cNvSpPr txBox="1"/>
      </xdr:nvSpPr>
      <xdr:spPr>
        <a:xfrm>
          <a:off x="3562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89662</xdr:rowOff>
    </xdr:from>
    <xdr:to>
      <xdr:col>4</xdr:col>
      <xdr:colOff>206375</xdr:colOff>
      <xdr:row>35</xdr:row>
      <xdr:rowOff>19812</xdr:rowOff>
    </xdr:to>
    <xdr:sp macro="" textlink="">
      <xdr:nvSpPr>
        <xdr:cNvPr id="84" name="円/楕円 83"/>
        <xdr:cNvSpPr/>
      </xdr:nvSpPr>
      <xdr:spPr>
        <a:xfrm>
          <a:off x="2857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36339</xdr:rowOff>
    </xdr:from>
    <xdr:ext cx="469744" cy="259045"/>
    <xdr:sp macro="" textlink="">
      <xdr:nvSpPr>
        <xdr:cNvPr id="85" name="テキスト ボックス 84"/>
        <xdr:cNvSpPr txBox="1"/>
      </xdr:nvSpPr>
      <xdr:spPr>
        <a:xfrm>
          <a:off x="2673427"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3556</xdr:rowOff>
    </xdr:from>
    <xdr:to>
      <xdr:col>3</xdr:col>
      <xdr:colOff>3175</xdr:colOff>
      <xdr:row>34</xdr:row>
      <xdr:rowOff>105156</xdr:rowOff>
    </xdr:to>
    <xdr:sp macro="" textlink="">
      <xdr:nvSpPr>
        <xdr:cNvPr id="86" name="円/楕円 85"/>
        <xdr:cNvSpPr/>
      </xdr:nvSpPr>
      <xdr:spPr>
        <a:xfrm>
          <a:off x="1968500" y="58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121683</xdr:rowOff>
    </xdr:from>
    <xdr:ext cx="469744" cy="259045"/>
    <xdr:sp macro="" textlink="">
      <xdr:nvSpPr>
        <xdr:cNvPr id="87" name="テキスト ボックス 86"/>
        <xdr:cNvSpPr txBox="1"/>
      </xdr:nvSpPr>
      <xdr:spPr>
        <a:xfrm>
          <a:off x="1784427" y="56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161290</xdr:rowOff>
    </xdr:from>
    <xdr:to>
      <xdr:col>1</xdr:col>
      <xdr:colOff>485775</xdr:colOff>
      <xdr:row>33</xdr:row>
      <xdr:rowOff>91440</xdr:rowOff>
    </xdr:to>
    <xdr:sp macro="" textlink="">
      <xdr:nvSpPr>
        <xdr:cNvPr id="88" name="円/楕円 87"/>
        <xdr:cNvSpPr/>
      </xdr:nvSpPr>
      <xdr:spPr>
        <a:xfrm>
          <a:off x="1079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107967</xdr:rowOff>
    </xdr:from>
    <xdr:ext cx="469744" cy="259045"/>
    <xdr:sp macro="" textlink="">
      <xdr:nvSpPr>
        <xdr:cNvPr id="89" name="テキスト ボックス 88"/>
        <xdr:cNvSpPr txBox="1"/>
      </xdr:nvSpPr>
      <xdr:spPr>
        <a:xfrm>
          <a:off x="895427"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5381</xdr:rowOff>
    </xdr:from>
    <xdr:to>
      <xdr:col>6</xdr:col>
      <xdr:colOff>511175</xdr:colOff>
      <xdr:row>56</xdr:row>
      <xdr:rowOff>83726</xdr:rowOff>
    </xdr:to>
    <xdr:cxnSp macro="">
      <xdr:nvCxnSpPr>
        <xdr:cNvPr id="121" name="直線コネクタ 120"/>
        <xdr:cNvCxnSpPr/>
      </xdr:nvCxnSpPr>
      <xdr:spPr>
        <a:xfrm flipV="1">
          <a:off x="3797300" y="9606581"/>
          <a:ext cx="838200" cy="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83726</xdr:rowOff>
    </xdr:from>
    <xdr:to>
      <xdr:col>5</xdr:col>
      <xdr:colOff>358775</xdr:colOff>
      <xdr:row>56</xdr:row>
      <xdr:rowOff>152077</xdr:rowOff>
    </xdr:to>
    <xdr:cxnSp macro="">
      <xdr:nvCxnSpPr>
        <xdr:cNvPr id="124" name="直線コネクタ 123"/>
        <xdr:cNvCxnSpPr/>
      </xdr:nvCxnSpPr>
      <xdr:spPr>
        <a:xfrm flipV="1">
          <a:off x="2908300" y="9684926"/>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152077</xdr:rowOff>
    </xdr:from>
    <xdr:to>
      <xdr:col>4</xdr:col>
      <xdr:colOff>155575</xdr:colOff>
      <xdr:row>57</xdr:row>
      <xdr:rowOff>52179</xdr:rowOff>
    </xdr:to>
    <xdr:cxnSp macro="">
      <xdr:nvCxnSpPr>
        <xdr:cNvPr id="127" name="直線コネクタ 126"/>
        <xdr:cNvCxnSpPr/>
      </xdr:nvCxnSpPr>
      <xdr:spPr>
        <a:xfrm flipV="1">
          <a:off x="2019300" y="9753277"/>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162462</xdr:rowOff>
    </xdr:from>
    <xdr:to>
      <xdr:col>2</xdr:col>
      <xdr:colOff>638175</xdr:colOff>
      <xdr:row>57</xdr:row>
      <xdr:rowOff>52179</xdr:rowOff>
    </xdr:to>
    <xdr:cxnSp macro="">
      <xdr:nvCxnSpPr>
        <xdr:cNvPr id="130" name="直線コネクタ 129"/>
        <xdr:cNvCxnSpPr/>
      </xdr:nvCxnSpPr>
      <xdr:spPr>
        <a:xfrm>
          <a:off x="1130300" y="9763662"/>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126031</xdr:rowOff>
    </xdr:from>
    <xdr:to>
      <xdr:col>6</xdr:col>
      <xdr:colOff>561975</xdr:colOff>
      <xdr:row>56</xdr:row>
      <xdr:rowOff>56181</xdr:rowOff>
    </xdr:to>
    <xdr:sp macro="" textlink="">
      <xdr:nvSpPr>
        <xdr:cNvPr id="140" name="円/楕円 139"/>
        <xdr:cNvSpPr/>
      </xdr:nvSpPr>
      <xdr:spPr>
        <a:xfrm>
          <a:off x="4584700" y="95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148908</xdr:rowOff>
    </xdr:from>
    <xdr:ext cx="534377" cy="259045"/>
    <xdr:sp macro="" textlink="">
      <xdr:nvSpPr>
        <xdr:cNvPr id="141" name="総務費該当値テキスト"/>
        <xdr:cNvSpPr txBox="1"/>
      </xdr:nvSpPr>
      <xdr:spPr>
        <a:xfrm>
          <a:off x="4686300" y="94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32926</xdr:rowOff>
    </xdr:from>
    <xdr:to>
      <xdr:col>5</xdr:col>
      <xdr:colOff>409575</xdr:colOff>
      <xdr:row>56</xdr:row>
      <xdr:rowOff>134526</xdr:rowOff>
    </xdr:to>
    <xdr:sp macro="" textlink="">
      <xdr:nvSpPr>
        <xdr:cNvPr id="142" name="円/楕円 141"/>
        <xdr:cNvSpPr/>
      </xdr:nvSpPr>
      <xdr:spPr>
        <a:xfrm>
          <a:off x="3746500" y="96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125653</xdr:rowOff>
    </xdr:from>
    <xdr:ext cx="534377" cy="259045"/>
    <xdr:sp macro="" textlink="">
      <xdr:nvSpPr>
        <xdr:cNvPr id="143" name="テキスト ボックス 142"/>
        <xdr:cNvSpPr txBox="1"/>
      </xdr:nvSpPr>
      <xdr:spPr>
        <a:xfrm>
          <a:off x="3530111" y="97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101277</xdr:rowOff>
    </xdr:from>
    <xdr:to>
      <xdr:col>4</xdr:col>
      <xdr:colOff>206375</xdr:colOff>
      <xdr:row>57</xdr:row>
      <xdr:rowOff>31427</xdr:rowOff>
    </xdr:to>
    <xdr:sp macro="" textlink="">
      <xdr:nvSpPr>
        <xdr:cNvPr id="144" name="円/楕円 143"/>
        <xdr:cNvSpPr/>
      </xdr:nvSpPr>
      <xdr:spPr>
        <a:xfrm>
          <a:off x="2857500" y="97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22554</xdr:rowOff>
    </xdr:from>
    <xdr:ext cx="534377" cy="259045"/>
    <xdr:sp macro="" textlink="">
      <xdr:nvSpPr>
        <xdr:cNvPr id="145" name="テキスト ボックス 144"/>
        <xdr:cNvSpPr txBox="1"/>
      </xdr:nvSpPr>
      <xdr:spPr>
        <a:xfrm>
          <a:off x="2641111" y="97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1379</xdr:rowOff>
    </xdr:from>
    <xdr:to>
      <xdr:col>3</xdr:col>
      <xdr:colOff>3175</xdr:colOff>
      <xdr:row>57</xdr:row>
      <xdr:rowOff>102979</xdr:rowOff>
    </xdr:to>
    <xdr:sp macro="" textlink="">
      <xdr:nvSpPr>
        <xdr:cNvPr id="146" name="円/楕円 145"/>
        <xdr:cNvSpPr/>
      </xdr:nvSpPr>
      <xdr:spPr>
        <a:xfrm>
          <a:off x="1968500" y="97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94106</xdr:rowOff>
    </xdr:from>
    <xdr:ext cx="534377" cy="259045"/>
    <xdr:sp macro="" textlink="">
      <xdr:nvSpPr>
        <xdr:cNvPr id="147" name="テキスト ボックス 146"/>
        <xdr:cNvSpPr txBox="1"/>
      </xdr:nvSpPr>
      <xdr:spPr>
        <a:xfrm>
          <a:off x="1752111" y="98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111662</xdr:rowOff>
    </xdr:from>
    <xdr:to>
      <xdr:col>1</xdr:col>
      <xdr:colOff>485775</xdr:colOff>
      <xdr:row>57</xdr:row>
      <xdr:rowOff>41812</xdr:rowOff>
    </xdr:to>
    <xdr:sp macro="" textlink="">
      <xdr:nvSpPr>
        <xdr:cNvPr id="148" name="円/楕円 147"/>
        <xdr:cNvSpPr/>
      </xdr:nvSpPr>
      <xdr:spPr>
        <a:xfrm>
          <a:off x="1079500" y="97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32939</xdr:rowOff>
    </xdr:from>
    <xdr:ext cx="534377" cy="259045"/>
    <xdr:sp macro="" textlink="">
      <xdr:nvSpPr>
        <xdr:cNvPr id="149" name="テキスト ボックス 148"/>
        <xdr:cNvSpPr txBox="1"/>
      </xdr:nvSpPr>
      <xdr:spPr>
        <a:xfrm>
          <a:off x="863111" y="98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47231</xdr:rowOff>
    </xdr:from>
    <xdr:to>
      <xdr:col>6</xdr:col>
      <xdr:colOff>511175</xdr:colOff>
      <xdr:row>78</xdr:row>
      <xdr:rowOff>75586</xdr:rowOff>
    </xdr:to>
    <xdr:cxnSp macro="">
      <xdr:nvCxnSpPr>
        <xdr:cNvPr id="177" name="直線コネクタ 176"/>
        <xdr:cNvCxnSpPr/>
      </xdr:nvCxnSpPr>
      <xdr:spPr>
        <a:xfrm flipV="1">
          <a:off x="3797300" y="13420331"/>
          <a:ext cx="838200" cy="2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75586</xdr:rowOff>
    </xdr:from>
    <xdr:to>
      <xdr:col>5</xdr:col>
      <xdr:colOff>358775</xdr:colOff>
      <xdr:row>78</xdr:row>
      <xdr:rowOff>105730</xdr:rowOff>
    </xdr:to>
    <xdr:cxnSp macro="">
      <xdr:nvCxnSpPr>
        <xdr:cNvPr id="180" name="直線コネクタ 179"/>
        <xdr:cNvCxnSpPr/>
      </xdr:nvCxnSpPr>
      <xdr:spPr>
        <a:xfrm flipV="1">
          <a:off x="2908300" y="13448686"/>
          <a:ext cx="8890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105730</xdr:rowOff>
    </xdr:from>
    <xdr:to>
      <xdr:col>4</xdr:col>
      <xdr:colOff>155575</xdr:colOff>
      <xdr:row>78</xdr:row>
      <xdr:rowOff>106246</xdr:rowOff>
    </xdr:to>
    <xdr:cxnSp macro="">
      <xdr:nvCxnSpPr>
        <xdr:cNvPr id="183" name="直線コネクタ 182"/>
        <xdr:cNvCxnSpPr/>
      </xdr:nvCxnSpPr>
      <xdr:spPr>
        <a:xfrm flipV="1">
          <a:off x="2019300" y="13478830"/>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106246</xdr:rowOff>
    </xdr:from>
    <xdr:to>
      <xdr:col>2</xdr:col>
      <xdr:colOff>638175</xdr:colOff>
      <xdr:row>78</xdr:row>
      <xdr:rowOff>146617</xdr:rowOff>
    </xdr:to>
    <xdr:cxnSp macro="">
      <xdr:nvCxnSpPr>
        <xdr:cNvPr id="186" name="直線コネクタ 185"/>
        <xdr:cNvCxnSpPr/>
      </xdr:nvCxnSpPr>
      <xdr:spPr>
        <a:xfrm flipV="1">
          <a:off x="1130300" y="13479346"/>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167881</xdr:rowOff>
    </xdr:from>
    <xdr:to>
      <xdr:col>6</xdr:col>
      <xdr:colOff>561975</xdr:colOff>
      <xdr:row>78</xdr:row>
      <xdr:rowOff>98031</xdr:rowOff>
    </xdr:to>
    <xdr:sp macro="" textlink="">
      <xdr:nvSpPr>
        <xdr:cNvPr id="196" name="円/楕円 195"/>
        <xdr:cNvSpPr/>
      </xdr:nvSpPr>
      <xdr:spPr>
        <a:xfrm>
          <a:off x="4584700" y="13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82808</xdr:rowOff>
    </xdr:from>
    <xdr:ext cx="599010" cy="259045"/>
    <xdr:sp macro="" textlink="">
      <xdr:nvSpPr>
        <xdr:cNvPr id="197" name="民生費該当値テキスト"/>
        <xdr:cNvSpPr txBox="1"/>
      </xdr:nvSpPr>
      <xdr:spPr>
        <a:xfrm>
          <a:off x="4686300" y="132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24786</xdr:rowOff>
    </xdr:from>
    <xdr:to>
      <xdr:col>5</xdr:col>
      <xdr:colOff>409575</xdr:colOff>
      <xdr:row>78</xdr:row>
      <xdr:rowOff>126386</xdr:rowOff>
    </xdr:to>
    <xdr:sp macro="" textlink="">
      <xdr:nvSpPr>
        <xdr:cNvPr id="198" name="円/楕円 197"/>
        <xdr:cNvSpPr/>
      </xdr:nvSpPr>
      <xdr:spPr>
        <a:xfrm>
          <a:off x="3746500" y="133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117513</xdr:rowOff>
    </xdr:from>
    <xdr:ext cx="599010" cy="259045"/>
    <xdr:sp macro="" textlink="">
      <xdr:nvSpPr>
        <xdr:cNvPr id="199" name="テキスト ボックス 198"/>
        <xdr:cNvSpPr txBox="1"/>
      </xdr:nvSpPr>
      <xdr:spPr>
        <a:xfrm>
          <a:off x="3497794" y="134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54930</xdr:rowOff>
    </xdr:from>
    <xdr:to>
      <xdr:col>4</xdr:col>
      <xdr:colOff>206375</xdr:colOff>
      <xdr:row>78</xdr:row>
      <xdr:rowOff>156530</xdr:rowOff>
    </xdr:to>
    <xdr:sp macro="" textlink="">
      <xdr:nvSpPr>
        <xdr:cNvPr id="200" name="円/楕円 199"/>
        <xdr:cNvSpPr/>
      </xdr:nvSpPr>
      <xdr:spPr>
        <a:xfrm>
          <a:off x="2857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147657</xdr:rowOff>
    </xdr:from>
    <xdr:ext cx="599010" cy="259045"/>
    <xdr:sp macro="" textlink="">
      <xdr:nvSpPr>
        <xdr:cNvPr id="201" name="テキスト ボックス 200"/>
        <xdr:cNvSpPr txBox="1"/>
      </xdr:nvSpPr>
      <xdr:spPr>
        <a:xfrm>
          <a:off x="2608794" y="135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55446</xdr:rowOff>
    </xdr:from>
    <xdr:to>
      <xdr:col>3</xdr:col>
      <xdr:colOff>3175</xdr:colOff>
      <xdr:row>78</xdr:row>
      <xdr:rowOff>157046</xdr:rowOff>
    </xdr:to>
    <xdr:sp macro="" textlink="">
      <xdr:nvSpPr>
        <xdr:cNvPr id="202" name="円/楕円 201"/>
        <xdr:cNvSpPr/>
      </xdr:nvSpPr>
      <xdr:spPr>
        <a:xfrm>
          <a:off x="1968500" y="134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148173</xdr:rowOff>
    </xdr:from>
    <xdr:ext cx="599010" cy="259045"/>
    <xdr:sp macro="" textlink="">
      <xdr:nvSpPr>
        <xdr:cNvPr id="203" name="テキスト ボックス 202"/>
        <xdr:cNvSpPr txBox="1"/>
      </xdr:nvSpPr>
      <xdr:spPr>
        <a:xfrm>
          <a:off x="1719794" y="135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95817</xdr:rowOff>
    </xdr:from>
    <xdr:to>
      <xdr:col>1</xdr:col>
      <xdr:colOff>485775</xdr:colOff>
      <xdr:row>79</xdr:row>
      <xdr:rowOff>25967</xdr:rowOff>
    </xdr:to>
    <xdr:sp macro="" textlink="">
      <xdr:nvSpPr>
        <xdr:cNvPr id="204" name="円/楕円 203"/>
        <xdr:cNvSpPr/>
      </xdr:nvSpPr>
      <xdr:spPr>
        <a:xfrm>
          <a:off x="1079500" y="134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17094</xdr:rowOff>
    </xdr:from>
    <xdr:ext cx="534377" cy="259045"/>
    <xdr:sp macro="" textlink="">
      <xdr:nvSpPr>
        <xdr:cNvPr id="205" name="テキスト ボックス 204"/>
        <xdr:cNvSpPr txBox="1"/>
      </xdr:nvSpPr>
      <xdr:spPr>
        <a:xfrm>
          <a:off x="863111" y="13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11357</xdr:rowOff>
    </xdr:from>
    <xdr:to>
      <xdr:col>6</xdr:col>
      <xdr:colOff>511175</xdr:colOff>
      <xdr:row>96</xdr:row>
      <xdr:rowOff>92053</xdr:rowOff>
    </xdr:to>
    <xdr:cxnSp macro="">
      <xdr:nvCxnSpPr>
        <xdr:cNvPr id="237" name="直線コネクタ 236"/>
        <xdr:cNvCxnSpPr/>
      </xdr:nvCxnSpPr>
      <xdr:spPr>
        <a:xfrm flipV="1">
          <a:off x="3797300" y="16470557"/>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92053</xdr:rowOff>
    </xdr:from>
    <xdr:to>
      <xdr:col>5</xdr:col>
      <xdr:colOff>358775</xdr:colOff>
      <xdr:row>96</xdr:row>
      <xdr:rowOff>137185</xdr:rowOff>
    </xdr:to>
    <xdr:cxnSp macro="">
      <xdr:nvCxnSpPr>
        <xdr:cNvPr id="240" name="直線コネクタ 239"/>
        <xdr:cNvCxnSpPr/>
      </xdr:nvCxnSpPr>
      <xdr:spPr>
        <a:xfrm flipV="1">
          <a:off x="2908300" y="1655125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137185</xdr:rowOff>
    </xdr:from>
    <xdr:to>
      <xdr:col>4</xdr:col>
      <xdr:colOff>155575</xdr:colOff>
      <xdr:row>97</xdr:row>
      <xdr:rowOff>22755</xdr:rowOff>
    </xdr:to>
    <xdr:cxnSp macro="">
      <xdr:nvCxnSpPr>
        <xdr:cNvPr id="243" name="直線コネクタ 242"/>
        <xdr:cNvCxnSpPr/>
      </xdr:nvCxnSpPr>
      <xdr:spPr>
        <a:xfrm flipV="1">
          <a:off x="2019300" y="16596385"/>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156159</xdr:rowOff>
    </xdr:from>
    <xdr:to>
      <xdr:col>2</xdr:col>
      <xdr:colOff>638175</xdr:colOff>
      <xdr:row>97</xdr:row>
      <xdr:rowOff>22755</xdr:rowOff>
    </xdr:to>
    <xdr:cxnSp macro="">
      <xdr:nvCxnSpPr>
        <xdr:cNvPr id="246" name="直線コネクタ 245"/>
        <xdr:cNvCxnSpPr/>
      </xdr:nvCxnSpPr>
      <xdr:spPr>
        <a:xfrm>
          <a:off x="1130300" y="16615359"/>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132007</xdr:rowOff>
    </xdr:from>
    <xdr:to>
      <xdr:col>6</xdr:col>
      <xdr:colOff>561975</xdr:colOff>
      <xdr:row>96</xdr:row>
      <xdr:rowOff>62157</xdr:rowOff>
    </xdr:to>
    <xdr:sp macro="" textlink="">
      <xdr:nvSpPr>
        <xdr:cNvPr id="256" name="円/楕円 255"/>
        <xdr:cNvSpPr/>
      </xdr:nvSpPr>
      <xdr:spPr>
        <a:xfrm>
          <a:off x="4584700" y="164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110434</xdr:rowOff>
    </xdr:from>
    <xdr:ext cx="534377" cy="259045"/>
    <xdr:sp macro="" textlink="">
      <xdr:nvSpPr>
        <xdr:cNvPr id="257" name="衛生費該当値テキスト"/>
        <xdr:cNvSpPr txBox="1"/>
      </xdr:nvSpPr>
      <xdr:spPr>
        <a:xfrm>
          <a:off x="4686300" y="163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41253</xdr:rowOff>
    </xdr:from>
    <xdr:to>
      <xdr:col>5</xdr:col>
      <xdr:colOff>409575</xdr:colOff>
      <xdr:row>96</xdr:row>
      <xdr:rowOff>142853</xdr:rowOff>
    </xdr:to>
    <xdr:sp macro="" textlink="">
      <xdr:nvSpPr>
        <xdr:cNvPr id="258" name="円/楕円 257"/>
        <xdr:cNvSpPr/>
      </xdr:nvSpPr>
      <xdr:spPr>
        <a:xfrm>
          <a:off x="3746500" y="165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133980</xdr:rowOff>
    </xdr:from>
    <xdr:ext cx="534377" cy="259045"/>
    <xdr:sp macro="" textlink="">
      <xdr:nvSpPr>
        <xdr:cNvPr id="259" name="テキスト ボックス 258"/>
        <xdr:cNvSpPr txBox="1"/>
      </xdr:nvSpPr>
      <xdr:spPr>
        <a:xfrm>
          <a:off x="3530111" y="165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86385</xdr:rowOff>
    </xdr:from>
    <xdr:to>
      <xdr:col>4</xdr:col>
      <xdr:colOff>206375</xdr:colOff>
      <xdr:row>97</xdr:row>
      <xdr:rowOff>16535</xdr:rowOff>
    </xdr:to>
    <xdr:sp macro="" textlink="">
      <xdr:nvSpPr>
        <xdr:cNvPr id="260" name="円/楕円 259"/>
        <xdr:cNvSpPr/>
      </xdr:nvSpPr>
      <xdr:spPr>
        <a:xfrm>
          <a:off x="2857500" y="165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7662</xdr:rowOff>
    </xdr:from>
    <xdr:ext cx="534377" cy="259045"/>
    <xdr:sp macro="" textlink="">
      <xdr:nvSpPr>
        <xdr:cNvPr id="261" name="テキスト ボックス 260"/>
        <xdr:cNvSpPr txBox="1"/>
      </xdr:nvSpPr>
      <xdr:spPr>
        <a:xfrm>
          <a:off x="2641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143405</xdr:rowOff>
    </xdr:from>
    <xdr:to>
      <xdr:col>3</xdr:col>
      <xdr:colOff>3175</xdr:colOff>
      <xdr:row>97</xdr:row>
      <xdr:rowOff>73555</xdr:rowOff>
    </xdr:to>
    <xdr:sp macro="" textlink="">
      <xdr:nvSpPr>
        <xdr:cNvPr id="262" name="円/楕円 261"/>
        <xdr:cNvSpPr/>
      </xdr:nvSpPr>
      <xdr:spPr>
        <a:xfrm>
          <a:off x="1968500" y="166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64682</xdr:rowOff>
    </xdr:from>
    <xdr:ext cx="534377" cy="259045"/>
    <xdr:sp macro="" textlink="">
      <xdr:nvSpPr>
        <xdr:cNvPr id="263" name="テキスト ボックス 262"/>
        <xdr:cNvSpPr txBox="1"/>
      </xdr:nvSpPr>
      <xdr:spPr>
        <a:xfrm>
          <a:off x="1752111" y="166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105359</xdr:rowOff>
    </xdr:from>
    <xdr:to>
      <xdr:col>1</xdr:col>
      <xdr:colOff>485775</xdr:colOff>
      <xdr:row>97</xdr:row>
      <xdr:rowOff>35509</xdr:rowOff>
    </xdr:to>
    <xdr:sp macro="" textlink="">
      <xdr:nvSpPr>
        <xdr:cNvPr id="264" name="円/楕円 263"/>
        <xdr:cNvSpPr/>
      </xdr:nvSpPr>
      <xdr:spPr>
        <a:xfrm>
          <a:off x="10795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26636</xdr:rowOff>
    </xdr:from>
    <xdr:ext cx="534377" cy="259045"/>
    <xdr:sp macro="" textlink="">
      <xdr:nvSpPr>
        <xdr:cNvPr id="265" name="テキスト ボックス 264"/>
        <xdr:cNvSpPr txBox="1"/>
      </xdr:nvSpPr>
      <xdr:spPr>
        <a:xfrm>
          <a:off x="863111"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43688</xdr:rowOff>
    </xdr:from>
    <xdr:to>
      <xdr:col>15</xdr:col>
      <xdr:colOff>180975</xdr:colOff>
      <xdr:row>37</xdr:row>
      <xdr:rowOff>74549</xdr:rowOff>
    </xdr:to>
    <xdr:cxnSp macro="">
      <xdr:nvCxnSpPr>
        <xdr:cNvPr id="290" name="直線コネクタ 289"/>
        <xdr:cNvCxnSpPr/>
      </xdr:nvCxnSpPr>
      <xdr:spPr>
        <a:xfrm flipV="1">
          <a:off x="9639300" y="6387338"/>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74549</xdr:rowOff>
    </xdr:from>
    <xdr:to>
      <xdr:col>14</xdr:col>
      <xdr:colOff>28575</xdr:colOff>
      <xdr:row>37</xdr:row>
      <xdr:rowOff>87122</xdr:rowOff>
    </xdr:to>
    <xdr:cxnSp macro="">
      <xdr:nvCxnSpPr>
        <xdr:cNvPr id="293" name="直線コネクタ 292"/>
        <xdr:cNvCxnSpPr/>
      </xdr:nvCxnSpPr>
      <xdr:spPr>
        <a:xfrm flipV="1">
          <a:off x="8750300" y="641819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87122</xdr:rowOff>
    </xdr:from>
    <xdr:to>
      <xdr:col>12</xdr:col>
      <xdr:colOff>511175</xdr:colOff>
      <xdr:row>37</xdr:row>
      <xdr:rowOff>103124</xdr:rowOff>
    </xdr:to>
    <xdr:cxnSp macro="">
      <xdr:nvCxnSpPr>
        <xdr:cNvPr id="296" name="直線コネクタ 295"/>
        <xdr:cNvCxnSpPr/>
      </xdr:nvCxnSpPr>
      <xdr:spPr>
        <a:xfrm flipV="1">
          <a:off x="7861300" y="64307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87693</xdr:rowOff>
    </xdr:from>
    <xdr:to>
      <xdr:col>11</xdr:col>
      <xdr:colOff>307975</xdr:colOff>
      <xdr:row>37</xdr:row>
      <xdr:rowOff>103124</xdr:rowOff>
    </xdr:to>
    <xdr:cxnSp macro="">
      <xdr:nvCxnSpPr>
        <xdr:cNvPr id="299" name="直線コネクタ 298"/>
        <xdr:cNvCxnSpPr/>
      </xdr:nvCxnSpPr>
      <xdr:spPr>
        <a:xfrm>
          <a:off x="6972300" y="643134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164338</xdr:rowOff>
    </xdr:from>
    <xdr:to>
      <xdr:col>15</xdr:col>
      <xdr:colOff>231775</xdr:colOff>
      <xdr:row>37</xdr:row>
      <xdr:rowOff>94488</xdr:rowOff>
    </xdr:to>
    <xdr:sp macro="" textlink="">
      <xdr:nvSpPr>
        <xdr:cNvPr id="309" name="円/楕円 308"/>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142765</xdr:rowOff>
    </xdr:from>
    <xdr:ext cx="378565" cy="259045"/>
    <xdr:sp macro="" textlink="">
      <xdr:nvSpPr>
        <xdr:cNvPr id="310" name="労働費該当値テキスト"/>
        <xdr:cNvSpPr txBox="1"/>
      </xdr:nvSpPr>
      <xdr:spPr>
        <a:xfrm>
          <a:off x="10528300"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23749</xdr:rowOff>
    </xdr:from>
    <xdr:to>
      <xdr:col>14</xdr:col>
      <xdr:colOff>79375</xdr:colOff>
      <xdr:row>37</xdr:row>
      <xdr:rowOff>125349</xdr:rowOff>
    </xdr:to>
    <xdr:sp macro="" textlink="">
      <xdr:nvSpPr>
        <xdr:cNvPr id="311" name="円/楕円 310"/>
        <xdr:cNvSpPr/>
      </xdr:nvSpPr>
      <xdr:spPr>
        <a:xfrm>
          <a:off x="9588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116476</xdr:rowOff>
    </xdr:from>
    <xdr:ext cx="378565" cy="259045"/>
    <xdr:sp macro="" textlink="">
      <xdr:nvSpPr>
        <xdr:cNvPr id="312" name="テキスト ボックス 311"/>
        <xdr:cNvSpPr txBox="1"/>
      </xdr:nvSpPr>
      <xdr:spPr>
        <a:xfrm>
          <a:off x="9450017" y="646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36322</xdr:rowOff>
    </xdr:from>
    <xdr:to>
      <xdr:col>12</xdr:col>
      <xdr:colOff>561975</xdr:colOff>
      <xdr:row>37</xdr:row>
      <xdr:rowOff>137922</xdr:rowOff>
    </xdr:to>
    <xdr:sp macro="" textlink="">
      <xdr:nvSpPr>
        <xdr:cNvPr id="313" name="円/楕円 312"/>
        <xdr:cNvSpPr/>
      </xdr:nvSpPr>
      <xdr:spPr>
        <a:xfrm>
          <a:off x="869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129049</xdr:rowOff>
    </xdr:from>
    <xdr:ext cx="378565" cy="259045"/>
    <xdr:sp macro="" textlink="">
      <xdr:nvSpPr>
        <xdr:cNvPr id="314" name="テキスト ボックス 313"/>
        <xdr:cNvSpPr txBox="1"/>
      </xdr:nvSpPr>
      <xdr:spPr>
        <a:xfrm>
          <a:off x="856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52324</xdr:rowOff>
    </xdr:from>
    <xdr:to>
      <xdr:col>11</xdr:col>
      <xdr:colOff>358775</xdr:colOff>
      <xdr:row>37</xdr:row>
      <xdr:rowOff>153924</xdr:rowOff>
    </xdr:to>
    <xdr:sp macro="" textlink="">
      <xdr:nvSpPr>
        <xdr:cNvPr id="315" name="円/楕円 314"/>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145051</xdr:rowOff>
    </xdr:from>
    <xdr:ext cx="378565" cy="259045"/>
    <xdr:sp macro="" textlink="">
      <xdr:nvSpPr>
        <xdr:cNvPr id="316" name="テキスト ボックス 315"/>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36893</xdr:rowOff>
    </xdr:from>
    <xdr:to>
      <xdr:col>10</xdr:col>
      <xdr:colOff>155575</xdr:colOff>
      <xdr:row>37</xdr:row>
      <xdr:rowOff>138493</xdr:rowOff>
    </xdr:to>
    <xdr:sp macro="" textlink="">
      <xdr:nvSpPr>
        <xdr:cNvPr id="317" name="円/楕円 316"/>
        <xdr:cNvSpPr/>
      </xdr:nvSpPr>
      <xdr:spPr>
        <a:xfrm>
          <a:off x="69215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129621</xdr:rowOff>
    </xdr:from>
    <xdr:ext cx="378565" cy="259045"/>
    <xdr:sp macro="" textlink="">
      <xdr:nvSpPr>
        <xdr:cNvPr id="318" name="テキスト ボックス 317"/>
        <xdr:cNvSpPr txBox="1"/>
      </xdr:nvSpPr>
      <xdr:spPr>
        <a:xfrm>
          <a:off x="6783017" y="64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150151</xdr:rowOff>
    </xdr:from>
    <xdr:to>
      <xdr:col>15</xdr:col>
      <xdr:colOff>180975</xdr:colOff>
      <xdr:row>56</xdr:row>
      <xdr:rowOff>75257</xdr:rowOff>
    </xdr:to>
    <xdr:cxnSp macro="">
      <xdr:nvCxnSpPr>
        <xdr:cNvPr id="349" name="直線コネクタ 348"/>
        <xdr:cNvCxnSpPr/>
      </xdr:nvCxnSpPr>
      <xdr:spPr>
        <a:xfrm>
          <a:off x="9639300" y="9579901"/>
          <a:ext cx="8382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150151</xdr:rowOff>
    </xdr:from>
    <xdr:to>
      <xdr:col>14</xdr:col>
      <xdr:colOff>28575</xdr:colOff>
      <xdr:row>56</xdr:row>
      <xdr:rowOff>78087</xdr:rowOff>
    </xdr:to>
    <xdr:cxnSp macro="">
      <xdr:nvCxnSpPr>
        <xdr:cNvPr id="352" name="直線コネクタ 351"/>
        <xdr:cNvCxnSpPr/>
      </xdr:nvCxnSpPr>
      <xdr:spPr>
        <a:xfrm flipV="1">
          <a:off x="8750300" y="9579901"/>
          <a:ext cx="889000" cy="9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75910</xdr:rowOff>
    </xdr:from>
    <xdr:to>
      <xdr:col>12</xdr:col>
      <xdr:colOff>511175</xdr:colOff>
      <xdr:row>56</xdr:row>
      <xdr:rowOff>78087</xdr:rowOff>
    </xdr:to>
    <xdr:cxnSp macro="">
      <xdr:nvCxnSpPr>
        <xdr:cNvPr id="355" name="直線コネクタ 354"/>
        <xdr:cNvCxnSpPr/>
      </xdr:nvCxnSpPr>
      <xdr:spPr>
        <a:xfrm>
          <a:off x="7861300" y="967711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46083</xdr:rowOff>
    </xdr:from>
    <xdr:to>
      <xdr:col>11</xdr:col>
      <xdr:colOff>307975</xdr:colOff>
      <xdr:row>56</xdr:row>
      <xdr:rowOff>75910</xdr:rowOff>
    </xdr:to>
    <xdr:cxnSp macro="">
      <xdr:nvCxnSpPr>
        <xdr:cNvPr id="358" name="直線コネクタ 357"/>
        <xdr:cNvCxnSpPr/>
      </xdr:nvCxnSpPr>
      <xdr:spPr>
        <a:xfrm>
          <a:off x="6972300" y="9647283"/>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24457</xdr:rowOff>
    </xdr:from>
    <xdr:to>
      <xdr:col>15</xdr:col>
      <xdr:colOff>231775</xdr:colOff>
      <xdr:row>56</xdr:row>
      <xdr:rowOff>126057</xdr:rowOff>
    </xdr:to>
    <xdr:sp macro="" textlink="">
      <xdr:nvSpPr>
        <xdr:cNvPr id="368" name="円/楕円 367"/>
        <xdr:cNvSpPr/>
      </xdr:nvSpPr>
      <xdr:spPr>
        <a:xfrm>
          <a:off x="10426700" y="96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47334</xdr:rowOff>
    </xdr:from>
    <xdr:ext cx="469744" cy="259045"/>
    <xdr:sp macro="" textlink="">
      <xdr:nvSpPr>
        <xdr:cNvPr id="369" name="農林水産業費該当値テキスト"/>
        <xdr:cNvSpPr txBox="1"/>
      </xdr:nvSpPr>
      <xdr:spPr>
        <a:xfrm>
          <a:off x="10528300" y="94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99351</xdr:rowOff>
    </xdr:from>
    <xdr:to>
      <xdr:col>14</xdr:col>
      <xdr:colOff>79375</xdr:colOff>
      <xdr:row>56</xdr:row>
      <xdr:rowOff>29501</xdr:rowOff>
    </xdr:to>
    <xdr:sp macro="" textlink="">
      <xdr:nvSpPr>
        <xdr:cNvPr id="370" name="円/楕円 369"/>
        <xdr:cNvSpPr/>
      </xdr:nvSpPr>
      <xdr:spPr>
        <a:xfrm>
          <a:off x="95885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46028</xdr:rowOff>
    </xdr:from>
    <xdr:ext cx="469744" cy="259045"/>
    <xdr:sp macro="" textlink="">
      <xdr:nvSpPr>
        <xdr:cNvPr id="371" name="テキスト ボックス 370"/>
        <xdr:cNvSpPr txBox="1"/>
      </xdr:nvSpPr>
      <xdr:spPr>
        <a:xfrm>
          <a:off x="9404427" y="93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27287</xdr:rowOff>
    </xdr:from>
    <xdr:to>
      <xdr:col>12</xdr:col>
      <xdr:colOff>561975</xdr:colOff>
      <xdr:row>56</xdr:row>
      <xdr:rowOff>128887</xdr:rowOff>
    </xdr:to>
    <xdr:sp macro="" textlink="">
      <xdr:nvSpPr>
        <xdr:cNvPr id="372" name="円/楕円 371"/>
        <xdr:cNvSpPr/>
      </xdr:nvSpPr>
      <xdr:spPr>
        <a:xfrm>
          <a:off x="8699500" y="96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120014</xdr:rowOff>
    </xdr:from>
    <xdr:ext cx="469744" cy="259045"/>
    <xdr:sp macro="" textlink="">
      <xdr:nvSpPr>
        <xdr:cNvPr id="373" name="テキスト ボックス 372"/>
        <xdr:cNvSpPr txBox="1"/>
      </xdr:nvSpPr>
      <xdr:spPr>
        <a:xfrm>
          <a:off x="8515427" y="97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25110</xdr:rowOff>
    </xdr:from>
    <xdr:to>
      <xdr:col>11</xdr:col>
      <xdr:colOff>358775</xdr:colOff>
      <xdr:row>56</xdr:row>
      <xdr:rowOff>126710</xdr:rowOff>
    </xdr:to>
    <xdr:sp macro="" textlink="">
      <xdr:nvSpPr>
        <xdr:cNvPr id="374" name="円/楕円 373"/>
        <xdr:cNvSpPr/>
      </xdr:nvSpPr>
      <xdr:spPr>
        <a:xfrm>
          <a:off x="7810500" y="96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117837</xdr:rowOff>
    </xdr:from>
    <xdr:ext cx="469744" cy="259045"/>
    <xdr:sp macro="" textlink="">
      <xdr:nvSpPr>
        <xdr:cNvPr id="375" name="テキスト ボックス 374"/>
        <xdr:cNvSpPr txBox="1"/>
      </xdr:nvSpPr>
      <xdr:spPr>
        <a:xfrm>
          <a:off x="7626427" y="971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166733</xdr:rowOff>
    </xdr:from>
    <xdr:to>
      <xdr:col>10</xdr:col>
      <xdr:colOff>155575</xdr:colOff>
      <xdr:row>56</xdr:row>
      <xdr:rowOff>96883</xdr:rowOff>
    </xdr:to>
    <xdr:sp macro="" textlink="">
      <xdr:nvSpPr>
        <xdr:cNvPr id="376" name="円/楕円 375"/>
        <xdr:cNvSpPr/>
      </xdr:nvSpPr>
      <xdr:spPr>
        <a:xfrm>
          <a:off x="6921500" y="9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88010</xdr:rowOff>
    </xdr:from>
    <xdr:ext cx="469744" cy="259045"/>
    <xdr:sp macro="" textlink="">
      <xdr:nvSpPr>
        <xdr:cNvPr id="377" name="テキスト ボックス 376"/>
        <xdr:cNvSpPr txBox="1"/>
      </xdr:nvSpPr>
      <xdr:spPr>
        <a:xfrm>
          <a:off x="6737427" y="9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71044</xdr:rowOff>
    </xdr:from>
    <xdr:to>
      <xdr:col>15</xdr:col>
      <xdr:colOff>180975</xdr:colOff>
      <xdr:row>78</xdr:row>
      <xdr:rowOff>141757</xdr:rowOff>
    </xdr:to>
    <xdr:cxnSp macro="">
      <xdr:nvCxnSpPr>
        <xdr:cNvPr id="406" name="直線コネクタ 405"/>
        <xdr:cNvCxnSpPr/>
      </xdr:nvCxnSpPr>
      <xdr:spPr>
        <a:xfrm flipV="1">
          <a:off x="9639300" y="13444144"/>
          <a:ext cx="8382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141757</xdr:rowOff>
    </xdr:from>
    <xdr:to>
      <xdr:col>14</xdr:col>
      <xdr:colOff>28575</xdr:colOff>
      <xdr:row>78</xdr:row>
      <xdr:rowOff>151016</xdr:rowOff>
    </xdr:to>
    <xdr:cxnSp macro="">
      <xdr:nvCxnSpPr>
        <xdr:cNvPr id="409" name="直線コネクタ 408"/>
        <xdr:cNvCxnSpPr/>
      </xdr:nvCxnSpPr>
      <xdr:spPr>
        <a:xfrm flipV="1">
          <a:off x="8750300" y="13514857"/>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148273</xdr:rowOff>
    </xdr:from>
    <xdr:to>
      <xdr:col>12</xdr:col>
      <xdr:colOff>511175</xdr:colOff>
      <xdr:row>78</xdr:row>
      <xdr:rowOff>151016</xdr:rowOff>
    </xdr:to>
    <xdr:cxnSp macro="">
      <xdr:nvCxnSpPr>
        <xdr:cNvPr id="412" name="直線コネクタ 411"/>
        <xdr:cNvCxnSpPr/>
      </xdr:nvCxnSpPr>
      <xdr:spPr>
        <a:xfrm>
          <a:off x="7861300" y="135213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148273</xdr:rowOff>
    </xdr:from>
    <xdr:to>
      <xdr:col>11</xdr:col>
      <xdr:colOff>307975</xdr:colOff>
      <xdr:row>78</xdr:row>
      <xdr:rowOff>149453</xdr:rowOff>
    </xdr:to>
    <xdr:cxnSp macro="">
      <xdr:nvCxnSpPr>
        <xdr:cNvPr id="415" name="直線コネクタ 414"/>
        <xdr:cNvCxnSpPr/>
      </xdr:nvCxnSpPr>
      <xdr:spPr>
        <a:xfrm flipV="1">
          <a:off x="6972300" y="1352137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20244</xdr:rowOff>
    </xdr:from>
    <xdr:to>
      <xdr:col>15</xdr:col>
      <xdr:colOff>231775</xdr:colOff>
      <xdr:row>78</xdr:row>
      <xdr:rowOff>121844</xdr:rowOff>
    </xdr:to>
    <xdr:sp macro="" textlink="">
      <xdr:nvSpPr>
        <xdr:cNvPr id="425" name="円/楕円 424"/>
        <xdr:cNvSpPr/>
      </xdr:nvSpPr>
      <xdr:spPr>
        <a:xfrm>
          <a:off x="104267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106621</xdr:rowOff>
    </xdr:from>
    <xdr:ext cx="469744" cy="259045"/>
    <xdr:sp macro="" textlink="">
      <xdr:nvSpPr>
        <xdr:cNvPr id="426" name="商工費該当値テキスト"/>
        <xdr:cNvSpPr txBox="1"/>
      </xdr:nvSpPr>
      <xdr:spPr>
        <a:xfrm>
          <a:off x="10528300" y="1330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90957</xdr:rowOff>
    </xdr:from>
    <xdr:to>
      <xdr:col>14</xdr:col>
      <xdr:colOff>79375</xdr:colOff>
      <xdr:row>79</xdr:row>
      <xdr:rowOff>21107</xdr:rowOff>
    </xdr:to>
    <xdr:sp macro="" textlink="">
      <xdr:nvSpPr>
        <xdr:cNvPr id="427" name="円/楕円 426"/>
        <xdr:cNvSpPr/>
      </xdr:nvSpPr>
      <xdr:spPr>
        <a:xfrm>
          <a:off x="9588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12234</xdr:rowOff>
    </xdr:from>
    <xdr:ext cx="469744" cy="259045"/>
    <xdr:sp macro="" textlink="">
      <xdr:nvSpPr>
        <xdr:cNvPr id="428" name="テキスト ボックス 427"/>
        <xdr:cNvSpPr txBox="1"/>
      </xdr:nvSpPr>
      <xdr:spPr>
        <a:xfrm>
          <a:off x="9404427" y="135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100216</xdr:rowOff>
    </xdr:from>
    <xdr:to>
      <xdr:col>12</xdr:col>
      <xdr:colOff>561975</xdr:colOff>
      <xdr:row>79</xdr:row>
      <xdr:rowOff>30366</xdr:rowOff>
    </xdr:to>
    <xdr:sp macro="" textlink="">
      <xdr:nvSpPr>
        <xdr:cNvPr id="429" name="円/楕円 428"/>
        <xdr:cNvSpPr/>
      </xdr:nvSpPr>
      <xdr:spPr>
        <a:xfrm>
          <a:off x="8699500" y="134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21493</xdr:rowOff>
    </xdr:from>
    <xdr:ext cx="469744" cy="259045"/>
    <xdr:sp macro="" textlink="">
      <xdr:nvSpPr>
        <xdr:cNvPr id="430" name="テキスト ボックス 429"/>
        <xdr:cNvSpPr txBox="1"/>
      </xdr:nvSpPr>
      <xdr:spPr>
        <a:xfrm>
          <a:off x="8515427" y="135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97473</xdr:rowOff>
    </xdr:from>
    <xdr:to>
      <xdr:col>11</xdr:col>
      <xdr:colOff>358775</xdr:colOff>
      <xdr:row>79</xdr:row>
      <xdr:rowOff>27623</xdr:rowOff>
    </xdr:to>
    <xdr:sp macro="" textlink="">
      <xdr:nvSpPr>
        <xdr:cNvPr id="431" name="円/楕円 430"/>
        <xdr:cNvSpPr/>
      </xdr:nvSpPr>
      <xdr:spPr>
        <a:xfrm>
          <a:off x="7810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18750</xdr:rowOff>
    </xdr:from>
    <xdr:ext cx="469744" cy="259045"/>
    <xdr:sp macro="" textlink="">
      <xdr:nvSpPr>
        <xdr:cNvPr id="432" name="テキスト ボックス 431"/>
        <xdr:cNvSpPr txBox="1"/>
      </xdr:nvSpPr>
      <xdr:spPr>
        <a:xfrm>
          <a:off x="7626427" y="135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98653</xdr:rowOff>
    </xdr:from>
    <xdr:to>
      <xdr:col>10</xdr:col>
      <xdr:colOff>155575</xdr:colOff>
      <xdr:row>79</xdr:row>
      <xdr:rowOff>28803</xdr:rowOff>
    </xdr:to>
    <xdr:sp macro="" textlink="">
      <xdr:nvSpPr>
        <xdr:cNvPr id="433" name="円/楕円 432"/>
        <xdr:cNvSpPr/>
      </xdr:nvSpPr>
      <xdr:spPr>
        <a:xfrm>
          <a:off x="69215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19930</xdr:rowOff>
    </xdr:from>
    <xdr:ext cx="469744" cy="259045"/>
    <xdr:sp macro="" textlink="">
      <xdr:nvSpPr>
        <xdr:cNvPr id="434" name="テキスト ボックス 433"/>
        <xdr:cNvSpPr txBox="1"/>
      </xdr:nvSpPr>
      <xdr:spPr>
        <a:xfrm>
          <a:off x="6737427"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25445</xdr:rowOff>
    </xdr:from>
    <xdr:to>
      <xdr:col>15</xdr:col>
      <xdr:colOff>180975</xdr:colOff>
      <xdr:row>96</xdr:row>
      <xdr:rowOff>15273</xdr:rowOff>
    </xdr:to>
    <xdr:cxnSp macro="">
      <xdr:nvCxnSpPr>
        <xdr:cNvPr id="462" name="直線コネクタ 461"/>
        <xdr:cNvCxnSpPr/>
      </xdr:nvCxnSpPr>
      <xdr:spPr>
        <a:xfrm flipV="1">
          <a:off x="9639300" y="15970295"/>
          <a:ext cx="838200" cy="5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15273</xdr:rowOff>
    </xdr:from>
    <xdr:to>
      <xdr:col>14</xdr:col>
      <xdr:colOff>28575</xdr:colOff>
      <xdr:row>97</xdr:row>
      <xdr:rowOff>33629</xdr:rowOff>
    </xdr:to>
    <xdr:cxnSp macro="">
      <xdr:nvCxnSpPr>
        <xdr:cNvPr id="465" name="直線コネクタ 464"/>
        <xdr:cNvCxnSpPr/>
      </xdr:nvCxnSpPr>
      <xdr:spPr>
        <a:xfrm flipV="1">
          <a:off x="8750300" y="16474473"/>
          <a:ext cx="889000" cy="1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33629</xdr:rowOff>
    </xdr:from>
    <xdr:to>
      <xdr:col>12</xdr:col>
      <xdr:colOff>511175</xdr:colOff>
      <xdr:row>97</xdr:row>
      <xdr:rowOff>98827</xdr:rowOff>
    </xdr:to>
    <xdr:cxnSp macro="">
      <xdr:nvCxnSpPr>
        <xdr:cNvPr id="468" name="直線コネクタ 467"/>
        <xdr:cNvCxnSpPr/>
      </xdr:nvCxnSpPr>
      <xdr:spPr>
        <a:xfrm flipV="1">
          <a:off x="7861300" y="16664279"/>
          <a:ext cx="889000" cy="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53381</xdr:rowOff>
    </xdr:from>
    <xdr:to>
      <xdr:col>11</xdr:col>
      <xdr:colOff>307975</xdr:colOff>
      <xdr:row>97</xdr:row>
      <xdr:rowOff>98827</xdr:rowOff>
    </xdr:to>
    <xdr:cxnSp macro="">
      <xdr:nvCxnSpPr>
        <xdr:cNvPr id="471" name="直線コネクタ 470"/>
        <xdr:cNvCxnSpPr/>
      </xdr:nvCxnSpPr>
      <xdr:spPr>
        <a:xfrm>
          <a:off x="6972300" y="1668403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146095</xdr:rowOff>
    </xdr:from>
    <xdr:to>
      <xdr:col>15</xdr:col>
      <xdr:colOff>231775</xdr:colOff>
      <xdr:row>93</xdr:row>
      <xdr:rowOff>76245</xdr:rowOff>
    </xdr:to>
    <xdr:sp macro="" textlink="">
      <xdr:nvSpPr>
        <xdr:cNvPr id="481" name="円/楕円 480"/>
        <xdr:cNvSpPr/>
      </xdr:nvSpPr>
      <xdr:spPr>
        <a:xfrm>
          <a:off x="10426700" y="159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168972</xdr:rowOff>
    </xdr:from>
    <xdr:ext cx="534377" cy="259045"/>
    <xdr:sp macro="" textlink="">
      <xdr:nvSpPr>
        <xdr:cNvPr id="482" name="土木費該当値テキスト"/>
        <xdr:cNvSpPr txBox="1"/>
      </xdr:nvSpPr>
      <xdr:spPr>
        <a:xfrm>
          <a:off x="10528300" y="157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135923</xdr:rowOff>
    </xdr:from>
    <xdr:to>
      <xdr:col>14</xdr:col>
      <xdr:colOff>79375</xdr:colOff>
      <xdr:row>96</xdr:row>
      <xdr:rowOff>66073</xdr:rowOff>
    </xdr:to>
    <xdr:sp macro="" textlink="">
      <xdr:nvSpPr>
        <xdr:cNvPr id="483" name="円/楕円 482"/>
        <xdr:cNvSpPr/>
      </xdr:nvSpPr>
      <xdr:spPr>
        <a:xfrm>
          <a:off x="9588500" y="1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82600</xdr:rowOff>
    </xdr:from>
    <xdr:ext cx="534377" cy="259045"/>
    <xdr:sp macro="" textlink="">
      <xdr:nvSpPr>
        <xdr:cNvPr id="484" name="テキスト ボックス 483"/>
        <xdr:cNvSpPr txBox="1"/>
      </xdr:nvSpPr>
      <xdr:spPr>
        <a:xfrm>
          <a:off x="9372111" y="161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154279</xdr:rowOff>
    </xdr:from>
    <xdr:to>
      <xdr:col>12</xdr:col>
      <xdr:colOff>561975</xdr:colOff>
      <xdr:row>97</xdr:row>
      <xdr:rowOff>84429</xdr:rowOff>
    </xdr:to>
    <xdr:sp macro="" textlink="">
      <xdr:nvSpPr>
        <xdr:cNvPr id="485" name="円/楕円 484"/>
        <xdr:cNvSpPr/>
      </xdr:nvSpPr>
      <xdr:spPr>
        <a:xfrm>
          <a:off x="8699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75556</xdr:rowOff>
    </xdr:from>
    <xdr:ext cx="534377" cy="259045"/>
    <xdr:sp macro="" textlink="">
      <xdr:nvSpPr>
        <xdr:cNvPr id="486" name="テキスト ボックス 485"/>
        <xdr:cNvSpPr txBox="1"/>
      </xdr:nvSpPr>
      <xdr:spPr>
        <a:xfrm>
          <a:off x="8483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48027</xdr:rowOff>
    </xdr:from>
    <xdr:to>
      <xdr:col>11</xdr:col>
      <xdr:colOff>358775</xdr:colOff>
      <xdr:row>97</xdr:row>
      <xdr:rowOff>149627</xdr:rowOff>
    </xdr:to>
    <xdr:sp macro="" textlink="">
      <xdr:nvSpPr>
        <xdr:cNvPr id="487" name="円/楕円 486"/>
        <xdr:cNvSpPr/>
      </xdr:nvSpPr>
      <xdr:spPr>
        <a:xfrm>
          <a:off x="7810500" y="166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140754</xdr:rowOff>
    </xdr:from>
    <xdr:ext cx="534377" cy="259045"/>
    <xdr:sp macro="" textlink="">
      <xdr:nvSpPr>
        <xdr:cNvPr id="488" name="テキスト ボックス 487"/>
        <xdr:cNvSpPr txBox="1"/>
      </xdr:nvSpPr>
      <xdr:spPr>
        <a:xfrm>
          <a:off x="7594111" y="167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2581</xdr:rowOff>
    </xdr:from>
    <xdr:to>
      <xdr:col>10</xdr:col>
      <xdr:colOff>155575</xdr:colOff>
      <xdr:row>97</xdr:row>
      <xdr:rowOff>104181</xdr:rowOff>
    </xdr:to>
    <xdr:sp macro="" textlink="">
      <xdr:nvSpPr>
        <xdr:cNvPr id="489" name="円/楕円 488"/>
        <xdr:cNvSpPr/>
      </xdr:nvSpPr>
      <xdr:spPr>
        <a:xfrm>
          <a:off x="6921500" y="166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95308</xdr:rowOff>
    </xdr:from>
    <xdr:ext cx="534377" cy="259045"/>
    <xdr:sp macro="" textlink="">
      <xdr:nvSpPr>
        <xdr:cNvPr id="490" name="テキスト ボックス 489"/>
        <xdr:cNvSpPr txBox="1"/>
      </xdr:nvSpPr>
      <xdr:spPr>
        <a:xfrm>
          <a:off x="6705111" y="1672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132951</xdr:rowOff>
    </xdr:from>
    <xdr:to>
      <xdr:col>23</xdr:col>
      <xdr:colOff>517525</xdr:colOff>
      <xdr:row>33</xdr:row>
      <xdr:rowOff>169854</xdr:rowOff>
    </xdr:to>
    <xdr:cxnSp macro="">
      <xdr:nvCxnSpPr>
        <xdr:cNvPr id="522" name="直線コネクタ 521"/>
        <xdr:cNvCxnSpPr/>
      </xdr:nvCxnSpPr>
      <xdr:spPr>
        <a:xfrm>
          <a:off x="15481300" y="5790801"/>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132951</xdr:rowOff>
    </xdr:from>
    <xdr:to>
      <xdr:col>22</xdr:col>
      <xdr:colOff>365125</xdr:colOff>
      <xdr:row>33</xdr:row>
      <xdr:rowOff>155811</xdr:rowOff>
    </xdr:to>
    <xdr:cxnSp macro="">
      <xdr:nvCxnSpPr>
        <xdr:cNvPr id="525" name="直線コネクタ 524"/>
        <xdr:cNvCxnSpPr/>
      </xdr:nvCxnSpPr>
      <xdr:spPr>
        <a:xfrm flipV="1">
          <a:off x="14592300" y="57908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15838</xdr:rowOff>
    </xdr:from>
    <xdr:ext cx="534377" cy="259045"/>
    <xdr:sp macro="" textlink="">
      <xdr:nvSpPr>
        <xdr:cNvPr id="527" name="テキスト ボックス 526"/>
        <xdr:cNvSpPr txBox="1"/>
      </xdr:nvSpPr>
      <xdr:spPr>
        <a:xfrm>
          <a:off x="15214111" y="60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155811</xdr:rowOff>
    </xdr:from>
    <xdr:to>
      <xdr:col>21</xdr:col>
      <xdr:colOff>161925</xdr:colOff>
      <xdr:row>34</xdr:row>
      <xdr:rowOff>689</xdr:rowOff>
    </xdr:to>
    <xdr:cxnSp macro="">
      <xdr:nvCxnSpPr>
        <xdr:cNvPr id="528" name="直線コネクタ 527"/>
        <xdr:cNvCxnSpPr/>
      </xdr:nvCxnSpPr>
      <xdr:spPr>
        <a:xfrm flipV="1">
          <a:off x="13703300" y="5813661"/>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0" name="テキスト ボックス 529"/>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689</xdr:rowOff>
    </xdr:from>
    <xdr:to>
      <xdr:col>19</xdr:col>
      <xdr:colOff>644525</xdr:colOff>
      <xdr:row>34</xdr:row>
      <xdr:rowOff>28775</xdr:rowOff>
    </xdr:to>
    <xdr:cxnSp macro="">
      <xdr:nvCxnSpPr>
        <xdr:cNvPr id="531" name="直線コネクタ 530"/>
        <xdr:cNvCxnSpPr/>
      </xdr:nvCxnSpPr>
      <xdr:spPr>
        <a:xfrm flipV="1">
          <a:off x="12814300" y="5829989"/>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3" name="テキスト ボックス 532"/>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82567</xdr:rowOff>
    </xdr:from>
    <xdr:ext cx="534377" cy="259045"/>
    <xdr:sp macro="" textlink="">
      <xdr:nvSpPr>
        <xdr:cNvPr id="535" name="テキスト ボックス 534"/>
        <xdr:cNvSpPr txBox="1"/>
      </xdr:nvSpPr>
      <xdr:spPr>
        <a:xfrm>
          <a:off x="12547111" y="60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119054</xdr:rowOff>
    </xdr:from>
    <xdr:to>
      <xdr:col>23</xdr:col>
      <xdr:colOff>568325</xdr:colOff>
      <xdr:row>34</xdr:row>
      <xdr:rowOff>49204</xdr:rowOff>
    </xdr:to>
    <xdr:sp macro="" textlink="">
      <xdr:nvSpPr>
        <xdr:cNvPr id="541" name="円/楕円 540"/>
        <xdr:cNvSpPr/>
      </xdr:nvSpPr>
      <xdr:spPr>
        <a:xfrm>
          <a:off x="16268700" y="57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141931</xdr:rowOff>
    </xdr:from>
    <xdr:ext cx="534377" cy="259045"/>
    <xdr:sp macro="" textlink="">
      <xdr:nvSpPr>
        <xdr:cNvPr id="542" name="消防費該当値テキスト"/>
        <xdr:cNvSpPr txBox="1"/>
      </xdr:nvSpPr>
      <xdr:spPr>
        <a:xfrm>
          <a:off x="16370300" y="56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82151</xdr:rowOff>
    </xdr:from>
    <xdr:to>
      <xdr:col>22</xdr:col>
      <xdr:colOff>415925</xdr:colOff>
      <xdr:row>34</xdr:row>
      <xdr:rowOff>12301</xdr:rowOff>
    </xdr:to>
    <xdr:sp macro="" textlink="">
      <xdr:nvSpPr>
        <xdr:cNvPr id="543" name="円/楕円 542"/>
        <xdr:cNvSpPr/>
      </xdr:nvSpPr>
      <xdr:spPr>
        <a:xfrm>
          <a:off x="15430500" y="57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28828</xdr:rowOff>
    </xdr:from>
    <xdr:ext cx="534377" cy="259045"/>
    <xdr:sp macro="" textlink="">
      <xdr:nvSpPr>
        <xdr:cNvPr id="544" name="テキスト ボックス 543"/>
        <xdr:cNvSpPr txBox="1"/>
      </xdr:nvSpPr>
      <xdr:spPr>
        <a:xfrm>
          <a:off x="15214111" y="55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105011</xdr:rowOff>
    </xdr:from>
    <xdr:to>
      <xdr:col>21</xdr:col>
      <xdr:colOff>212725</xdr:colOff>
      <xdr:row>34</xdr:row>
      <xdr:rowOff>35161</xdr:rowOff>
    </xdr:to>
    <xdr:sp macro="" textlink="">
      <xdr:nvSpPr>
        <xdr:cNvPr id="545" name="円/楕円 544"/>
        <xdr:cNvSpPr/>
      </xdr:nvSpPr>
      <xdr:spPr>
        <a:xfrm>
          <a:off x="14541500" y="57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51688</xdr:rowOff>
    </xdr:from>
    <xdr:ext cx="534377" cy="259045"/>
    <xdr:sp macro="" textlink="">
      <xdr:nvSpPr>
        <xdr:cNvPr id="546" name="テキスト ボックス 545"/>
        <xdr:cNvSpPr txBox="1"/>
      </xdr:nvSpPr>
      <xdr:spPr>
        <a:xfrm>
          <a:off x="14325111" y="553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121339</xdr:rowOff>
    </xdr:from>
    <xdr:to>
      <xdr:col>20</xdr:col>
      <xdr:colOff>9525</xdr:colOff>
      <xdr:row>34</xdr:row>
      <xdr:rowOff>51489</xdr:rowOff>
    </xdr:to>
    <xdr:sp macro="" textlink="">
      <xdr:nvSpPr>
        <xdr:cNvPr id="547" name="円/楕円 546"/>
        <xdr:cNvSpPr/>
      </xdr:nvSpPr>
      <xdr:spPr>
        <a:xfrm>
          <a:off x="13652500" y="577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68016</xdr:rowOff>
    </xdr:from>
    <xdr:ext cx="534377" cy="259045"/>
    <xdr:sp macro="" textlink="">
      <xdr:nvSpPr>
        <xdr:cNvPr id="548" name="テキスト ボックス 547"/>
        <xdr:cNvSpPr txBox="1"/>
      </xdr:nvSpPr>
      <xdr:spPr>
        <a:xfrm>
          <a:off x="13436111" y="55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149425</xdr:rowOff>
    </xdr:from>
    <xdr:to>
      <xdr:col>18</xdr:col>
      <xdr:colOff>492125</xdr:colOff>
      <xdr:row>34</xdr:row>
      <xdr:rowOff>79575</xdr:rowOff>
    </xdr:to>
    <xdr:sp macro="" textlink="">
      <xdr:nvSpPr>
        <xdr:cNvPr id="549" name="円/楕円 548"/>
        <xdr:cNvSpPr/>
      </xdr:nvSpPr>
      <xdr:spPr>
        <a:xfrm>
          <a:off x="12763500" y="58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96102</xdr:rowOff>
    </xdr:from>
    <xdr:ext cx="534377" cy="259045"/>
    <xdr:sp macro="" textlink="">
      <xdr:nvSpPr>
        <xdr:cNvPr id="550" name="テキスト ボックス 549"/>
        <xdr:cNvSpPr txBox="1"/>
      </xdr:nvSpPr>
      <xdr:spPr>
        <a:xfrm>
          <a:off x="12547111" y="55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36533</xdr:rowOff>
    </xdr:from>
    <xdr:to>
      <xdr:col>23</xdr:col>
      <xdr:colOff>517525</xdr:colOff>
      <xdr:row>57</xdr:row>
      <xdr:rowOff>75898</xdr:rowOff>
    </xdr:to>
    <xdr:cxnSp macro="">
      <xdr:nvCxnSpPr>
        <xdr:cNvPr id="578" name="直線コネクタ 577"/>
        <xdr:cNvCxnSpPr/>
      </xdr:nvCxnSpPr>
      <xdr:spPr>
        <a:xfrm>
          <a:off x="15481300" y="9809183"/>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157119</xdr:rowOff>
    </xdr:from>
    <xdr:to>
      <xdr:col>22</xdr:col>
      <xdr:colOff>365125</xdr:colOff>
      <xdr:row>57</xdr:row>
      <xdr:rowOff>36533</xdr:rowOff>
    </xdr:to>
    <xdr:cxnSp macro="">
      <xdr:nvCxnSpPr>
        <xdr:cNvPr id="581" name="直線コネクタ 580"/>
        <xdr:cNvCxnSpPr/>
      </xdr:nvCxnSpPr>
      <xdr:spPr>
        <a:xfrm>
          <a:off x="14592300" y="975831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157119</xdr:rowOff>
    </xdr:from>
    <xdr:to>
      <xdr:col>21</xdr:col>
      <xdr:colOff>161925</xdr:colOff>
      <xdr:row>57</xdr:row>
      <xdr:rowOff>35710</xdr:rowOff>
    </xdr:to>
    <xdr:cxnSp macro="">
      <xdr:nvCxnSpPr>
        <xdr:cNvPr id="584" name="直線コネクタ 583"/>
        <xdr:cNvCxnSpPr/>
      </xdr:nvCxnSpPr>
      <xdr:spPr>
        <a:xfrm flipV="1">
          <a:off x="13703300" y="9758319"/>
          <a:ext cx="8890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35710</xdr:rowOff>
    </xdr:from>
    <xdr:to>
      <xdr:col>19</xdr:col>
      <xdr:colOff>644525</xdr:colOff>
      <xdr:row>57</xdr:row>
      <xdr:rowOff>59438</xdr:rowOff>
    </xdr:to>
    <xdr:cxnSp macro="">
      <xdr:nvCxnSpPr>
        <xdr:cNvPr id="587" name="直線コネクタ 586"/>
        <xdr:cNvCxnSpPr/>
      </xdr:nvCxnSpPr>
      <xdr:spPr>
        <a:xfrm flipV="1">
          <a:off x="12814300" y="980836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25098</xdr:rowOff>
    </xdr:from>
    <xdr:to>
      <xdr:col>23</xdr:col>
      <xdr:colOff>568325</xdr:colOff>
      <xdr:row>57</xdr:row>
      <xdr:rowOff>126698</xdr:rowOff>
    </xdr:to>
    <xdr:sp macro="" textlink="">
      <xdr:nvSpPr>
        <xdr:cNvPr id="597" name="円/楕円 596"/>
        <xdr:cNvSpPr/>
      </xdr:nvSpPr>
      <xdr:spPr>
        <a:xfrm>
          <a:off x="16268700" y="97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111475</xdr:rowOff>
    </xdr:from>
    <xdr:ext cx="534377" cy="259045"/>
    <xdr:sp macro="" textlink="">
      <xdr:nvSpPr>
        <xdr:cNvPr id="598" name="教育費該当値テキスト"/>
        <xdr:cNvSpPr txBox="1"/>
      </xdr:nvSpPr>
      <xdr:spPr>
        <a:xfrm>
          <a:off x="16370300" y="97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157183</xdr:rowOff>
    </xdr:from>
    <xdr:to>
      <xdr:col>22</xdr:col>
      <xdr:colOff>415925</xdr:colOff>
      <xdr:row>57</xdr:row>
      <xdr:rowOff>87333</xdr:rowOff>
    </xdr:to>
    <xdr:sp macro="" textlink="">
      <xdr:nvSpPr>
        <xdr:cNvPr id="599" name="円/楕円 598"/>
        <xdr:cNvSpPr/>
      </xdr:nvSpPr>
      <xdr:spPr>
        <a:xfrm>
          <a:off x="15430500" y="97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78460</xdr:rowOff>
    </xdr:from>
    <xdr:ext cx="534377" cy="259045"/>
    <xdr:sp macro="" textlink="">
      <xdr:nvSpPr>
        <xdr:cNvPr id="600" name="テキスト ボックス 599"/>
        <xdr:cNvSpPr txBox="1"/>
      </xdr:nvSpPr>
      <xdr:spPr>
        <a:xfrm>
          <a:off x="15214111" y="98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106319</xdr:rowOff>
    </xdr:from>
    <xdr:to>
      <xdr:col>21</xdr:col>
      <xdr:colOff>212725</xdr:colOff>
      <xdr:row>57</xdr:row>
      <xdr:rowOff>36469</xdr:rowOff>
    </xdr:to>
    <xdr:sp macro="" textlink="">
      <xdr:nvSpPr>
        <xdr:cNvPr id="601" name="円/楕円 600"/>
        <xdr:cNvSpPr/>
      </xdr:nvSpPr>
      <xdr:spPr>
        <a:xfrm>
          <a:off x="14541500" y="97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27596</xdr:rowOff>
    </xdr:from>
    <xdr:ext cx="534377" cy="259045"/>
    <xdr:sp macro="" textlink="">
      <xdr:nvSpPr>
        <xdr:cNvPr id="602" name="テキスト ボックス 601"/>
        <xdr:cNvSpPr txBox="1"/>
      </xdr:nvSpPr>
      <xdr:spPr>
        <a:xfrm>
          <a:off x="14325111" y="98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156360</xdr:rowOff>
    </xdr:from>
    <xdr:to>
      <xdr:col>20</xdr:col>
      <xdr:colOff>9525</xdr:colOff>
      <xdr:row>57</xdr:row>
      <xdr:rowOff>86510</xdr:rowOff>
    </xdr:to>
    <xdr:sp macro="" textlink="">
      <xdr:nvSpPr>
        <xdr:cNvPr id="603" name="円/楕円 602"/>
        <xdr:cNvSpPr/>
      </xdr:nvSpPr>
      <xdr:spPr>
        <a:xfrm>
          <a:off x="13652500" y="97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77637</xdr:rowOff>
    </xdr:from>
    <xdr:ext cx="534377" cy="259045"/>
    <xdr:sp macro="" textlink="">
      <xdr:nvSpPr>
        <xdr:cNvPr id="604" name="テキスト ボックス 603"/>
        <xdr:cNvSpPr txBox="1"/>
      </xdr:nvSpPr>
      <xdr:spPr>
        <a:xfrm>
          <a:off x="13436111" y="98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8638</xdr:rowOff>
    </xdr:from>
    <xdr:to>
      <xdr:col>18</xdr:col>
      <xdr:colOff>492125</xdr:colOff>
      <xdr:row>57</xdr:row>
      <xdr:rowOff>110238</xdr:rowOff>
    </xdr:to>
    <xdr:sp macro="" textlink="">
      <xdr:nvSpPr>
        <xdr:cNvPr id="605" name="円/楕円 604"/>
        <xdr:cNvSpPr/>
      </xdr:nvSpPr>
      <xdr:spPr>
        <a:xfrm>
          <a:off x="12763500" y="97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101365</xdr:rowOff>
    </xdr:from>
    <xdr:ext cx="534377" cy="259045"/>
    <xdr:sp macro="" textlink="">
      <xdr:nvSpPr>
        <xdr:cNvPr id="606" name="テキスト ボックス 605"/>
        <xdr:cNvSpPr txBox="1"/>
      </xdr:nvSpPr>
      <xdr:spPr>
        <a:xfrm>
          <a:off x="12547111" y="98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134237</xdr:rowOff>
    </xdr:from>
    <xdr:to>
      <xdr:col>21</xdr:col>
      <xdr:colOff>161925</xdr:colOff>
      <xdr:row>78</xdr:row>
      <xdr:rowOff>139700</xdr:rowOff>
    </xdr:to>
    <xdr:cxnSp macro="">
      <xdr:nvCxnSpPr>
        <xdr:cNvPr id="639" name="直線コネクタ 638"/>
        <xdr:cNvCxnSpPr/>
      </xdr:nvCxnSpPr>
      <xdr:spPr>
        <a:xfrm>
          <a:off x="13703300" y="13507337"/>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110393</xdr:rowOff>
    </xdr:from>
    <xdr:to>
      <xdr:col>19</xdr:col>
      <xdr:colOff>644525</xdr:colOff>
      <xdr:row>78</xdr:row>
      <xdr:rowOff>134237</xdr:rowOff>
    </xdr:to>
    <xdr:cxnSp macro="">
      <xdr:nvCxnSpPr>
        <xdr:cNvPr id="642" name="直線コネクタ 641"/>
        <xdr:cNvCxnSpPr/>
      </xdr:nvCxnSpPr>
      <xdr:spPr>
        <a:xfrm>
          <a:off x="12814300" y="13483493"/>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83437</xdr:rowOff>
    </xdr:from>
    <xdr:to>
      <xdr:col>20</xdr:col>
      <xdr:colOff>9525</xdr:colOff>
      <xdr:row>79</xdr:row>
      <xdr:rowOff>13587</xdr:rowOff>
    </xdr:to>
    <xdr:sp macro="" textlink="">
      <xdr:nvSpPr>
        <xdr:cNvPr id="658" name="円/楕円 657"/>
        <xdr:cNvSpPr/>
      </xdr:nvSpPr>
      <xdr:spPr>
        <a:xfrm>
          <a:off x="13652500" y="134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4714</xdr:rowOff>
    </xdr:from>
    <xdr:ext cx="378565" cy="259045"/>
    <xdr:sp macro="" textlink="">
      <xdr:nvSpPr>
        <xdr:cNvPr id="659" name="テキスト ボックス 658"/>
        <xdr:cNvSpPr txBox="1"/>
      </xdr:nvSpPr>
      <xdr:spPr>
        <a:xfrm>
          <a:off x="13514017" y="1354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59593</xdr:rowOff>
    </xdr:from>
    <xdr:to>
      <xdr:col>18</xdr:col>
      <xdr:colOff>492125</xdr:colOff>
      <xdr:row>78</xdr:row>
      <xdr:rowOff>161193</xdr:rowOff>
    </xdr:to>
    <xdr:sp macro="" textlink="">
      <xdr:nvSpPr>
        <xdr:cNvPr id="660" name="円/楕円 659"/>
        <xdr:cNvSpPr/>
      </xdr:nvSpPr>
      <xdr:spPr>
        <a:xfrm>
          <a:off x="127635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152320</xdr:rowOff>
    </xdr:from>
    <xdr:ext cx="469744" cy="259045"/>
    <xdr:sp macro="" textlink="">
      <xdr:nvSpPr>
        <xdr:cNvPr id="661" name="テキスト ボックス 660"/>
        <xdr:cNvSpPr txBox="1"/>
      </xdr:nvSpPr>
      <xdr:spPr>
        <a:xfrm>
          <a:off x="12579427"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9353</xdr:rowOff>
    </xdr:from>
    <xdr:to>
      <xdr:col>23</xdr:col>
      <xdr:colOff>517525</xdr:colOff>
      <xdr:row>97</xdr:row>
      <xdr:rowOff>51780</xdr:rowOff>
    </xdr:to>
    <xdr:cxnSp macro="">
      <xdr:nvCxnSpPr>
        <xdr:cNvPr id="689" name="直線コネクタ 688"/>
        <xdr:cNvCxnSpPr/>
      </xdr:nvCxnSpPr>
      <xdr:spPr>
        <a:xfrm>
          <a:off x="15481300" y="16640003"/>
          <a:ext cx="838200" cy="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142878</xdr:rowOff>
    </xdr:from>
    <xdr:to>
      <xdr:col>22</xdr:col>
      <xdr:colOff>365125</xdr:colOff>
      <xdr:row>97</xdr:row>
      <xdr:rowOff>9353</xdr:rowOff>
    </xdr:to>
    <xdr:cxnSp macro="">
      <xdr:nvCxnSpPr>
        <xdr:cNvPr id="692" name="直線コネクタ 691"/>
        <xdr:cNvCxnSpPr/>
      </xdr:nvCxnSpPr>
      <xdr:spPr>
        <a:xfrm>
          <a:off x="14592300" y="16602078"/>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142878</xdr:rowOff>
    </xdr:from>
    <xdr:to>
      <xdr:col>21</xdr:col>
      <xdr:colOff>161925</xdr:colOff>
      <xdr:row>97</xdr:row>
      <xdr:rowOff>21217</xdr:rowOff>
    </xdr:to>
    <xdr:cxnSp macro="">
      <xdr:nvCxnSpPr>
        <xdr:cNvPr id="695" name="直線コネクタ 694"/>
        <xdr:cNvCxnSpPr/>
      </xdr:nvCxnSpPr>
      <xdr:spPr>
        <a:xfrm flipV="1">
          <a:off x="13703300" y="16602078"/>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123675</xdr:rowOff>
    </xdr:from>
    <xdr:to>
      <xdr:col>19</xdr:col>
      <xdr:colOff>644525</xdr:colOff>
      <xdr:row>97</xdr:row>
      <xdr:rowOff>21217</xdr:rowOff>
    </xdr:to>
    <xdr:cxnSp macro="">
      <xdr:nvCxnSpPr>
        <xdr:cNvPr id="698" name="直線コネクタ 697"/>
        <xdr:cNvCxnSpPr/>
      </xdr:nvCxnSpPr>
      <xdr:spPr>
        <a:xfrm>
          <a:off x="12814300" y="16582875"/>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2" name="テキスト ボックス 701"/>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980</xdr:rowOff>
    </xdr:from>
    <xdr:to>
      <xdr:col>23</xdr:col>
      <xdr:colOff>568325</xdr:colOff>
      <xdr:row>97</xdr:row>
      <xdr:rowOff>102580</xdr:rowOff>
    </xdr:to>
    <xdr:sp macro="" textlink="">
      <xdr:nvSpPr>
        <xdr:cNvPr id="708" name="円/楕円 707"/>
        <xdr:cNvSpPr/>
      </xdr:nvSpPr>
      <xdr:spPr>
        <a:xfrm>
          <a:off x="16268700" y="16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23857</xdr:rowOff>
    </xdr:from>
    <xdr:ext cx="534377" cy="259045"/>
    <xdr:sp macro="" textlink="">
      <xdr:nvSpPr>
        <xdr:cNvPr id="709" name="公債費該当値テキスト"/>
        <xdr:cNvSpPr txBox="1"/>
      </xdr:nvSpPr>
      <xdr:spPr>
        <a:xfrm>
          <a:off x="16370300" y="16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130003</xdr:rowOff>
    </xdr:from>
    <xdr:to>
      <xdr:col>22</xdr:col>
      <xdr:colOff>415925</xdr:colOff>
      <xdr:row>97</xdr:row>
      <xdr:rowOff>60153</xdr:rowOff>
    </xdr:to>
    <xdr:sp macro="" textlink="">
      <xdr:nvSpPr>
        <xdr:cNvPr id="710" name="円/楕円 709"/>
        <xdr:cNvSpPr/>
      </xdr:nvSpPr>
      <xdr:spPr>
        <a:xfrm>
          <a:off x="15430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76680</xdr:rowOff>
    </xdr:from>
    <xdr:ext cx="534377" cy="259045"/>
    <xdr:sp macro="" textlink="">
      <xdr:nvSpPr>
        <xdr:cNvPr id="711" name="テキスト ボックス 710"/>
        <xdr:cNvSpPr txBox="1"/>
      </xdr:nvSpPr>
      <xdr:spPr>
        <a:xfrm>
          <a:off x="15214111" y="163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92078</xdr:rowOff>
    </xdr:from>
    <xdr:to>
      <xdr:col>21</xdr:col>
      <xdr:colOff>212725</xdr:colOff>
      <xdr:row>97</xdr:row>
      <xdr:rowOff>22228</xdr:rowOff>
    </xdr:to>
    <xdr:sp macro="" textlink="">
      <xdr:nvSpPr>
        <xdr:cNvPr id="712" name="円/楕円 711"/>
        <xdr:cNvSpPr/>
      </xdr:nvSpPr>
      <xdr:spPr>
        <a:xfrm>
          <a:off x="14541500" y="165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38755</xdr:rowOff>
    </xdr:from>
    <xdr:ext cx="534377" cy="259045"/>
    <xdr:sp macro="" textlink="">
      <xdr:nvSpPr>
        <xdr:cNvPr id="713" name="テキスト ボックス 712"/>
        <xdr:cNvSpPr txBox="1"/>
      </xdr:nvSpPr>
      <xdr:spPr>
        <a:xfrm>
          <a:off x="14325111" y="1632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141867</xdr:rowOff>
    </xdr:from>
    <xdr:to>
      <xdr:col>20</xdr:col>
      <xdr:colOff>9525</xdr:colOff>
      <xdr:row>97</xdr:row>
      <xdr:rowOff>72017</xdr:rowOff>
    </xdr:to>
    <xdr:sp macro="" textlink="">
      <xdr:nvSpPr>
        <xdr:cNvPr id="714" name="円/楕円 713"/>
        <xdr:cNvSpPr/>
      </xdr:nvSpPr>
      <xdr:spPr>
        <a:xfrm>
          <a:off x="13652500" y="1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63144</xdr:rowOff>
    </xdr:from>
    <xdr:ext cx="534377" cy="259045"/>
    <xdr:sp macro="" textlink="">
      <xdr:nvSpPr>
        <xdr:cNvPr id="715" name="テキスト ボックス 714"/>
        <xdr:cNvSpPr txBox="1"/>
      </xdr:nvSpPr>
      <xdr:spPr>
        <a:xfrm>
          <a:off x="13436111" y="166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72875</xdr:rowOff>
    </xdr:from>
    <xdr:to>
      <xdr:col>18</xdr:col>
      <xdr:colOff>492125</xdr:colOff>
      <xdr:row>97</xdr:row>
      <xdr:rowOff>3025</xdr:rowOff>
    </xdr:to>
    <xdr:sp macro="" textlink="">
      <xdr:nvSpPr>
        <xdr:cNvPr id="716" name="円/楕円 715"/>
        <xdr:cNvSpPr/>
      </xdr:nvSpPr>
      <xdr:spPr>
        <a:xfrm>
          <a:off x="12763500" y="165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19552</xdr:rowOff>
    </xdr:from>
    <xdr:ext cx="534377" cy="259045"/>
    <xdr:sp macro="" textlink="">
      <xdr:nvSpPr>
        <xdr:cNvPr id="717" name="テキスト ボックス 716"/>
        <xdr:cNvSpPr txBox="1"/>
      </xdr:nvSpPr>
      <xdr:spPr>
        <a:xfrm>
          <a:off x="12547111" y="163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62,498</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年度までは類似団体平均より低かったものの年々増加傾向にあり、平成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類似団体平均、全国平均、埼玉県平均のいずれ</a:t>
          </a:r>
          <a:r>
            <a:rPr kumimoji="1" lang="ja-JP" altLang="en-US" sz="1300">
              <a:solidFill>
                <a:schemeClr val="dk1"/>
              </a:solidFill>
              <a:effectLst/>
              <a:latin typeface="+mn-lt"/>
              <a:ea typeface="+mn-ea"/>
              <a:cs typeface="+mn-cs"/>
            </a:rPr>
            <a:t>も上回っている</a:t>
          </a:r>
          <a:r>
            <a:rPr kumimoji="1" lang="ja-JP" altLang="ja-JP" sz="1300">
              <a:solidFill>
                <a:schemeClr val="dk1"/>
              </a:solidFill>
              <a:effectLst/>
              <a:latin typeface="+mn-lt"/>
              <a:ea typeface="+mn-ea"/>
              <a:cs typeface="+mn-cs"/>
            </a:rPr>
            <a:t>。これは、近年の（仮称）菖蒲運動公園整備事業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液状化対策推進事業等の増</a:t>
          </a:r>
          <a:r>
            <a:rPr kumimoji="1" lang="ja-JP" altLang="en-US" sz="1300">
              <a:solidFill>
                <a:schemeClr val="dk1"/>
              </a:solidFill>
              <a:effectLst/>
              <a:latin typeface="+mn-lt"/>
              <a:ea typeface="+mn-ea"/>
              <a:cs typeface="+mn-cs"/>
            </a:rPr>
            <a:t>のため普通建設事業費等が増加したことに</a:t>
          </a:r>
          <a:r>
            <a:rPr kumimoji="1" lang="ja-JP" altLang="ja-JP" sz="1300">
              <a:solidFill>
                <a:schemeClr val="dk1"/>
              </a:solidFill>
              <a:effectLst/>
              <a:latin typeface="+mn-lt"/>
              <a:ea typeface="+mn-ea"/>
              <a:cs typeface="+mn-cs"/>
            </a:rPr>
            <a:t>よるものであると考えられる。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31,346</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全国平均より低いものの、類似団体平均や埼玉県平均と比較すると高い水準である。繰上償還や借換を実施したことによ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減少傾向にあ</a:t>
          </a:r>
          <a:r>
            <a:rPr kumimoji="1" lang="ja-JP" altLang="en-US" sz="1300">
              <a:solidFill>
                <a:schemeClr val="dk1"/>
              </a:solidFill>
              <a:effectLst/>
              <a:latin typeface="+mn-lt"/>
              <a:ea typeface="+mn-ea"/>
              <a:cs typeface="+mn-cs"/>
            </a:rPr>
            <a:t>るが、依然として高い水準であるため、</a:t>
          </a:r>
          <a:r>
            <a:rPr kumimoji="1" lang="ja-JP" altLang="ja-JP" sz="1300">
              <a:solidFill>
                <a:schemeClr val="dk1"/>
              </a:solidFill>
              <a:effectLst/>
              <a:latin typeface="+mn-lt"/>
              <a:ea typeface="+mn-ea"/>
              <a:cs typeface="+mn-cs"/>
            </a:rPr>
            <a:t>投資的事業の必要性を十分検証のうえ、市債の新規発行抑制に努めていく。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特別消費税交付金の増（</a:t>
          </a:r>
          <a:r>
            <a:rPr kumimoji="1" lang="en-US" altLang="ja-JP" sz="1300">
              <a:solidFill>
                <a:schemeClr val="dk1"/>
              </a:solidFill>
              <a:effectLst/>
              <a:latin typeface="+mn-lt"/>
              <a:ea typeface="+mn-ea"/>
              <a:cs typeface="+mn-cs"/>
            </a:rPr>
            <a:t>+988,249</a:t>
          </a:r>
          <a:r>
            <a:rPr kumimoji="1" lang="ja-JP" altLang="en-US" sz="1300">
              <a:solidFill>
                <a:schemeClr val="dk1"/>
              </a:solidFill>
              <a:effectLst/>
              <a:latin typeface="+mn-lt"/>
              <a:ea typeface="+mn-ea"/>
              <a:cs typeface="+mn-cs"/>
            </a:rPr>
            <a:t>千円）等の理由により、実質収支が</a:t>
          </a:r>
          <a:r>
            <a:rPr kumimoji="1" lang="en-US" altLang="ja-JP" sz="1300">
              <a:solidFill>
                <a:schemeClr val="dk1"/>
              </a:solidFill>
              <a:effectLst/>
              <a:latin typeface="+mn-lt"/>
              <a:ea typeface="+mn-ea"/>
              <a:cs typeface="+mn-cs"/>
            </a:rPr>
            <a:t>1,004,303</a:t>
          </a:r>
          <a:r>
            <a:rPr kumimoji="1" lang="ja-JP" altLang="en-US" sz="1300">
              <a:solidFill>
                <a:schemeClr val="dk1"/>
              </a:solidFill>
              <a:effectLst/>
              <a:latin typeface="+mn-lt"/>
              <a:ea typeface="+mn-ea"/>
              <a:cs typeface="+mn-cs"/>
            </a:rPr>
            <a:t>千円の増となった結果、実質収支額が</a:t>
          </a:r>
          <a:r>
            <a:rPr kumimoji="1" lang="en-US" altLang="ja-JP" sz="1300">
              <a:solidFill>
                <a:schemeClr val="dk1"/>
              </a:solidFill>
              <a:effectLst/>
              <a:latin typeface="+mn-lt"/>
              <a:ea typeface="+mn-ea"/>
              <a:cs typeface="+mn-cs"/>
            </a:rPr>
            <a:t>3.32</a:t>
          </a:r>
          <a:r>
            <a:rPr kumimoji="1" lang="ja-JP" altLang="en-US" sz="1300">
              <a:solidFill>
                <a:schemeClr val="dk1"/>
              </a:solidFill>
              <a:effectLst/>
              <a:latin typeface="+mn-lt"/>
              <a:ea typeface="+mn-ea"/>
              <a:cs typeface="+mn-cs"/>
            </a:rPr>
            <a:t>ポイントの増となった。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残高</a:t>
          </a:r>
          <a:r>
            <a:rPr kumimoji="1" lang="ja-JP" altLang="ja-JP" sz="1300">
              <a:solidFill>
                <a:schemeClr val="dk1"/>
              </a:solidFill>
              <a:effectLst/>
              <a:latin typeface="+mn-lt"/>
              <a:ea typeface="+mn-ea"/>
              <a:cs typeface="+mn-cs"/>
            </a:rPr>
            <a:t>は、普通交付税の優遇措置の終了に備えて積増しをした結果、増加の傾向にある。また、実質単年度収支は前年度と比較し</a:t>
          </a:r>
          <a:r>
            <a:rPr kumimoji="1" lang="en-US" altLang="ja-JP" sz="1300">
              <a:solidFill>
                <a:schemeClr val="dk1"/>
              </a:solidFill>
              <a:effectLst/>
              <a:latin typeface="+mn-lt"/>
              <a:ea typeface="+mn-ea"/>
              <a:cs typeface="+mn-cs"/>
            </a:rPr>
            <a:t>4.18</a:t>
          </a:r>
          <a:r>
            <a:rPr kumimoji="1" lang="ja-JP" altLang="ja-JP" sz="1300">
              <a:solidFill>
                <a:schemeClr val="dk1"/>
              </a:solidFill>
              <a:effectLst/>
              <a:latin typeface="+mn-lt"/>
              <a:ea typeface="+mn-ea"/>
              <a:cs typeface="+mn-cs"/>
            </a:rPr>
            <a:t>ポイントの増となった。</a:t>
          </a:r>
          <a:endParaRPr lang="ja-JP" altLang="ja-JP" sz="1300">
            <a:effectLst/>
          </a:endParaRPr>
        </a:p>
        <a:p>
          <a:r>
            <a:rPr kumimoji="1" lang="ja-JP" altLang="ja-JP" sz="1300">
              <a:solidFill>
                <a:schemeClr val="dk1"/>
              </a:solidFill>
              <a:effectLst/>
              <a:latin typeface="+mn-lt"/>
              <a:ea typeface="+mn-ea"/>
              <a:cs typeface="+mn-cs"/>
            </a:rPr>
            <a:t>普通交付税の優遇措置が縮小</a:t>
          </a:r>
          <a:r>
            <a:rPr kumimoji="1" lang="ja-JP" altLang="en-US" sz="1300">
              <a:solidFill>
                <a:schemeClr val="dk1"/>
              </a:solidFill>
              <a:effectLst/>
              <a:latin typeface="+mn-lt"/>
              <a:ea typeface="+mn-ea"/>
              <a:cs typeface="+mn-cs"/>
            </a:rPr>
            <a:t>して</a:t>
          </a:r>
          <a:r>
            <a:rPr kumimoji="1" lang="ja-JP" altLang="ja-JP" sz="1300">
              <a:solidFill>
                <a:schemeClr val="dk1"/>
              </a:solidFill>
              <a:effectLst/>
              <a:latin typeface="+mn-lt"/>
              <a:ea typeface="+mn-ea"/>
              <a:cs typeface="+mn-cs"/>
            </a:rPr>
            <a:t>実質収支額が減少していくこと</a:t>
          </a:r>
          <a:r>
            <a:rPr kumimoji="1" lang="ja-JP" altLang="en-US" sz="1300">
              <a:solidFill>
                <a:schemeClr val="dk1"/>
              </a:solidFill>
              <a:effectLst/>
              <a:latin typeface="+mn-lt"/>
              <a:ea typeface="+mn-ea"/>
              <a:cs typeface="+mn-cs"/>
            </a:rPr>
            <a:t>や、今後、公共施設の老朽化対策経費の増加等</a:t>
          </a:r>
          <a:r>
            <a:rPr kumimoji="1" lang="ja-JP" altLang="ja-JP" sz="1300">
              <a:solidFill>
                <a:schemeClr val="dk1"/>
              </a:solidFill>
              <a:effectLst/>
              <a:latin typeface="+mn-lt"/>
              <a:ea typeface="+mn-ea"/>
              <a:cs typeface="+mn-cs"/>
            </a:rPr>
            <a:t>が予想されることから、引き続き適正な管理を行っていく。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年度も過年度と同様に、全ての会計において赤字額はなかった。しかし、平成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年度の合併による普通交付税の優遇措置が継続していることが黒字額の大きな要因であるため、今後、</a:t>
          </a:r>
          <a:r>
            <a:rPr kumimoji="1" lang="ja-JP" altLang="en-US" sz="1300">
              <a:solidFill>
                <a:schemeClr val="dk1"/>
              </a:solidFill>
              <a:effectLst/>
              <a:latin typeface="+mn-lt"/>
              <a:ea typeface="+mn-ea"/>
              <a:cs typeface="+mn-cs"/>
            </a:rPr>
            <a:t>黒字が減少していくこと</a:t>
          </a:r>
          <a:r>
            <a:rPr kumimoji="1" lang="ja-JP" altLang="ja-JP" sz="1300">
              <a:solidFill>
                <a:schemeClr val="dk1"/>
              </a:solidFill>
              <a:effectLst/>
              <a:latin typeface="+mn-lt"/>
              <a:ea typeface="+mn-ea"/>
              <a:cs typeface="+mn-cs"/>
            </a:rPr>
            <a:t>が見込まれる。</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各会計において適正な財政運営及び企業運営に努め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実質公債費比率の分子は、平成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年度は減少となり、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年度からの推移は</a:t>
          </a:r>
          <a:r>
            <a:rPr kumimoji="1" lang="ja-JP" altLang="ja-JP" sz="1300">
              <a:solidFill>
                <a:schemeClr val="dk1"/>
              </a:solidFill>
              <a:effectLst/>
              <a:latin typeface="+mn-lt"/>
              <a:ea typeface="+mn-ea"/>
              <a:cs typeface="+mn-cs"/>
            </a:rPr>
            <a:t>減少傾向にある。</a:t>
          </a:r>
          <a:endParaRPr lang="ja-JP" altLang="ja-JP" sz="1300">
            <a:effectLst/>
          </a:endParaRPr>
        </a:p>
        <a:p>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元利償還金</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繰上償還や借換等を実施したことにより減少している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en-US" sz="1300">
              <a:solidFill>
                <a:schemeClr val="dk1"/>
              </a:solidFill>
              <a:effectLst/>
              <a:latin typeface="+mn-lt"/>
              <a:ea typeface="+mn-ea"/>
              <a:cs typeface="+mn-cs"/>
            </a:rPr>
            <a:t>今後、大規模な事業を控えているが、新規借入の抑制や</a:t>
          </a:r>
          <a:r>
            <a:rPr kumimoji="1" lang="ja-JP" altLang="ja-JP" sz="1300">
              <a:solidFill>
                <a:schemeClr val="dk1"/>
              </a:solidFill>
              <a:effectLst/>
              <a:latin typeface="+mn-lt"/>
              <a:ea typeface="+mn-ea"/>
              <a:cs typeface="+mn-cs"/>
            </a:rPr>
            <a:t>借換等</a:t>
          </a:r>
          <a:r>
            <a:rPr kumimoji="1" lang="ja-JP" altLang="en-US" sz="1300">
              <a:solidFill>
                <a:schemeClr val="dk1"/>
              </a:solidFill>
              <a:effectLst/>
              <a:latin typeface="+mn-lt"/>
              <a:ea typeface="+mn-ea"/>
              <a:cs typeface="+mn-cs"/>
            </a:rPr>
            <a:t>を実施していくことで、</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の削減に努めていく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一般会計等に係る地方債現在高は、</a:t>
          </a:r>
          <a:r>
            <a:rPr kumimoji="1" lang="ja-JP" altLang="en-US" sz="1300">
              <a:solidFill>
                <a:schemeClr val="dk1"/>
              </a:solidFill>
              <a:effectLst/>
              <a:latin typeface="+mn-lt"/>
              <a:ea typeface="+mn-ea"/>
              <a:cs typeface="+mn-cs"/>
            </a:rPr>
            <a:t>市債の新規発行抑制に</a:t>
          </a:r>
          <a:r>
            <a:rPr kumimoji="1" lang="ja-JP" altLang="ja-JP" sz="1300">
              <a:solidFill>
                <a:schemeClr val="dk1"/>
              </a:solidFill>
              <a:effectLst/>
              <a:latin typeface="+mn-lt"/>
              <a:ea typeface="+mn-ea"/>
              <a:cs typeface="+mn-cs"/>
            </a:rPr>
            <a:t>努めているが、臨時財政対策債の残高が増加傾向にあることもあり、増加している状況である。</a:t>
          </a:r>
          <a:endParaRPr lang="ja-JP" altLang="ja-JP" sz="1300">
            <a:effectLst/>
          </a:endParaRPr>
        </a:p>
        <a:p>
          <a:r>
            <a:rPr kumimoji="1" lang="ja-JP" altLang="ja-JP" sz="1300">
              <a:solidFill>
                <a:schemeClr val="dk1"/>
              </a:solidFill>
              <a:effectLst/>
              <a:latin typeface="+mn-lt"/>
              <a:ea typeface="+mn-ea"/>
              <a:cs typeface="+mn-cs"/>
            </a:rPr>
            <a:t>充当可能基金については、財政調整基金</a:t>
          </a:r>
          <a:r>
            <a:rPr kumimoji="1" lang="ja-JP" altLang="en-US" sz="1300">
              <a:solidFill>
                <a:schemeClr val="dk1"/>
              </a:solidFill>
              <a:effectLst/>
              <a:latin typeface="+mn-lt"/>
              <a:ea typeface="+mn-ea"/>
              <a:cs typeface="+mn-cs"/>
            </a:rPr>
            <a:t>残高</a:t>
          </a:r>
          <a:r>
            <a:rPr kumimoji="1" lang="ja-JP" altLang="ja-JP" sz="1300">
              <a:solidFill>
                <a:schemeClr val="dk1"/>
              </a:solidFill>
              <a:effectLst/>
              <a:latin typeface="+mn-lt"/>
              <a:ea typeface="+mn-ea"/>
              <a:cs typeface="+mn-cs"/>
            </a:rPr>
            <a:t>の増等により、毎年度</a:t>
          </a:r>
          <a:r>
            <a:rPr kumimoji="1" lang="ja-JP" altLang="ja-JP" sz="1300">
              <a:solidFill>
                <a:sysClr val="windowText" lastClr="000000"/>
              </a:solidFill>
              <a:effectLst/>
              <a:latin typeface="+mn-lt"/>
              <a:ea typeface="+mn-ea"/>
              <a:cs typeface="+mn-cs"/>
            </a:rPr>
            <a:t>増加の傾向にある。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また、臨時財政対策債は基準財政需要額算入見込額に全額算入されることから、充当可能財源等が増加し、将来負担比率が減少する要因となっている。</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早期健全化基準未満であるが、</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計画的な償還と事業の必要性の</a:t>
          </a:r>
          <a:r>
            <a:rPr kumimoji="1" lang="ja-JP" altLang="en-US" sz="1300">
              <a:solidFill>
                <a:schemeClr val="dk1"/>
              </a:solidFill>
              <a:effectLst/>
              <a:latin typeface="+mn-lt"/>
              <a:ea typeface="+mn-ea"/>
              <a:cs typeface="+mn-cs"/>
            </a:rPr>
            <a:t>検証</a:t>
          </a:r>
          <a:r>
            <a:rPr kumimoji="1" lang="ja-JP" altLang="ja-JP" sz="1300">
              <a:solidFill>
                <a:schemeClr val="dk1"/>
              </a:solidFill>
              <a:effectLst/>
              <a:latin typeface="+mn-lt"/>
              <a:ea typeface="+mn-ea"/>
              <a:cs typeface="+mn-cs"/>
            </a:rPr>
            <a:t>による市債の新規発行抑制</a:t>
          </a:r>
          <a:r>
            <a:rPr kumimoji="1" lang="ja-JP" altLang="en-US" sz="1300">
              <a:solidFill>
                <a:schemeClr val="dk1"/>
              </a:solidFill>
              <a:effectLst/>
              <a:latin typeface="+mn-lt"/>
              <a:ea typeface="+mn-ea"/>
              <a:cs typeface="+mn-cs"/>
            </a:rPr>
            <a:t>に努め、</a:t>
          </a:r>
          <a:r>
            <a:rPr kumimoji="1" lang="ja-JP" altLang="ja-JP" sz="1300">
              <a:solidFill>
                <a:schemeClr val="dk1"/>
              </a:solidFill>
              <a:effectLst/>
              <a:latin typeface="+mn-lt"/>
              <a:ea typeface="+mn-ea"/>
              <a:cs typeface="+mn-cs"/>
            </a:rPr>
            <a:t>更なる比率の改善</a:t>
          </a:r>
          <a:r>
            <a:rPr kumimoji="1" lang="ja-JP" altLang="en-US" sz="1300">
              <a:solidFill>
                <a:schemeClr val="dk1"/>
              </a:solidFill>
              <a:effectLst/>
              <a:latin typeface="+mn-lt"/>
              <a:ea typeface="+mn-ea"/>
              <a:cs typeface="+mn-cs"/>
            </a:rPr>
            <a:t>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埼玉県久喜市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154,527
152,441
82.41
58,521,222
52,156,622
2,562,473
30,470,514
48,837,551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58521222</v>
      </c>
      <c r="BO4" s="409"/>
      <c r="BP4" s="409"/>
      <c r="BQ4" s="409"/>
      <c r="BR4" s="409"/>
      <c r="BS4" s="409"/>
      <c r="BT4" s="409"/>
      <c r="BU4" s="410"/>
      <c r="BV4" s="408">
        <v>49778453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8.4</v>
      </c>
      <c r="CU4" s="586"/>
      <c r="CV4" s="586"/>
      <c r="CW4" s="586"/>
      <c r="CX4" s="586"/>
      <c r="CY4" s="586"/>
      <c r="CZ4" s="586"/>
      <c r="DA4" s="587"/>
      <c r="DB4" s="585">
        <v>5.0999999999999996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52156622</v>
      </c>
      <c r="BO5" s="414"/>
      <c r="BP5" s="414"/>
      <c r="BQ5" s="414"/>
      <c r="BR5" s="414"/>
      <c r="BS5" s="414"/>
      <c r="BT5" s="414"/>
      <c r="BU5" s="415"/>
      <c r="BV5" s="413">
        <v>47541668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90.2</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6364600</v>
      </c>
      <c r="BO6" s="414"/>
      <c r="BP6" s="414"/>
      <c r="BQ6" s="414"/>
      <c r="BR6" s="414"/>
      <c r="BS6" s="414"/>
      <c r="BT6" s="414"/>
      <c r="BU6" s="415"/>
      <c r="BV6" s="413">
        <v>2236785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96.8</v>
      </c>
      <c r="CU6" s="560"/>
      <c r="CV6" s="560"/>
      <c r="CW6" s="560"/>
      <c r="CX6" s="560"/>
      <c r="CY6" s="560"/>
      <c r="CZ6" s="560"/>
      <c r="DA6" s="561"/>
      <c r="DB6" s="559">
        <v>100.2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3802127</v>
      </c>
      <c r="BO7" s="414"/>
      <c r="BP7" s="414"/>
      <c r="BQ7" s="414"/>
      <c r="BR7" s="414"/>
      <c r="BS7" s="414"/>
      <c r="BT7" s="414"/>
      <c r="BU7" s="415"/>
      <c r="BV7" s="413">
        <v>678615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30470514</v>
      </c>
      <c r="CU7" s="414"/>
      <c r="CV7" s="414"/>
      <c r="CW7" s="414"/>
      <c r="CX7" s="414"/>
      <c r="CY7" s="414"/>
      <c r="CZ7" s="414"/>
      <c r="DA7" s="415"/>
      <c r="DB7" s="413">
        <v>30606128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2562473</v>
      </c>
      <c r="BO8" s="414"/>
      <c r="BP8" s="414"/>
      <c r="BQ8" s="414"/>
      <c r="BR8" s="414"/>
      <c r="BS8" s="414"/>
      <c r="BT8" s="414"/>
      <c r="BU8" s="415"/>
      <c r="BV8" s="413">
        <v>1558170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0.87</v>
      </c>
      <c r="CU8" s="523"/>
      <c r="CV8" s="523"/>
      <c r="CW8" s="523"/>
      <c r="CX8" s="523"/>
      <c r="CY8" s="523"/>
      <c r="CZ8" s="523"/>
      <c r="DA8" s="524"/>
      <c r="DB8" s="522">
        <v>0.87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152311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1004303</v>
      </c>
      <c r="BO9" s="414"/>
      <c r="BP9" s="414"/>
      <c r="BQ9" s="414"/>
      <c r="BR9" s="414"/>
      <c r="BS9" s="414"/>
      <c r="BT9" s="414"/>
      <c r="BU9" s="415"/>
      <c r="BV9" s="413">
        <v>-128966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11.7</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154310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2294</v>
      </c>
      <c r="BO10" s="414"/>
      <c r="BP10" s="414"/>
      <c r="BQ10" s="414"/>
      <c r="BR10" s="414"/>
      <c r="BS10" s="414"/>
      <c r="BT10" s="414"/>
      <c r="BU10" s="415"/>
      <c r="BV10" s="413">
        <v>2097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165360</v>
      </c>
      <c r="BO11" s="414"/>
      <c r="BP11" s="414"/>
      <c r="BQ11" s="414"/>
      <c r="BR11" s="414"/>
      <c r="BS11" s="414"/>
      <c r="BT11" s="414"/>
      <c r="BU11" s="415"/>
      <c r="BV11" s="413">
        <v>8828</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154527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v>734544</v>
      </c>
      <c r="BO12" s="414"/>
      <c r="BP12" s="414"/>
      <c r="BQ12" s="414"/>
      <c r="BR12" s="414"/>
      <c r="BS12" s="414"/>
      <c r="BT12" s="414"/>
      <c r="BU12" s="415"/>
      <c r="BV12" s="413">
        <v>719283</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152441</v>
      </c>
      <c r="S13" s="515"/>
      <c r="T13" s="515"/>
      <c r="U13" s="515"/>
      <c r="V13" s="516"/>
      <c r="W13" s="502" t="s">
        <v>118</v>
      </c>
      <c r="X13" s="426"/>
      <c r="Y13" s="426"/>
      <c r="Z13" s="426"/>
      <c r="AA13" s="426"/>
      <c r="AB13" s="427"/>
      <c r="AC13" s="389">
        <v>1871</v>
      </c>
      <c r="AD13" s="390"/>
      <c r="AE13" s="390"/>
      <c r="AF13" s="390"/>
      <c r="AG13" s="391"/>
      <c r="AH13" s="389">
        <v>2759</v>
      </c>
      <c r="AI13" s="390"/>
      <c r="AJ13" s="390"/>
      <c r="AK13" s="390"/>
      <c r="AL13" s="392"/>
      <c r="AM13" s="482" t="s">
        <v>119</v>
      </c>
      <c r="AN13" s="387"/>
      <c r="AO13" s="387"/>
      <c r="AP13" s="387"/>
      <c r="AQ13" s="387"/>
      <c r="AR13" s="387"/>
      <c r="AS13" s="387"/>
      <c r="AT13" s="388"/>
      <c r="AU13" s="470" t="s">
        <v>88</v>
      </c>
      <c r="AV13" s="471"/>
      <c r="AW13" s="471"/>
      <c r="AX13" s="471"/>
      <c r="AY13" s="393" t="s">
        <v>120</v>
      </c>
      <c r="AZ13" s="394"/>
      <c r="BA13" s="394"/>
      <c r="BB13" s="394"/>
      <c r="BC13" s="394"/>
      <c r="BD13" s="394"/>
      <c r="BE13" s="394"/>
      <c r="BF13" s="394"/>
      <c r="BG13" s="394"/>
      <c r="BH13" s="394"/>
      <c r="BI13" s="394"/>
      <c r="BJ13" s="394"/>
      <c r="BK13" s="394"/>
      <c r="BL13" s="394"/>
      <c r="BM13" s="395"/>
      <c r="BN13" s="413">
        <v>437413</v>
      </c>
      <c r="BO13" s="414"/>
      <c r="BP13" s="414"/>
      <c r="BQ13" s="414"/>
      <c r="BR13" s="414"/>
      <c r="BS13" s="414"/>
      <c r="BT13" s="414"/>
      <c r="BU13" s="415"/>
      <c r="BV13" s="413">
        <v>-837324</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8.3000000000000007</v>
      </c>
      <c r="CU13" s="384"/>
      <c r="CV13" s="384"/>
      <c r="CW13" s="384"/>
      <c r="CX13" s="384"/>
      <c r="CY13" s="384"/>
      <c r="CZ13" s="384"/>
      <c r="DA13" s="385"/>
      <c r="DB13" s="383">
        <v>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154694</v>
      </c>
      <c r="S14" s="515"/>
      <c r="T14" s="515"/>
      <c r="U14" s="515"/>
      <c r="V14" s="516"/>
      <c r="W14" s="517"/>
      <c r="X14" s="429"/>
      <c r="Y14" s="429"/>
      <c r="Z14" s="429"/>
      <c r="AA14" s="429"/>
      <c r="AB14" s="430"/>
      <c r="AC14" s="507">
        <v>2.6</v>
      </c>
      <c r="AD14" s="508"/>
      <c r="AE14" s="508"/>
      <c r="AF14" s="508"/>
      <c r="AG14" s="509"/>
      <c r="AH14" s="507">
        <v>3.6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49.9</v>
      </c>
      <c r="CU14" s="486"/>
      <c r="CV14" s="486"/>
      <c r="CW14" s="486"/>
      <c r="CX14" s="486"/>
      <c r="CY14" s="486"/>
      <c r="CZ14" s="486"/>
      <c r="DA14" s="487"/>
      <c r="DB14" s="518">
        <v>51.5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152707</v>
      </c>
      <c r="S15" s="515"/>
      <c r="T15" s="515"/>
      <c r="U15" s="515"/>
      <c r="V15" s="516"/>
      <c r="W15" s="502" t="s">
        <v>124</v>
      </c>
      <c r="X15" s="426"/>
      <c r="Y15" s="426"/>
      <c r="Z15" s="426"/>
      <c r="AA15" s="426"/>
      <c r="AB15" s="427"/>
      <c r="AC15" s="389">
        <v>19034</v>
      </c>
      <c r="AD15" s="390"/>
      <c r="AE15" s="390"/>
      <c r="AF15" s="390"/>
      <c r="AG15" s="391"/>
      <c r="AH15" s="389">
        <v>21067</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18544385</v>
      </c>
      <c r="BO15" s="409"/>
      <c r="BP15" s="409"/>
      <c r="BQ15" s="409"/>
      <c r="BR15" s="409"/>
      <c r="BS15" s="409"/>
      <c r="BT15" s="409"/>
      <c r="BU15" s="410"/>
      <c r="BV15" s="408">
        <v>17955253</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26.9</v>
      </c>
      <c r="AD16" s="508"/>
      <c r="AE16" s="508"/>
      <c r="AF16" s="508"/>
      <c r="AG16" s="509"/>
      <c r="AH16" s="507">
        <v>27.4</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21261203</v>
      </c>
      <c r="BO16" s="414"/>
      <c r="BP16" s="414"/>
      <c r="BQ16" s="414"/>
      <c r="BR16" s="414"/>
      <c r="BS16" s="414"/>
      <c r="BT16" s="414"/>
      <c r="BU16" s="415"/>
      <c r="BV16" s="413">
        <v>20546698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49965</v>
      </c>
      <c r="AD17" s="390"/>
      <c r="AE17" s="390"/>
      <c r="AF17" s="390"/>
      <c r="AG17" s="391"/>
      <c r="AH17" s="389">
        <v>51691</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23710960</v>
      </c>
      <c r="BO17" s="414"/>
      <c r="BP17" s="414"/>
      <c r="BQ17" s="414"/>
      <c r="BR17" s="414"/>
      <c r="BS17" s="414"/>
      <c r="BT17" s="414"/>
      <c r="BU17" s="415"/>
      <c r="BV17" s="413">
        <v>23185322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82.41</v>
      </c>
      <c r="M18" s="478"/>
      <c r="N18" s="478"/>
      <c r="O18" s="478"/>
      <c r="P18" s="478"/>
      <c r="Q18" s="478"/>
      <c r="R18" s="479"/>
      <c r="S18" s="479"/>
      <c r="T18" s="479"/>
      <c r="U18" s="479"/>
      <c r="V18" s="480"/>
      <c r="W18" s="494"/>
      <c r="X18" s="495"/>
      <c r="Y18" s="495"/>
      <c r="Z18" s="495"/>
      <c r="AA18" s="495"/>
      <c r="AB18" s="503"/>
      <c r="AC18" s="377">
        <v>70.5</v>
      </c>
      <c r="AD18" s="378"/>
      <c r="AE18" s="378"/>
      <c r="AF18" s="378"/>
      <c r="AG18" s="481"/>
      <c r="AH18" s="377">
        <v>67.2</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28258017</v>
      </c>
      <c r="BO18" s="414"/>
      <c r="BP18" s="414"/>
      <c r="BQ18" s="414"/>
      <c r="BR18" s="414"/>
      <c r="BS18" s="414"/>
      <c r="BT18" s="414"/>
      <c r="BU18" s="415"/>
      <c r="BV18" s="413">
        <v>28410703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1848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41369605</v>
      </c>
      <c r="BO19" s="414"/>
      <c r="BP19" s="414"/>
      <c r="BQ19" s="414"/>
      <c r="BR19" s="414"/>
      <c r="BS19" s="414"/>
      <c r="BT19" s="414"/>
      <c r="BU19" s="415"/>
      <c r="BV19" s="413">
        <v>36957511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59082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48837551</v>
      </c>
      <c r="BO23" s="414"/>
      <c r="BP23" s="414"/>
      <c r="BQ23" s="414"/>
      <c r="BR23" s="414"/>
      <c r="BS23" s="414"/>
      <c r="BT23" s="414"/>
      <c r="BU23" s="415"/>
      <c r="BV23" s="413">
        <v>48073682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9570</v>
      </c>
      <c r="R24" s="390"/>
      <c r="S24" s="390"/>
      <c r="T24" s="390"/>
      <c r="U24" s="390"/>
      <c r="V24" s="391"/>
      <c r="W24" s="455"/>
      <c r="X24" s="446"/>
      <c r="Y24" s="447"/>
      <c r="Z24" s="386" t="s">
        <v>148</v>
      </c>
      <c r="AA24" s="387"/>
      <c r="AB24" s="387"/>
      <c r="AC24" s="387"/>
      <c r="AD24" s="387"/>
      <c r="AE24" s="387"/>
      <c r="AF24" s="387"/>
      <c r="AG24" s="388"/>
      <c r="AH24" s="389">
        <v>780</v>
      </c>
      <c r="AI24" s="390"/>
      <c r="AJ24" s="390"/>
      <c r="AK24" s="390"/>
      <c r="AL24" s="391"/>
      <c r="AM24" s="389">
        <v>2439060</v>
      </c>
      <c r="AN24" s="390"/>
      <c r="AO24" s="390"/>
      <c r="AP24" s="390"/>
      <c r="AQ24" s="390"/>
      <c r="AR24" s="391"/>
      <c r="AS24" s="389">
        <v>3127</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34509115</v>
      </c>
      <c r="BO24" s="414"/>
      <c r="BP24" s="414"/>
      <c r="BQ24" s="414"/>
      <c r="BR24" s="414"/>
      <c r="BS24" s="414"/>
      <c r="BT24" s="414"/>
      <c r="BU24" s="415"/>
      <c r="BV24" s="413">
        <v>32834032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8050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3058020</v>
      </c>
      <c r="BO25" s="409"/>
      <c r="BP25" s="409"/>
      <c r="BQ25" s="409"/>
      <c r="BR25" s="409"/>
      <c r="BS25" s="409"/>
      <c r="BT25" s="409"/>
      <c r="BU25" s="410"/>
      <c r="BV25" s="408">
        <v>1222626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7370</v>
      </c>
      <c r="R26" s="390"/>
      <c r="S26" s="390"/>
      <c r="T26" s="390"/>
      <c r="U26" s="390"/>
      <c r="V26" s="391"/>
      <c r="W26" s="455"/>
      <c r="X26" s="446"/>
      <c r="Y26" s="447"/>
      <c r="Z26" s="386" t="s">
        <v>155</v>
      </c>
      <c r="AA26" s="468"/>
      <c r="AB26" s="468"/>
      <c r="AC26" s="468"/>
      <c r="AD26" s="468"/>
      <c r="AE26" s="468"/>
      <c r="AF26" s="468"/>
      <c r="AG26" s="469"/>
      <c r="AH26" s="389">
        <v>30</v>
      </c>
      <c r="AI26" s="390"/>
      <c r="AJ26" s="390"/>
      <c r="AK26" s="390"/>
      <c r="AL26" s="391"/>
      <c r="AM26" s="389">
        <v>87780</v>
      </c>
      <c r="AN26" s="390"/>
      <c r="AO26" s="390"/>
      <c r="AP26" s="390"/>
      <c r="AQ26" s="390"/>
      <c r="AR26" s="391"/>
      <c r="AS26" s="389">
        <v>2926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4830</v>
      </c>
      <c r="R27" s="390"/>
      <c r="S27" s="390"/>
      <c r="T27" s="390"/>
      <c r="U27" s="390"/>
      <c r="V27" s="391"/>
      <c r="W27" s="455"/>
      <c r="X27" s="446"/>
      <c r="Y27" s="447"/>
      <c r="Z27" s="386" t="s">
        <v>158</v>
      </c>
      <c r="AA27" s="387"/>
      <c r="AB27" s="387"/>
      <c r="AC27" s="387"/>
      <c r="AD27" s="387"/>
      <c r="AE27" s="387"/>
      <c r="AF27" s="387"/>
      <c r="AG27" s="388"/>
      <c r="AH27" s="389">
        <v>25</v>
      </c>
      <c r="AI27" s="390"/>
      <c r="AJ27" s="390"/>
      <c r="AK27" s="390"/>
      <c r="AL27" s="391"/>
      <c r="AM27" s="389">
        <v>86628</v>
      </c>
      <c r="AN27" s="390"/>
      <c r="AO27" s="390"/>
      <c r="AP27" s="390"/>
      <c r="AQ27" s="390"/>
      <c r="AR27" s="391"/>
      <c r="AS27" s="389">
        <v>3465</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152</v>
      </c>
      <c r="BO27" s="417"/>
      <c r="BP27" s="417"/>
      <c r="BQ27" s="417"/>
      <c r="BR27" s="417"/>
      <c r="BS27" s="417"/>
      <c r="BT27" s="417"/>
      <c r="BU27" s="418"/>
      <c r="BV27" s="416" t="s">
        <v>152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4330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5510474</v>
      </c>
      <c r="BO28" s="409"/>
      <c r="BP28" s="409"/>
      <c r="BQ28" s="409"/>
      <c r="BR28" s="409"/>
      <c r="BS28" s="409"/>
      <c r="BT28" s="409"/>
      <c r="BU28" s="410"/>
      <c r="BV28" s="408">
        <v>5486463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30</v>
      </c>
      <c r="M29" s="390"/>
      <c r="N29" s="390"/>
      <c r="O29" s="390"/>
      <c r="P29" s="391"/>
      <c r="Q29" s="389">
        <v>4100</v>
      </c>
      <c r="R29" s="390"/>
      <c r="S29" s="390"/>
      <c r="T29" s="390"/>
      <c r="U29" s="390"/>
      <c r="V29" s="391"/>
      <c r="W29" s="456"/>
      <c r="X29" s="457"/>
      <c r="Y29" s="458"/>
      <c r="Z29" s="386" t="s">
        <v>165</v>
      </c>
      <c r="AA29" s="387"/>
      <c r="AB29" s="387"/>
      <c r="AC29" s="387"/>
      <c r="AD29" s="387"/>
      <c r="AE29" s="387"/>
      <c r="AF29" s="387"/>
      <c r="AG29" s="388"/>
      <c r="AH29" s="389">
        <v>805</v>
      </c>
      <c r="AI29" s="390"/>
      <c r="AJ29" s="390"/>
      <c r="AK29" s="390"/>
      <c r="AL29" s="391"/>
      <c r="AM29" s="389">
        <v>2525688</v>
      </c>
      <c r="AN29" s="390"/>
      <c r="AO29" s="390"/>
      <c r="AP29" s="390"/>
      <c r="AQ29" s="390"/>
      <c r="AR29" s="391"/>
      <c r="AS29" s="389">
        <v>3138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129550</v>
      </c>
      <c r="BO29" s="414"/>
      <c r="BP29" s="414"/>
      <c r="BQ29" s="414"/>
      <c r="BR29" s="414"/>
      <c r="BS29" s="414"/>
      <c r="BT29" s="414"/>
      <c r="BU29" s="415"/>
      <c r="BV29" s="413">
        <v>129500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2279182</v>
      </c>
      <c r="BO30" s="417"/>
      <c r="BP30" s="417"/>
      <c r="BQ30" s="417"/>
      <c r="BR30" s="417"/>
      <c r="BS30" s="417"/>
      <c r="BT30" s="417"/>
      <c r="BU30" s="418"/>
      <c r="BV30" s="416">
        <v>1280447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久喜宮代衛生組合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埼玉東部消防組合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土地区画整理事業特別会計</v>
      </c>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22093060</v>
      </c>
      <c r="S5" s="669"/>
      <c r="T5" s="669"/>
      <c r="U5" s="669"/>
      <c r="V5" s="669"/>
      <c r="W5" s="669"/>
      <c r="X5" s="669"/>
      <c r="Y5" s="716"/>
      <c r="Z5" s="729">
        <v>37.799999999999997</v>
      </c>
      <c r="AA5" s="729"/>
      <c r="AB5" s="729"/>
      <c r="AC5" s="729"/>
      <c r="AD5" s="730">
        <v>21116239</v>
      </c>
      <c r="AE5" s="730"/>
      <c r="AF5" s="730"/>
      <c r="AG5" s="730"/>
      <c r="AH5" s="730"/>
      <c r="AI5" s="730"/>
      <c r="AJ5" s="730"/>
      <c r="AK5" s="730"/>
      <c r="AL5" s="717">
        <v>72.3</v>
      </c>
      <c r="AM5" s="686"/>
      <c r="AN5" s="686"/>
      <c r="AO5" s="718"/>
      <c r="AP5" s="705" t="s">
        <v>204</v>
      </c>
      <c r="AQ5" s="706"/>
      <c r="AR5" s="706"/>
      <c r="AS5" s="706"/>
      <c r="AT5" s="706"/>
      <c r="AU5" s="706"/>
      <c r="AV5" s="706"/>
      <c r="AW5" s="706"/>
      <c r="AX5" s="706"/>
      <c r="AY5" s="706"/>
      <c r="AZ5" s="706"/>
      <c r="BA5" s="706"/>
      <c r="BB5" s="706"/>
      <c r="BC5" s="706"/>
      <c r="BD5" s="706"/>
      <c r="BE5" s="706"/>
      <c r="BF5" s="707"/>
      <c r="BG5" s="618">
        <v>21146014</v>
      </c>
      <c r="BH5" s="619"/>
      <c r="BI5" s="619"/>
      <c r="BJ5" s="619"/>
      <c r="BK5" s="619"/>
      <c r="BL5" s="619"/>
      <c r="BM5" s="619"/>
      <c r="BN5" s="620"/>
      <c r="BO5" s="671">
        <v>95.7</v>
      </c>
      <c r="BP5" s="671"/>
      <c r="BQ5" s="671"/>
      <c r="BR5" s="671"/>
      <c r="BS5" s="672">
        <v>108301</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432404</v>
      </c>
      <c r="S6" s="619"/>
      <c r="T6" s="619"/>
      <c r="U6" s="619"/>
      <c r="V6" s="619"/>
      <c r="W6" s="619"/>
      <c r="X6" s="619"/>
      <c r="Y6" s="620"/>
      <c r="Z6" s="671">
        <v>0.7</v>
      </c>
      <c r="AA6" s="671"/>
      <c r="AB6" s="671"/>
      <c r="AC6" s="671"/>
      <c r="AD6" s="672">
        <v>432404</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21146014</v>
      </c>
      <c r="BH6" s="619"/>
      <c r="BI6" s="619"/>
      <c r="BJ6" s="619"/>
      <c r="BK6" s="619"/>
      <c r="BL6" s="619"/>
      <c r="BM6" s="619"/>
      <c r="BN6" s="620"/>
      <c r="BO6" s="671">
        <v>95.7</v>
      </c>
      <c r="BP6" s="671"/>
      <c r="BQ6" s="671"/>
      <c r="BR6" s="671"/>
      <c r="BS6" s="672">
        <v>108301</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357178</v>
      </c>
      <c r="CS6" s="619"/>
      <c r="CT6" s="619"/>
      <c r="CU6" s="619"/>
      <c r="CV6" s="619"/>
      <c r="CW6" s="619"/>
      <c r="CX6" s="619"/>
      <c r="CY6" s="620"/>
      <c r="CZ6" s="671">
        <v>0.7</v>
      </c>
      <c r="DA6" s="671"/>
      <c r="DB6" s="671"/>
      <c r="DC6" s="671"/>
      <c r="DD6" s="624" t="s">
        <v>211</v>
      </c>
      <c r="DE6" s="619"/>
      <c r="DF6" s="619"/>
      <c r="DG6" s="619"/>
      <c r="DH6" s="619"/>
      <c r="DI6" s="619"/>
      <c r="DJ6" s="619"/>
      <c r="DK6" s="619"/>
      <c r="DL6" s="619"/>
      <c r="DM6" s="619"/>
      <c r="DN6" s="619"/>
      <c r="DO6" s="619"/>
      <c r="DP6" s="620"/>
      <c r="DQ6" s="624">
        <v>357178</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30330</v>
      </c>
      <c r="S7" s="619"/>
      <c r="T7" s="619"/>
      <c r="U7" s="619"/>
      <c r="V7" s="619"/>
      <c r="W7" s="619"/>
      <c r="X7" s="619"/>
      <c r="Y7" s="620"/>
      <c r="Z7" s="671">
        <v>0.1</v>
      </c>
      <c r="AA7" s="671"/>
      <c r="AB7" s="671"/>
      <c r="AC7" s="671"/>
      <c r="AD7" s="672">
        <v>30330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10186725</v>
      </c>
      <c r="BH7" s="619"/>
      <c r="BI7" s="619"/>
      <c r="BJ7" s="619"/>
      <c r="BK7" s="619"/>
      <c r="BL7" s="619"/>
      <c r="BM7" s="619"/>
      <c r="BN7" s="620"/>
      <c r="BO7" s="671">
        <v>46.1</v>
      </c>
      <c r="BP7" s="671"/>
      <c r="BQ7" s="671"/>
      <c r="BR7" s="671"/>
      <c r="BS7" s="672">
        <v>108301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5966708</v>
      </c>
      <c r="CS7" s="619"/>
      <c r="CT7" s="619"/>
      <c r="CU7" s="619"/>
      <c r="CV7" s="619"/>
      <c r="CW7" s="619"/>
      <c r="CX7" s="619"/>
      <c r="CY7" s="620"/>
      <c r="CZ7" s="671">
        <v>11.4</v>
      </c>
      <c r="DA7" s="671"/>
      <c r="DB7" s="671"/>
      <c r="DC7" s="671"/>
      <c r="DD7" s="624">
        <v>1356839</v>
      </c>
      <c r="DE7" s="619"/>
      <c r="DF7" s="619"/>
      <c r="DG7" s="619"/>
      <c r="DH7" s="619"/>
      <c r="DI7" s="619"/>
      <c r="DJ7" s="619"/>
      <c r="DK7" s="619"/>
      <c r="DL7" s="619"/>
      <c r="DM7" s="619"/>
      <c r="DN7" s="619"/>
      <c r="DO7" s="619"/>
      <c r="DP7" s="620"/>
      <c r="DQ7" s="624">
        <v>3979661</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122431</v>
      </c>
      <c r="S8" s="619"/>
      <c r="T8" s="619"/>
      <c r="U8" s="619"/>
      <c r="V8" s="619"/>
      <c r="W8" s="619"/>
      <c r="X8" s="619"/>
      <c r="Y8" s="620"/>
      <c r="Z8" s="671">
        <v>0.2</v>
      </c>
      <c r="AA8" s="671"/>
      <c r="AB8" s="671"/>
      <c r="AC8" s="671"/>
      <c r="AD8" s="672">
        <v>122431</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267288</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18578041</v>
      </c>
      <c r="CS8" s="619"/>
      <c r="CT8" s="619"/>
      <c r="CU8" s="619"/>
      <c r="CV8" s="619"/>
      <c r="CW8" s="619"/>
      <c r="CX8" s="619"/>
      <c r="CY8" s="620"/>
      <c r="CZ8" s="671">
        <v>35.6</v>
      </c>
      <c r="DA8" s="671"/>
      <c r="DB8" s="671"/>
      <c r="DC8" s="671"/>
      <c r="DD8" s="624">
        <v>697817</v>
      </c>
      <c r="DE8" s="619"/>
      <c r="DF8" s="619"/>
      <c r="DG8" s="619"/>
      <c r="DH8" s="619"/>
      <c r="DI8" s="619"/>
      <c r="DJ8" s="619"/>
      <c r="DK8" s="619"/>
      <c r="DL8" s="619"/>
      <c r="DM8" s="619"/>
      <c r="DN8" s="619"/>
      <c r="DO8" s="619"/>
      <c r="DP8" s="620"/>
      <c r="DQ8" s="624">
        <v>9391118</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123871</v>
      </c>
      <c r="S9" s="619"/>
      <c r="T9" s="619"/>
      <c r="U9" s="619"/>
      <c r="V9" s="619"/>
      <c r="W9" s="619"/>
      <c r="X9" s="619"/>
      <c r="Y9" s="620"/>
      <c r="Z9" s="671">
        <v>0.2</v>
      </c>
      <c r="AA9" s="671"/>
      <c r="AB9" s="671"/>
      <c r="AC9" s="671"/>
      <c r="AD9" s="672">
        <v>123871</v>
      </c>
      <c r="AE9" s="672"/>
      <c r="AF9" s="672"/>
      <c r="AG9" s="672"/>
      <c r="AH9" s="672"/>
      <c r="AI9" s="672"/>
      <c r="AJ9" s="672"/>
      <c r="AK9" s="672"/>
      <c r="AL9" s="641">
        <v>0.4</v>
      </c>
      <c r="AM9" s="673"/>
      <c r="AN9" s="673"/>
      <c r="AO9" s="674"/>
      <c r="AP9" s="615" t="s">
        <v>219</v>
      </c>
      <c r="AQ9" s="616"/>
      <c r="AR9" s="616"/>
      <c r="AS9" s="616"/>
      <c r="AT9" s="616"/>
      <c r="AU9" s="616"/>
      <c r="AV9" s="616"/>
      <c r="AW9" s="616"/>
      <c r="AX9" s="616"/>
      <c r="AY9" s="616"/>
      <c r="AZ9" s="616"/>
      <c r="BA9" s="616"/>
      <c r="BB9" s="616"/>
      <c r="BC9" s="616"/>
      <c r="BD9" s="616"/>
      <c r="BE9" s="616"/>
      <c r="BF9" s="617"/>
      <c r="BG9" s="618">
        <v>8176789</v>
      </c>
      <c r="BH9" s="619"/>
      <c r="BI9" s="619"/>
      <c r="BJ9" s="619"/>
      <c r="BK9" s="619"/>
      <c r="BL9" s="619"/>
      <c r="BM9" s="619"/>
      <c r="BN9" s="620"/>
      <c r="BO9" s="671">
        <v>37</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4393205</v>
      </c>
      <c r="CS9" s="619"/>
      <c r="CT9" s="619"/>
      <c r="CU9" s="619"/>
      <c r="CV9" s="619"/>
      <c r="CW9" s="619"/>
      <c r="CX9" s="619"/>
      <c r="CY9" s="620"/>
      <c r="CZ9" s="671">
        <v>8.4</v>
      </c>
      <c r="DA9" s="671"/>
      <c r="DB9" s="671"/>
      <c r="DC9" s="671"/>
      <c r="DD9" s="624">
        <v>70381</v>
      </c>
      <c r="DE9" s="619"/>
      <c r="DF9" s="619"/>
      <c r="DG9" s="619"/>
      <c r="DH9" s="619"/>
      <c r="DI9" s="619"/>
      <c r="DJ9" s="619"/>
      <c r="DK9" s="619"/>
      <c r="DL9" s="619"/>
      <c r="DM9" s="619"/>
      <c r="DN9" s="619"/>
      <c r="DO9" s="619"/>
      <c r="DP9" s="620"/>
      <c r="DQ9" s="624">
        <v>4312966</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2478239</v>
      </c>
      <c r="S10" s="619"/>
      <c r="T10" s="619"/>
      <c r="U10" s="619"/>
      <c r="V10" s="619"/>
      <c r="W10" s="619"/>
      <c r="X10" s="619"/>
      <c r="Y10" s="620"/>
      <c r="Z10" s="671">
        <v>4.2</v>
      </c>
      <c r="AA10" s="671"/>
      <c r="AB10" s="671"/>
      <c r="AC10" s="671"/>
      <c r="AD10" s="672">
        <v>2478239</v>
      </c>
      <c r="AE10" s="672"/>
      <c r="AF10" s="672"/>
      <c r="AG10" s="672"/>
      <c r="AH10" s="672"/>
      <c r="AI10" s="672"/>
      <c r="AJ10" s="672"/>
      <c r="AK10" s="672"/>
      <c r="AL10" s="641">
        <v>8.5</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426142</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41438</v>
      </c>
      <c r="CS10" s="619"/>
      <c r="CT10" s="619"/>
      <c r="CU10" s="619"/>
      <c r="CV10" s="619"/>
      <c r="CW10" s="619"/>
      <c r="CX10" s="619"/>
      <c r="CY10" s="620"/>
      <c r="CZ10" s="671">
        <v>0.1</v>
      </c>
      <c r="DA10" s="671"/>
      <c r="DB10" s="671"/>
      <c r="DC10" s="671"/>
      <c r="DD10" s="624">
        <v>13081</v>
      </c>
      <c r="DE10" s="619"/>
      <c r="DF10" s="619"/>
      <c r="DG10" s="619"/>
      <c r="DH10" s="619"/>
      <c r="DI10" s="619"/>
      <c r="DJ10" s="619"/>
      <c r="DK10" s="619"/>
      <c r="DL10" s="619"/>
      <c r="DM10" s="619"/>
      <c r="DN10" s="619"/>
      <c r="DO10" s="619"/>
      <c r="DP10" s="620"/>
      <c r="DQ10" s="624">
        <v>40454</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1316506</v>
      </c>
      <c r="BH11" s="619"/>
      <c r="BI11" s="619"/>
      <c r="BJ11" s="619"/>
      <c r="BK11" s="619"/>
      <c r="BL11" s="619"/>
      <c r="BM11" s="619"/>
      <c r="BN11" s="620"/>
      <c r="BO11" s="671">
        <v>6</v>
      </c>
      <c r="BP11" s="671"/>
      <c r="BQ11" s="671"/>
      <c r="BR11" s="671"/>
      <c r="BS11" s="624">
        <v>108301</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763669</v>
      </c>
      <c r="CS11" s="619"/>
      <c r="CT11" s="619"/>
      <c r="CU11" s="619"/>
      <c r="CV11" s="619"/>
      <c r="CW11" s="619"/>
      <c r="CX11" s="619"/>
      <c r="CY11" s="620"/>
      <c r="CZ11" s="671">
        <v>1.5</v>
      </c>
      <c r="DA11" s="671"/>
      <c r="DB11" s="671"/>
      <c r="DC11" s="671"/>
      <c r="DD11" s="624">
        <v>95792</v>
      </c>
      <c r="DE11" s="619"/>
      <c r="DF11" s="619"/>
      <c r="DG11" s="619"/>
      <c r="DH11" s="619"/>
      <c r="DI11" s="619"/>
      <c r="DJ11" s="619"/>
      <c r="DK11" s="619"/>
      <c r="DL11" s="619"/>
      <c r="DM11" s="619"/>
      <c r="DN11" s="619"/>
      <c r="DO11" s="619"/>
      <c r="DP11" s="620"/>
      <c r="DQ11" s="624">
        <v>667659</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9653174</v>
      </c>
      <c r="BH12" s="619"/>
      <c r="BI12" s="619"/>
      <c r="BJ12" s="619"/>
      <c r="BK12" s="619"/>
      <c r="BL12" s="619"/>
      <c r="BM12" s="619"/>
      <c r="BN12" s="620"/>
      <c r="BO12" s="671">
        <v>43.7</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587571</v>
      </c>
      <c r="CS12" s="619"/>
      <c r="CT12" s="619"/>
      <c r="CU12" s="619"/>
      <c r="CV12" s="619"/>
      <c r="CW12" s="619"/>
      <c r="CX12" s="619"/>
      <c r="CY12" s="620"/>
      <c r="CZ12" s="671">
        <v>1.1000000000000001</v>
      </c>
      <c r="DA12" s="671"/>
      <c r="DB12" s="671"/>
      <c r="DC12" s="671"/>
      <c r="DD12" s="624">
        <v>3765</v>
      </c>
      <c r="DE12" s="619"/>
      <c r="DF12" s="619"/>
      <c r="DG12" s="619"/>
      <c r="DH12" s="619"/>
      <c r="DI12" s="619"/>
      <c r="DJ12" s="619"/>
      <c r="DK12" s="619"/>
      <c r="DL12" s="619"/>
      <c r="DM12" s="619"/>
      <c r="DN12" s="619"/>
      <c r="DO12" s="619"/>
      <c r="DP12" s="620"/>
      <c r="DQ12" s="624">
        <v>571890</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130782</v>
      </c>
      <c r="S13" s="619"/>
      <c r="T13" s="619"/>
      <c r="U13" s="619"/>
      <c r="V13" s="619"/>
      <c r="W13" s="619"/>
      <c r="X13" s="619"/>
      <c r="Y13" s="620"/>
      <c r="Z13" s="671">
        <v>0.2</v>
      </c>
      <c r="AA13" s="671"/>
      <c r="AB13" s="671"/>
      <c r="AC13" s="671"/>
      <c r="AD13" s="672">
        <v>130782</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9626448</v>
      </c>
      <c r="BH13" s="619"/>
      <c r="BI13" s="619"/>
      <c r="BJ13" s="619"/>
      <c r="BK13" s="619"/>
      <c r="BL13" s="619"/>
      <c r="BM13" s="619"/>
      <c r="BN13" s="620"/>
      <c r="BO13" s="671">
        <v>43.6</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9657687</v>
      </c>
      <c r="CS13" s="619"/>
      <c r="CT13" s="619"/>
      <c r="CU13" s="619"/>
      <c r="CV13" s="619"/>
      <c r="CW13" s="619"/>
      <c r="CX13" s="619"/>
      <c r="CY13" s="620"/>
      <c r="CZ13" s="671">
        <v>18.5</v>
      </c>
      <c r="DA13" s="671"/>
      <c r="DB13" s="671"/>
      <c r="DC13" s="671"/>
      <c r="DD13" s="624">
        <v>2480625</v>
      </c>
      <c r="DE13" s="619"/>
      <c r="DF13" s="619"/>
      <c r="DG13" s="619"/>
      <c r="DH13" s="619"/>
      <c r="DI13" s="619"/>
      <c r="DJ13" s="619"/>
      <c r="DK13" s="619"/>
      <c r="DL13" s="619"/>
      <c r="DM13" s="619"/>
      <c r="DN13" s="619"/>
      <c r="DO13" s="619"/>
      <c r="DP13" s="620"/>
      <c r="DQ13" s="624">
        <v>5161008</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229029</v>
      </c>
      <c r="BH14" s="619"/>
      <c r="BI14" s="619"/>
      <c r="BJ14" s="619"/>
      <c r="BK14" s="619"/>
      <c r="BL14" s="619"/>
      <c r="BM14" s="619"/>
      <c r="BN14" s="620"/>
      <c r="BO14" s="671">
        <v>1</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2286647</v>
      </c>
      <c r="CS14" s="619"/>
      <c r="CT14" s="619"/>
      <c r="CU14" s="619"/>
      <c r="CV14" s="619"/>
      <c r="CW14" s="619"/>
      <c r="CX14" s="619"/>
      <c r="CY14" s="620"/>
      <c r="CZ14" s="671">
        <v>4.4000000000000004</v>
      </c>
      <c r="DA14" s="671"/>
      <c r="DB14" s="671"/>
      <c r="DC14" s="671"/>
      <c r="DD14" s="624">
        <v>12216</v>
      </c>
      <c r="DE14" s="619"/>
      <c r="DF14" s="619"/>
      <c r="DG14" s="619"/>
      <c r="DH14" s="619"/>
      <c r="DI14" s="619"/>
      <c r="DJ14" s="619"/>
      <c r="DK14" s="619"/>
      <c r="DL14" s="619"/>
      <c r="DM14" s="619"/>
      <c r="DN14" s="619"/>
      <c r="DO14" s="619"/>
      <c r="DP14" s="620"/>
      <c r="DQ14" s="624">
        <v>2271130</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94945</v>
      </c>
      <c r="S15" s="619"/>
      <c r="T15" s="619"/>
      <c r="U15" s="619"/>
      <c r="V15" s="619"/>
      <c r="W15" s="619"/>
      <c r="X15" s="619"/>
      <c r="Y15" s="620"/>
      <c r="Z15" s="671">
        <v>0.2</v>
      </c>
      <c r="AA15" s="671"/>
      <c r="AB15" s="671"/>
      <c r="AC15" s="671"/>
      <c r="AD15" s="672">
        <v>94945</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1047311</v>
      </c>
      <c r="BH15" s="619"/>
      <c r="BI15" s="619"/>
      <c r="BJ15" s="619"/>
      <c r="BK15" s="619"/>
      <c r="BL15" s="619"/>
      <c r="BM15" s="619"/>
      <c r="BN15" s="620"/>
      <c r="BO15" s="671">
        <v>4.7</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4680725</v>
      </c>
      <c r="CS15" s="619"/>
      <c r="CT15" s="619"/>
      <c r="CU15" s="619"/>
      <c r="CV15" s="619"/>
      <c r="CW15" s="619"/>
      <c r="CX15" s="619"/>
      <c r="CY15" s="620"/>
      <c r="CZ15" s="671">
        <v>9</v>
      </c>
      <c r="DA15" s="671"/>
      <c r="DB15" s="671"/>
      <c r="DC15" s="671"/>
      <c r="DD15" s="624">
        <v>813732</v>
      </c>
      <c r="DE15" s="619"/>
      <c r="DF15" s="619"/>
      <c r="DG15" s="619"/>
      <c r="DH15" s="619"/>
      <c r="DI15" s="619"/>
      <c r="DJ15" s="619"/>
      <c r="DK15" s="619"/>
      <c r="DL15" s="619"/>
      <c r="DM15" s="619"/>
      <c r="DN15" s="619"/>
      <c r="DO15" s="619"/>
      <c r="DP15" s="620"/>
      <c r="DQ15" s="624">
        <v>3428201</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6529513</v>
      </c>
      <c r="S16" s="619"/>
      <c r="T16" s="619"/>
      <c r="U16" s="619"/>
      <c r="V16" s="619"/>
      <c r="W16" s="619"/>
      <c r="X16" s="619"/>
      <c r="Y16" s="620"/>
      <c r="Z16" s="671">
        <v>11.2</v>
      </c>
      <c r="AA16" s="671"/>
      <c r="AB16" s="671"/>
      <c r="AC16" s="671"/>
      <c r="AD16" s="672">
        <v>4605093</v>
      </c>
      <c r="AE16" s="672"/>
      <c r="AF16" s="672"/>
      <c r="AG16" s="672"/>
      <c r="AH16" s="672"/>
      <c r="AI16" s="672"/>
      <c r="AJ16" s="672"/>
      <c r="AK16" s="672"/>
      <c r="AL16" s="641">
        <v>15.8</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4605093</v>
      </c>
      <c r="S17" s="619"/>
      <c r="T17" s="619"/>
      <c r="U17" s="619"/>
      <c r="V17" s="619"/>
      <c r="W17" s="619"/>
      <c r="X17" s="619"/>
      <c r="Y17" s="620"/>
      <c r="Z17" s="671">
        <v>7.9</v>
      </c>
      <c r="AA17" s="671"/>
      <c r="AB17" s="671"/>
      <c r="AC17" s="671"/>
      <c r="AD17" s="672">
        <v>4605093</v>
      </c>
      <c r="AE17" s="672"/>
      <c r="AF17" s="672"/>
      <c r="AG17" s="672"/>
      <c r="AH17" s="672"/>
      <c r="AI17" s="672"/>
      <c r="AJ17" s="672"/>
      <c r="AK17" s="672"/>
      <c r="AL17" s="641">
        <v>15.8</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29775</v>
      </c>
      <c r="BH17" s="619"/>
      <c r="BI17" s="619"/>
      <c r="BJ17" s="619"/>
      <c r="BK17" s="619"/>
      <c r="BL17" s="619"/>
      <c r="BM17" s="619"/>
      <c r="BN17" s="620"/>
      <c r="BO17" s="671">
        <v>0.1</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4843753</v>
      </c>
      <c r="CS17" s="619"/>
      <c r="CT17" s="619"/>
      <c r="CU17" s="619"/>
      <c r="CV17" s="619"/>
      <c r="CW17" s="619"/>
      <c r="CX17" s="619"/>
      <c r="CY17" s="620"/>
      <c r="CZ17" s="671">
        <v>9.3000000000000007</v>
      </c>
      <c r="DA17" s="671"/>
      <c r="DB17" s="671"/>
      <c r="DC17" s="671"/>
      <c r="DD17" s="624" t="s">
        <v>109</v>
      </c>
      <c r="DE17" s="619"/>
      <c r="DF17" s="619"/>
      <c r="DG17" s="619"/>
      <c r="DH17" s="619"/>
      <c r="DI17" s="619"/>
      <c r="DJ17" s="619"/>
      <c r="DK17" s="619"/>
      <c r="DL17" s="619"/>
      <c r="DM17" s="619"/>
      <c r="DN17" s="619"/>
      <c r="DO17" s="619"/>
      <c r="DP17" s="620"/>
      <c r="DQ17" s="624">
        <v>4823740</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891199</v>
      </c>
      <c r="S18" s="619"/>
      <c r="T18" s="619"/>
      <c r="U18" s="619"/>
      <c r="V18" s="619"/>
      <c r="W18" s="619"/>
      <c r="X18" s="619"/>
      <c r="Y18" s="620"/>
      <c r="Z18" s="671">
        <v>1.5</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1033221</v>
      </c>
      <c r="S19" s="619"/>
      <c r="T19" s="619"/>
      <c r="U19" s="619"/>
      <c r="V19" s="619"/>
      <c r="W19" s="619"/>
      <c r="X19" s="619"/>
      <c r="Y19" s="620"/>
      <c r="Z19" s="671">
        <v>1.8</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947046</v>
      </c>
      <c r="BH19" s="619"/>
      <c r="BI19" s="619"/>
      <c r="BJ19" s="619"/>
      <c r="BK19" s="619"/>
      <c r="BL19" s="619"/>
      <c r="BM19" s="619"/>
      <c r="BN19" s="620"/>
      <c r="BO19" s="671">
        <v>4.3</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32035575</v>
      </c>
      <c r="S20" s="619"/>
      <c r="T20" s="619"/>
      <c r="U20" s="619"/>
      <c r="V20" s="619"/>
      <c r="W20" s="619"/>
      <c r="X20" s="619"/>
      <c r="Y20" s="620"/>
      <c r="Z20" s="671">
        <v>54.7</v>
      </c>
      <c r="AA20" s="671"/>
      <c r="AB20" s="671"/>
      <c r="AC20" s="671"/>
      <c r="AD20" s="672">
        <v>29134334</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947046</v>
      </c>
      <c r="BH20" s="619"/>
      <c r="BI20" s="619"/>
      <c r="BJ20" s="619"/>
      <c r="BK20" s="619"/>
      <c r="BL20" s="619"/>
      <c r="BM20" s="619"/>
      <c r="BN20" s="620"/>
      <c r="BO20" s="671">
        <v>4.3</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52156622</v>
      </c>
      <c r="CS20" s="619"/>
      <c r="CT20" s="619"/>
      <c r="CU20" s="619"/>
      <c r="CV20" s="619"/>
      <c r="CW20" s="619"/>
      <c r="CX20" s="619"/>
      <c r="CY20" s="620"/>
      <c r="CZ20" s="671">
        <v>100</v>
      </c>
      <c r="DA20" s="671"/>
      <c r="DB20" s="671"/>
      <c r="DC20" s="671"/>
      <c r="DD20" s="624">
        <v>5544248</v>
      </c>
      <c r="DE20" s="619"/>
      <c r="DF20" s="619"/>
      <c r="DG20" s="619"/>
      <c r="DH20" s="619"/>
      <c r="DI20" s="619"/>
      <c r="DJ20" s="619"/>
      <c r="DK20" s="619"/>
      <c r="DL20" s="619"/>
      <c r="DM20" s="619"/>
      <c r="DN20" s="619"/>
      <c r="DO20" s="619"/>
      <c r="DP20" s="620"/>
      <c r="DQ20" s="624">
        <v>35005005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24415</v>
      </c>
      <c r="S21" s="619"/>
      <c r="T21" s="619"/>
      <c r="U21" s="619"/>
      <c r="V21" s="619"/>
      <c r="W21" s="619"/>
      <c r="X21" s="619"/>
      <c r="Y21" s="620"/>
      <c r="Z21" s="671">
        <v>0</v>
      </c>
      <c r="AA21" s="671"/>
      <c r="AB21" s="671"/>
      <c r="AC21" s="671"/>
      <c r="AD21" s="672">
        <v>24415</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419032</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312559</v>
      </c>
      <c r="S23" s="619"/>
      <c r="T23" s="619"/>
      <c r="U23" s="619"/>
      <c r="V23" s="619"/>
      <c r="W23" s="619"/>
      <c r="X23" s="619"/>
      <c r="Y23" s="620"/>
      <c r="Z23" s="671">
        <v>0.5</v>
      </c>
      <c r="AA23" s="671"/>
      <c r="AB23" s="671"/>
      <c r="AC23" s="671"/>
      <c r="AD23" s="672">
        <v>5596</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947046</v>
      </c>
      <c r="BH23" s="619"/>
      <c r="BI23" s="619"/>
      <c r="BJ23" s="619"/>
      <c r="BK23" s="619"/>
      <c r="BL23" s="619"/>
      <c r="BM23" s="619"/>
      <c r="BN23" s="620"/>
      <c r="BO23" s="671">
        <v>4.3</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96953</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22996955</v>
      </c>
      <c r="CS24" s="669"/>
      <c r="CT24" s="669"/>
      <c r="CU24" s="669"/>
      <c r="CV24" s="669"/>
      <c r="CW24" s="669"/>
      <c r="CX24" s="669"/>
      <c r="CY24" s="716"/>
      <c r="CZ24" s="720">
        <v>44.1</v>
      </c>
      <c r="DA24" s="721"/>
      <c r="DB24" s="721"/>
      <c r="DC24" s="722"/>
      <c r="DD24" s="715">
        <v>15107426</v>
      </c>
      <c r="DE24" s="669"/>
      <c r="DF24" s="669"/>
      <c r="DG24" s="669"/>
      <c r="DH24" s="669"/>
      <c r="DI24" s="669"/>
      <c r="DJ24" s="669"/>
      <c r="DK24" s="716"/>
      <c r="DL24" s="715">
        <v>14927970</v>
      </c>
      <c r="DM24" s="669"/>
      <c r="DN24" s="669"/>
      <c r="DO24" s="669"/>
      <c r="DP24" s="669"/>
      <c r="DQ24" s="669"/>
      <c r="DR24" s="669"/>
      <c r="DS24" s="669"/>
      <c r="DT24" s="669"/>
      <c r="DU24" s="669"/>
      <c r="DV24" s="716"/>
      <c r="DW24" s="717">
        <v>47.6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9617995</v>
      </c>
      <c r="S25" s="619"/>
      <c r="T25" s="619"/>
      <c r="U25" s="619"/>
      <c r="V25" s="619"/>
      <c r="W25" s="619"/>
      <c r="X25" s="619"/>
      <c r="Y25" s="620"/>
      <c r="Z25" s="671">
        <v>16.399999999999999</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7368481</v>
      </c>
      <c r="CS25" s="637"/>
      <c r="CT25" s="637"/>
      <c r="CU25" s="637"/>
      <c r="CV25" s="637"/>
      <c r="CW25" s="637"/>
      <c r="CX25" s="637"/>
      <c r="CY25" s="638"/>
      <c r="CZ25" s="621">
        <v>14.1</v>
      </c>
      <c r="DA25" s="639"/>
      <c r="DB25" s="639"/>
      <c r="DC25" s="640"/>
      <c r="DD25" s="624">
        <v>6802154</v>
      </c>
      <c r="DE25" s="637"/>
      <c r="DF25" s="637"/>
      <c r="DG25" s="637"/>
      <c r="DH25" s="637"/>
      <c r="DI25" s="637"/>
      <c r="DJ25" s="637"/>
      <c r="DK25" s="638"/>
      <c r="DL25" s="624">
        <v>6793376</v>
      </c>
      <c r="DM25" s="637"/>
      <c r="DN25" s="637"/>
      <c r="DO25" s="637"/>
      <c r="DP25" s="637"/>
      <c r="DQ25" s="637"/>
      <c r="DR25" s="637"/>
      <c r="DS25" s="637"/>
      <c r="DT25" s="637"/>
      <c r="DU25" s="637"/>
      <c r="DV25" s="638"/>
      <c r="DW25" s="641">
        <v>21.7</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4778989</v>
      </c>
      <c r="CS26" s="619"/>
      <c r="CT26" s="619"/>
      <c r="CU26" s="619"/>
      <c r="CV26" s="619"/>
      <c r="CW26" s="619"/>
      <c r="CX26" s="619"/>
      <c r="CY26" s="620"/>
      <c r="CZ26" s="621">
        <v>9.1999999999999993</v>
      </c>
      <c r="DA26" s="639"/>
      <c r="DB26" s="639"/>
      <c r="DC26" s="640"/>
      <c r="DD26" s="624">
        <v>4298364</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2793611</v>
      </c>
      <c r="S27" s="619"/>
      <c r="T27" s="619"/>
      <c r="U27" s="619"/>
      <c r="V27" s="619"/>
      <c r="W27" s="619"/>
      <c r="X27" s="619"/>
      <c r="Y27" s="620"/>
      <c r="Z27" s="671">
        <v>4.8</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22093060</v>
      </c>
      <c r="BH27" s="619"/>
      <c r="BI27" s="619"/>
      <c r="BJ27" s="619"/>
      <c r="BK27" s="619"/>
      <c r="BL27" s="619"/>
      <c r="BM27" s="619"/>
      <c r="BN27" s="620"/>
      <c r="BO27" s="671">
        <v>100</v>
      </c>
      <c r="BP27" s="671"/>
      <c r="BQ27" s="671"/>
      <c r="BR27" s="671"/>
      <c r="BS27" s="624">
        <v>108301</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10784721</v>
      </c>
      <c r="CS27" s="637"/>
      <c r="CT27" s="637"/>
      <c r="CU27" s="637"/>
      <c r="CV27" s="637"/>
      <c r="CW27" s="637"/>
      <c r="CX27" s="637"/>
      <c r="CY27" s="638"/>
      <c r="CZ27" s="621">
        <v>20.7</v>
      </c>
      <c r="DA27" s="639"/>
      <c r="DB27" s="639"/>
      <c r="DC27" s="640"/>
      <c r="DD27" s="624">
        <v>3481532</v>
      </c>
      <c r="DE27" s="637"/>
      <c r="DF27" s="637"/>
      <c r="DG27" s="637"/>
      <c r="DH27" s="637"/>
      <c r="DI27" s="637"/>
      <c r="DJ27" s="637"/>
      <c r="DK27" s="638"/>
      <c r="DL27" s="624">
        <v>3476214</v>
      </c>
      <c r="DM27" s="637"/>
      <c r="DN27" s="637"/>
      <c r="DO27" s="637"/>
      <c r="DP27" s="637"/>
      <c r="DQ27" s="637"/>
      <c r="DR27" s="637"/>
      <c r="DS27" s="637"/>
      <c r="DT27" s="637"/>
      <c r="DU27" s="637"/>
      <c r="DV27" s="638"/>
      <c r="DW27" s="641">
        <v>11.1</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36081</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4843753</v>
      </c>
      <c r="CS28" s="619"/>
      <c r="CT28" s="619"/>
      <c r="CU28" s="619"/>
      <c r="CV28" s="619"/>
      <c r="CW28" s="619"/>
      <c r="CX28" s="619"/>
      <c r="CY28" s="620"/>
      <c r="CZ28" s="621">
        <v>9.3000000000000007</v>
      </c>
      <c r="DA28" s="639"/>
      <c r="DB28" s="639"/>
      <c r="DC28" s="640"/>
      <c r="DD28" s="624">
        <v>4823740</v>
      </c>
      <c r="DE28" s="619"/>
      <c r="DF28" s="619"/>
      <c r="DG28" s="619"/>
      <c r="DH28" s="619"/>
      <c r="DI28" s="619"/>
      <c r="DJ28" s="619"/>
      <c r="DK28" s="620"/>
      <c r="DL28" s="624">
        <v>4658380</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11282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4843753</v>
      </c>
      <c r="CS29" s="637"/>
      <c r="CT29" s="637"/>
      <c r="CU29" s="637"/>
      <c r="CV29" s="637"/>
      <c r="CW29" s="637"/>
      <c r="CX29" s="637"/>
      <c r="CY29" s="638"/>
      <c r="CZ29" s="621">
        <v>9.3000000000000007</v>
      </c>
      <c r="DA29" s="639"/>
      <c r="DB29" s="639"/>
      <c r="DC29" s="640"/>
      <c r="DD29" s="624">
        <v>4823740</v>
      </c>
      <c r="DE29" s="637"/>
      <c r="DF29" s="637"/>
      <c r="DG29" s="637"/>
      <c r="DH29" s="637"/>
      <c r="DI29" s="637"/>
      <c r="DJ29" s="637"/>
      <c r="DK29" s="638"/>
      <c r="DL29" s="624">
        <v>4658380</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5123440</v>
      </c>
      <c r="S30" s="619"/>
      <c r="T30" s="619"/>
      <c r="U30" s="619"/>
      <c r="V30" s="619"/>
      <c r="W30" s="619"/>
      <c r="X30" s="619"/>
      <c r="Y30" s="620"/>
      <c r="Z30" s="671">
        <v>8.8000000000000007</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96.1</v>
      </c>
      <c r="BN30" s="685"/>
      <c r="BO30" s="685"/>
      <c r="BP30" s="685"/>
      <c r="BQ30" s="687"/>
      <c r="BR30" s="684">
        <v>98.7</v>
      </c>
      <c r="BS30" s="685"/>
      <c r="BT30" s="685"/>
      <c r="BU30" s="685"/>
      <c r="BV30" s="685"/>
      <c r="BW30" s="685"/>
      <c r="BX30" s="686">
        <v>95.1</v>
      </c>
      <c r="BY30" s="685"/>
      <c r="BZ30" s="685"/>
      <c r="CA30" s="685"/>
      <c r="CB30" s="687"/>
      <c r="CD30" s="690"/>
      <c r="CE30" s="691"/>
      <c r="CF30" s="655" t="s">
        <v>288</v>
      </c>
      <c r="CG30" s="652"/>
      <c r="CH30" s="652"/>
      <c r="CI30" s="652"/>
      <c r="CJ30" s="652"/>
      <c r="CK30" s="652"/>
      <c r="CL30" s="652"/>
      <c r="CM30" s="652"/>
      <c r="CN30" s="652"/>
      <c r="CO30" s="652"/>
      <c r="CP30" s="652"/>
      <c r="CQ30" s="653"/>
      <c r="CR30" s="618">
        <v>4328192</v>
      </c>
      <c r="CS30" s="619"/>
      <c r="CT30" s="619"/>
      <c r="CU30" s="619"/>
      <c r="CV30" s="619"/>
      <c r="CW30" s="619"/>
      <c r="CX30" s="619"/>
      <c r="CY30" s="620"/>
      <c r="CZ30" s="621">
        <v>8.3000000000000007</v>
      </c>
      <c r="DA30" s="639"/>
      <c r="DB30" s="639"/>
      <c r="DC30" s="640"/>
      <c r="DD30" s="624">
        <v>4308179</v>
      </c>
      <c r="DE30" s="619"/>
      <c r="DF30" s="619"/>
      <c r="DG30" s="619"/>
      <c r="DH30" s="619"/>
      <c r="DI30" s="619"/>
      <c r="DJ30" s="619"/>
      <c r="DK30" s="620"/>
      <c r="DL30" s="624">
        <v>4142819</v>
      </c>
      <c r="DM30" s="619"/>
      <c r="DN30" s="619"/>
      <c r="DO30" s="619"/>
      <c r="DP30" s="619"/>
      <c r="DQ30" s="619"/>
      <c r="DR30" s="619"/>
      <c r="DS30" s="619"/>
      <c r="DT30" s="619"/>
      <c r="DU30" s="619"/>
      <c r="DV30" s="620"/>
      <c r="DW30" s="641">
        <v>13.2</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1480524</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95.4</v>
      </c>
      <c r="BN31" s="683"/>
      <c r="BO31" s="683"/>
      <c r="BP31" s="683"/>
      <c r="BQ31" s="647"/>
      <c r="BR31" s="682">
        <v>98.5</v>
      </c>
      <c r="BS31" s="637"/>
      <c r="BT31" s="637"/>
      <c r="BU31" s="637"/>
      <c r="BV31" s="637"/>
      <c r="BW31" s="637"/>
      <c r="BX31" s="673">
        <v>94</v>
      </c>
      <c r="BY31" s="683"/>
      <c r="BZ31" s="683"/>
      <c r="CA31" s="683"/>
      <c r="CB31" s="647"/>
      <c r="CD31" s="690"/>
      <c r="CE31" s="691"/>
      <c r="CF31" s="655" t="s">
        <v>292</v>
      </c>
      <c r="CG31" s="652"/>
      <c r="CH31" s="652"/>
      <c r="CI31" s="652"/>
      <c r="CJ31" s="652"/>
      <c r="CK31" s="652"/>
      <c r="CL31" s="652"/>
      <c r="CM31" s="652"/>
      <c r="CN31" s="652"/>
      <c r="CO31" s="652"/>
      <c r="CP31" s="652"/>
      <c r="CQ31" s="653"/>
      <c r="CR31" s="618">
        <v>515561</v>
      </c>
      <c r="CS31" s="637"/>
      <c r="CT31" s="637"/>
      <c r="CU31" s="637"/>
      <c r="CV31" s="637"/>
      <c r="CW31" s="637"/>
      <c r="CX31" s="637"/>
      <c r="CY31" s="638"/>
      <c r="CZ31" s="621">
        <v>1</v>
      </c>
      <c r="DA31" s="639"/>
      <c r="DB31" s="639"/>
      <c r="DC31" s="640"/>
      <c r="DD31" s="624">
        <v>515561</v>
      </c>
      <c r="DE31" s="637"/>
      <c r="DF31" s="637"/>
      <c r="DG31" s="637"/>
      <c r="DH31" s="637"/>
      <c r="DI31" s="637"/>
      <c r="DJ31" s="637"/>
      <c r="DK31" s="638"/>
      <c r="DL31" s="624">
        <v>515561</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1477694</v>
      </c>
      <c r="S32" s="619"/>
      <c r="T32" s="619"/>
      <c r="U32" s="619"/>
      <c r="V32" s="619"/>
      <c r="W32" s="619"/>
      <c r="X32" s="619"/>
      <c r="Y32" s="620"/>
      <c r="Z32" s="671">
        <v>2.5</v>
      </c>
      <c r="AA32" s="671"/>
      <c r="AB32" s="671"/>
      <c r="AC32" s="671"/>
      <c r="AD32" s="672">
        <v>23062</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v>
      </c>
      <c r="BH32" s="603"/>
      <c r="BI32" s="603"/>
      <c r="BJ32" s="603"/>
      <c r="BK32" s="603"/>
      <c r="BL32" s="603"/>
      <c r="BM32" s="666">
        <v>96.4</v>
      </c>
      <c r="BN32" s="603"/>
      <c r="BO32" s="603"/>
      <c r="BP32" s="603"/>
      <c r="BQ32" s="660"/>
      <c r="BR32" s="681">
        <v>98.8</v>
      </c>
      <c r="BS32" s="603"/>
      <c r="BT32" s="603"/>
      <c r="BU32" s="603"/>
      <c r="BV32" s="603"/>
      <c r="BW32" s="603"/>
      <c r="BX32" s="666">
        <v>95.9</v>
      </c>
      <c r="BY32" s="603"/>
      <c r="BZ32" s="603"/>
      <c r="CA32" s="603"/>
      <c r="CB32" s="660"/>
      <c r="CD32" s="692"/>
      <c r="CE32" s="693"/>
      <c r="CF32" s="655" t="s">
        <v>295</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5092061</v>
      </c>
      <c r="S33" s="619"/>
      <c r="T33" s="619"/>
      <c r="U33" s="619"/>
      <c r="V33" s="619"/>
      <c r="W33" s="619"/>
      <c r="X33" s="619"/>
      <c r="Y33" s="620"/>
      <c r="Z33" s="671">
        <v>8.6999999999999993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23615419</v>
      </c>
      <c r="CS33" s="637"/>
      <c r="CT33" s="637"/>
      <c r="CU33" s="637"/>
      <c r="CV33" s="637"/>
      <c r="CW33" s="637"/>
      <c r="CX33" s="637"/>
      <c r="CY33" s="638"/>
      <c r="CZ33" s="621">
        <v>45.3</v>
      </c>
      <c r="DA33" s="639"/>
      <c r="DB33" s="639"/>
      <c r="DC33" s="640"/>
      <c r="DD33" s="624">
        <v>18344679</v>
      </c>
      <c r="DE33" s="637"/>
      <c r="DF33" s="637"/>
      <c r="DG33" s="637"/>
      <c r="DH33" s="637"/>
      <c r="DI33" s="637"/>
      <c r="DJ33" s="637"/>
      <c r="DK33" s="638"/>
      <c r="DL33" s="624">
        <v>13330047</v>
      </c>
      <c r="DM33" s="637"/>
      <c r="DN33" s="637"/>
      <c r="DO33" s="637"/>
      <c r="DP33" s="637"/>
      <c r="DQ33" s="637"/>
      <c r="DR33" s="637"/>
      <c r="DS33" s="637"/>
      <c r="DT33" s="637"/>
      <c r="DU33" s="637"/>
      <c r="DV33" s="638"/>
      <c r="DW33" s="641">
        <v>42.5</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6135368</v>
      </c>
      <c r="CS34" s="619"/>
      <c r="CT34" s="619"/>
      <c r="CU34" s="619"/>
      <c r="CV34" s="619"/>
      <c r="CW34" s="619"/>
      <c r="CX34" s="619"/>
      <c r="CY34" s="620"/>
      <c r="CZ34" s="621">
        <v>11.8</v>
      </c>
      <c r="DA34" s="639"/>
      <c r="DB34" s="639"/>
      <c r="DC34" s="640"/>
      <c r="DD34" s="624">
        <v>4923955</v>
      </c>
      <c r="DE34" s="619"/>
      <c r="DF34" s="619"/>
      <c r="DG34" s="619"/>
      <c r="DH34" s="619"/>
      <c r="DI34" s="619"/>
      <c r="DJ34" s="619"/>
      <c r="DK34" s="620"/>
      <c r="DL34" s="624">
        <v>4010645</v>
      </c>
      <c r="DM34" s="619"/>
      <c r="DN34" s="619"/>
      <c r="DO34" s="619"/>
      <c r="DP34" s="619"/>
      <c r="DQ34" s="619"/>
      <c r="DR34" s="619"/>
      <c r="DS34" s="619"/>
      <c r="DT34" s="619"/>
      <c r="DU34" s="619"/>
      <c r="DV34" s="620"/>
      <c r="DW34" s="641">
        <v>12.8</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2154461</v>
      </c>
      <c r="S35" s="619"/>
      <c r="T35" s="619"/>
      <c r="U35" s="619"/>
      <c r="V35" s="619"/>
      <c r="W35" s="619"/>
      <c r="X35" s="619"/>
      <c r="Y35" s="620"/>
      <c r="Z35" s="671">
        <v>3.7</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6186823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987934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264729</v>
      </c>
      <c r="CS35" s="637"/>
      <c r="CT35" s="637"/>
      <c r="CU35" s="637"/>
      <c r="CV35" s="637"/>
      <c r="CW35" s="637"/>
      <c r="CX35" s="637"/>
      <c r="CY35" s="638"/>
      <c r="CZ35" s="621">
        <v>0.5</v>
      </c>
      <c r="DA35" s="639"/>
      <c r="DB35" s="639"/>
      <c r="DC35" s="640"/>
      <c r="DD35" s="624">
        <v>262734</v>
      </c>
      <c r="DE35" s="637"/>
      <c r="DF35" s="637"/>
      <c r="DG35" s="637"/>
      <c r="DH35" s="637"/>
      <c r="DI35" s="637"/>
      <c r="DJ35" s="637"/>
      <c r="DK35" s="638"/>
      <c r="DL35" s="624">
        <v>262734</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58521222</v>
      </c>
      <c r="S36" s="659"/>
      <c r="T36" s="659"/>
      <c r="U36" s="659"/>
      <c r="V36" s="659"/>
      <c r="W36" s="659"/>
      <c r="X36" s="659"/>
      <c r="Y36" s="662"/>
      <c r="Z36" s="663">
        <v>100</v>
      </c>
      <c r="AA36" s="663"/>
      <c r="AB36" s="663"/>
      <c r="AC36" s="663"/>
      <c r="AD36" s="664">
        <v>29187407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1909220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968102</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6154486</v>
      </c>
      <c r="CS36" s="619"/>
      <c r="CT36" s="619"/>
      <c r="CU36" s="619"/>
      <c r="CV36" s="619"/>
      <c r="CW36" s="619"/>
      <c r="CX36" s="619"/>
      <c r="CY36" s="620"/>
      <c r="CZ36" s="621">
        <v>11.8</v>
      </c>
      <c r="DA36" s="639"/>
      <c r="DB36" s="639"/>
      <c r="DC36" s="640"/>
      <c r="DD36" s="624">
        <v>5777767</v>
      </c>
      <c r="DE36" s="619"/>
      <c r="DF36" s="619"/>
      <c r="DG36" s="619"/>
      <c r="DH36" s="619"/>
      <c r="DI36" s="619"/>
      <c r="DJ36" s="619"/>
      <c r="DK36" s="620"/>
      <c r="DL36" s="624">
        <v>4653868</v>
      </c>
      <c r="DM36" s="619"/>
      <c r="DN36" s="619"/>
      <c r="DO36" s="619"/>
      <c r="DP36" s="619"/>
      <c r="DQ36" s="619"/>
      <c r="DR36" s="619"/>
      <c r="DS36" s="619"/>
      <c r="DT36" s="619"/>
      <c r="DU36" s="619"/>
      <c r="DV36" s="620"/>
      <c r="DW36" s="641">
        <v>14.8</v>
      </c>
      <c r="DX36" s="642"/>
      <c r="DY36" s="642"/>
      <c r="DZ36" s="642"/>
      <c r="EA36" s="642"/>
      <c r="EB36" s="642"/>
      <c r="EC36" s="643"/>
    </row>
    <row r="37" spans="2:133" ht="11.25" customHeight="1">
      <c r="AQ37" s="644" t="s">
        <v>310</v>
      </c>
      <c r="AR37" s="645"/>
      <c r="AS37" s="645"/>
      <c r="AT37" s="645"/>
      <c r="AU37" s="645"/>
      <c r="AV37" s="645"/>
      <c r="AW37" s="645"/>
      <c r="AX37" s="645"/>
      <c r="AY37" s="646"/>
      <c r="AZ37" s="618">
        <v>102812</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24121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4437669</v>
      </c>
      <c r="CS37" s="637"/>
      <c r="CT37" s="637"/>
      <c r="CU37" s="637"/>
      <c r="CV37" s="637"/>
      <c r="CW37" s="637"/>
      <c r="CX37" s="637"/>
      <c r="CY37" s="638"/>
      <c r="CZ37" s="621">
        <v>8.5</v>
      </c>
      <c r="DA37" s="639"/>
      <c r="DB37" s="639"/>
      <c r="DC37" s="640"/>
      <c r="DD37" s="624">
        <v>4437669</v>
      </c>
      <c r="DE37" s="637"/>
      <c r="DF37" s="637"/>
      <c r="DG37" s="637"/>
      <c r="DH37" s="637"/>
      <c r="DI37" s="637"/>
      <c r="DJ37" s="637"/>
      <c r="DK37" s="638"/>
      <c r="DL37" s="624">
        <v>3981503</v>
      </c>
      <c r="DM37" s="637"/>
      <c r="DN37" s="637"/>
      <c r="DO37" s="637"/>
      <c r="DP37" s="637"/>
      <c r="DQ37" s="637"/>
      <c r="DR37" s="637"/>
      <c r="DS37" s="637"/>
      <c r="DT37" s="637"/>
      <c r="DU37" s="637"/>
      <c r="DV37" s="638"/>
      <c r="DW37" s="641">
        <v>12.7</v>
      </c>
      <c r="DX37" s="642"/>
      <c r="DY37" s="642"/>
      <c r="DZ37" s="642"/>
      <c r="EA37" s="642"/>
      <c r="EB37" s="642"/>
      <c r="EC37" s="643"/>
    </row>
    <row r="38" spans="2:133" ht="11.25" customHeight="1">
      <c r="AQ38" s="644" t="s">
        <v>313</v>
      </c>
      <c r="AR38" s="645"/>
      <c r="AS38" s="645"/>
      <c r="AT38" s="645"/>
      <c r="AU38" s="645"/>
      <c r="AV38" s="645"/>
      <c r="AW38" s="645"/>
      <c r="AX38" s="645"/>
      <c r="AY38" s="646"/>
      <c r="AZ38" s="618">
        <v>21031</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40712</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6165792</v>
      </c>
      <c r="CS38" s="619"/>
      <c r="CT38" s="619"/>
      <c r="CU38" s="619"/>
      <c r="CV38" s="619"/>
      <c r="CW38" s="619"/>
      <c r="CX38" s="619"/>
      <c r="CY38" s="620"/>
      <c r="CZ38" s="621">
        <v>11.8</v>
      </c>
      <c r="DA38" s="639"/>
      <c r="DB38" s="639"/>
      <c r="DC38" s="640"/>
      <c r="DD38" s="624">
        <v>5490193</v>
      </c>
      <c r="DE38" s="619"/>
      <c r="DF38" s="619"/>
      <c r="DG38" s="619"/>
      <c r="DH38" s="619"/>
      <c r="DI38" s="619"/>
      <c r="DJ38" s="619"/>
      <c r="DK38" s="620"/>
      <c r="DL38" s="624">
        <v>4402800</v>
      </c>
      <c r="DM38" s="619"/>
      <c r="DN38" s="619"/>
      <c r="DO38" s="619"/>
      <c r="DP38" s="619"/>
      <c r="DQ38" s="619"/>
      <c r="DR38" s="619"/>
      <c r="DS38" s="619"/>
      <c r="DT38" s="619"/>
      <c r="DU38" s="619"/>
      <c r="DV38" s="620"/>
      <c r="DW38" s="641">
        <v>14</v>
      </c>
      <c r="DX38" s="642"/>
      <c r="DY38" s="642"/>
      <c r="DZ38" s="642"/>
      <c r="EA38" s="642"/>
      <c r="EB38" s="642"/>
      <c r="EC38" s="643"/>
    </row>
    <row r="39" spans="2:133" ht="11.25" customHeight="1">
      <c r="AQ39" s="644" t="s">
        <v>316</v>
      </c>
      <c r="AR39" s="645"/>
      <c r="AS39" s="645"/>
      <c r="AT39" s="645"/>
      <c r="AU39" s="645"/>
      <c r="AV39" s="645"/>
      <c r="AW39" s="645"/>
      <c r="AX39" s="645"/>
      <c r="AY39" s="646"/>
      <c r="AZ39" s="618">
        <v>1903</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4876677</v>
      </c>
      <c r="CS39" s="637"/>
      <c r="CT39" s="637"/>
      <c r="CU39" s="637"/>
      <c r="CV39" s="637"/>
      <c r="CW39" s="637"/>
      <c r="CX39" s="637"/>
      <c r="CY39" s="638"/>
      <c r="CZ39" s="621">
        <v>9.4</v>
      </c>
      <c r="DA39" s="639"/>
      <c r="DB39" s="639"/>
      <c r="DC39" s="640"/>
      <c r="DD39" s="624">
        <v>1880387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1344784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82</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18367</v>
      </c>
      <c r="CS40" s="619"/>
      <c r="CT40" s="619"/>
      <c r="CU40" s="619"/>
      <c r="CV40" s="619"/>
      <c r="CW40" s="619"/>
      <c r="CX40" s="619"/>
      <c r="CY40" s="620"/>
      <c r="CZ40" s="621">
        <v>0</v>
      </c>
      <c r="DA40" s="639"/>
      <c r="DB40" s="639"/>
      <c r="DC40" s="640"/>
      <c r="DD40" s="624">
        <v>9643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2807073</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291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5544248</v>
      </c>
      <c r="CS42" s="619"/>
      <c r="CT42" s="619"/>
      <c r="CU42" s="619"/>
      <c r="CV42" s="619"/>
      <c r="CW42" s="619"/>
      <c r="CX42" s="619"/>
      <c r="CY42" s="620"/>
      <c r="CZ42" s="621">
        <v>10.6</v>
      </c>
      <c r="DA42" s="622"/>
      <c r="DB42" s="622"/>
      <c r="DC42" s="623"/>
      <c r="DD42" s="624">
        <v>1552900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159392</v>
      </c>
      <c r="CS43" s="637"/>
      <c r="CT43" s="637"/>
      <c r="CU43" s="637"/>
      <c r="CV43" s="637"/>
      <c r="CW43" s="637"/>
      <c r="CX43" s="637"/>
      <c r="CY43" s="638"/>
      <c r="CZ43" s="621">
        <v>0.3</v>
      </c>
      <c r="DA43" s="639"/>
      <c r="DB43" s="639"/>
      <c r="DC43" s="640"/>
      <c r="DD43" s="624">
        <v>159392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5544248</v>
      </c>
      <c r="CS44" s="619"/>
      <c r="CT44" s="619"/>
      <c r="CU44" s="619"/>
      <c r="CV44" s="619"/>
      <c r="CW44" s="619"/>
      <c r="CX44" s="619"/>
      <c r="CY44" s="620"/>
      <c r="CZ44" s="621">
        <v>10.6</v>
      </c>
      <c r="DA44" s="622"/>
      <c r="DB44" s="622"/>
      <c r="DC44" s="623"/>
      <c r="DD44" s="624">
        <v>1552900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2627792</v>
      </c>
      <c r="CS45" s="637"/>
      <c r="CT45" s="637"/>
      <c r="CU45" s="637"/>
      <c r="CV45" s="637"/>
      <c r="CW45" s="637"/>
      <c r="CX45" s="637"/>
      <c r="CY45" s="638"/>
      <c r="CZ45" s="621">
        <v>5</v>
      </c>
      <c r="DA45" s="639"/>
      <c r="DB45" s="639"/>
      <c r="DC45" s="640"/>
      <c r="DD45" s="624">
        <v>507151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2910321</v>
      </c>
      <c r="CS46" s="619"/>
      <c r="CT46" s="619"/>
      <c r="CU46" s="619"/>
      <c r="CV46" s="619"/>
      <c r="CW46" s="619"/>
      <c r="CX46" s="619"/>
      <c r="CY46" s="620"/>
      <c r="CZ46" s="621">
        <v>5.6</v>
      </c>
      <c r="DA46" s="622"/>
      <c r="DB46" s="622"/>
      <c r="DC46" s="623"/>
      <c r="DD46" s="624">
        <v>1044014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152</v>
      </c>
      <c r="CS47" s="637"/>
      <c r="CT47" s="637"/>
      <c r="CU47" s="637"/>
      <c r="CV47" s="637"/>
      <c r="CW47" s="637"/>
      <c r="CX47" s="637"/>
      <c r="CY47" s="638"/>
      <c r="CZ47" s="621" t="s">
        <v>152</v>
      </c>
      <c r="DA47" s="639"/>
      <c r="DB47" s="639"/>
      <c r="DC47" s="640"/>
      <c r="DD47" s="624" t="s">
        <v>152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52156622</v>
      </c>
      <c r="CS49" s="603"/>
      <c r="CT49" s="603"/>
      <c r="CU49" s="603"/>
      <c r="CV49" s="603"/>
      <c r="CW49" s="603"/>
      <c r="CX49" s="603"/>
      <c r="CY49" s="604"/>
      <c r="CZ49" s="605">
        <v>100</v>
      </c>
      <c r="DA49" s="606"/>
      <c r="DB49" s="606"/>
      <c r="DC49" s="607"/>
      <c r="DD49" s="608">
        <v>35005005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23" sqref="AA23:AE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59283</v>
      </c>
      <c r="R7" s="1131"/>
      <c r="S7" s="1131"/>
      <c r="T7" s="1131"/>
      <c r="U7" s="1131"/>
      <c r="V7" s="1131">
        <v>52966</v>
      </c>
      <c r="W7" s="1131"/>
      <c r="X7" s="1131"/>
      <c r="Y7" s="1131"/>
      <c r="Z7" s="1131"/>
      <c r="AA7" s="1131">
        <v>6317</v>
      </c>
      <c r="AB7" s="1131"/>
      <c r="AC7" s="1131"/>
      <c r="AD7" s="1131"/>
      <c r="AE7" s="1132"/>
      <c r="AF7" s="1133">
        <v>2515</v>
      </c>
      <c r="AG7" s="1134"/>
      <c r="AH7" s="1134"/>
      <c r="AI7" s="1134"/>
      <c r="AJ7" s="1135"/>
      <c r="AK7" s="1117" t="s">
        <v>536</v>
      </c>
      <c r="AL7" s="1118"/>
      <c r="AM7" s="1118"/>
      <c r="AN7" s="1118"/>
      <c r="AO7" s="1118"/>
      <c r="AP7" s="1118">
        <v>48134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24</v>
      </c>
      <c r="R8" s="1070"/>
      <c r="S8" s="1070"/>
      <c r="T8" s="1070"/>
      <c r="U8" s="1070"/>
      <c r="V8" s="1070">
        <v>24</v>
      </c>
      <c r="W8" s="1070"/>
      <c r="X8" s="1070"/>
      <c r="Y8" s="1070"/>
      <c r="Z8" s="1070"/>
      <c r="AA8" s="1070">
        <v>0</v>
      </c>
      <c r="AB8" s="1070"/>
      <c r="AC8" s="1070"/>
      <c r="AD8" s="1070"/>
      <c r="AE8" s="1071"/>
      <c r="AF8" s="1045" t="s">
        <v>109</v>
      </c>
      <c r="AG8" s="1046"/>
      <c r="AH8" s="1046"/>
      <c r="AI8" s="1046"/>
      <c r="AJ8" s="1047"/>
      <c r="AK8" s="1112">
        <v>24</v>
      </c>
      <c r="AL8" s="1113"/>
      <c r="AM8" s="1113"/>
      <c r="AN8" s="1113"/>
      <c r="AO8" s="1113"/>
      <c r="AP8" s="1113">
        <v>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59283</v>
      </c>
      <c r="R23" s="1095"/>
      <c r="S23" s="1095"/>
      <c r="T23" s="1095"/>
      <c r="U23" s="1095"/>
      <c r="V23" s="1095">
        <v>52966</v>
      </c>
      <c r="W23" s="1095"/>
      <c r="X23" s="1095"/>
      <c r="Y23" s="1095"/>
      <c r="Z23" s="1095"/>
      <c r="AA23" s="1095">
        <v>6317</v>
      </c>
      <c r="AB23" s="1095"/>
      <c r="AC23" s="1095"/>
      <c r="AD23" s="1095"/>
      <c r="AE23" s="1096"/>
      <c r="AF23" s="1097">
        <v>2515</v>
      </c>
      <c r="AG23" s="1095"/>
      <c r="AH23" s="1095"/>
      <c r="AI23" s="1095"/>
      <c r="AJ23" s="1098"/>
      <c r="AK23" s="1099"/>
      <c r="AL23" s="1100"/>
      <c r="AM23" s="1100"/>
      <c r="AN23" s="1100"/>
      <c r="AO23" s="1100"/>
      <c r="AP23" s="1095">
        <v>48136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21415</v>
      </c>
      <c r="R28" s="1080"/>
      <c r="S28" s="1080"/>
      <c r="T28" s="1080"/>
      <c r="U28" s="1080"/>
      <c r="V28" s="1080">
        <v>20428</v>
      </c>
      <c r="W28" s="1080"/>
      <c r="X28" s="1080"/>
      <c r="Y28" s="1080"/>
      <c r="Z28" s="1080"/>
      <c r="AA28" s="1080">
        <v>988</v>
      </c>
      <c r="AB28" s="1080"/>
      <c r="AC28" s="1080"/>
      <c r="AD28" s="1080"/>
      <c r="AE28" s="1081"/>
      <c r="AF28" s="1082">
        <v>988</v>
      </c>
      <c r="AG28" s="1080"/>
      <c r="AH28" s="1080"/>
      <c r="AI28" s="1080"/>
      <c r="AJ28" s="1083"/>
      <c r="AK28" s="1084">
        <v>1345</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8979</v>
      </c>
      <c r="R29" s="1070"/>
      <c r="S29" s="1070"/>
      <c r="T29" s="1070"/>
      <c r="U29" s="1070"/>
      <c r="V29" s="1070">
        <v>8615</v>
      </c>
      <c r="W29" s="1070"/>
      <c r="X29" s="1070"/>
      <c r="Y29" s="1070"/>
      <c r="Z29" s="1070"/>
      <c r="AA29" s="1070">
        <v>364</v>
      </c>
      <c r="AB29" s="1070"/>
      <c r="AC29" s="1070"/>
      <c r="AD29" s="1070"/>
      <c r="AE29" s="1071"/>
      <c r="AF29" s="1045">
        <v>364</v>
      </c>
      <c r="AG29" s="1046"/>
      <c r="AH29" s="1046"/>
      <c r="AI29" s="1046"/>
      <c r="AJ29" s="1047"/>
      <c r="AK29" s="1006">
        <v>1439</v>
      </c>
      <c r="AL29" s="997"/>
      <c r="AM29" s="997"/>
      <c r="AN29" s="997"/>
      <c r="AO29" s="997"/>
      <c r="AP29" s="997" t="s">
        <v>536</v>
      </c>
      <c r="AQ29" s="997"/>
      <c r="AR29" s="997"/>
      <c r="AS29" s="997"/>
      <c r="AT29" s="997"/>
      <c r="AU29" s="997" t="s">
        <v>536</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1447</v>
      </c>
      <c r="R30" s="1070"/>
      <c r="S30" s="1070"/>
      <c r="T30" s="1070"/>
      <c r="U30" s="1070"/>
      <c r="V30" s="1070">
        <v>1442</v>
      </c>
      <c r="W30" s="1070"/>
      <c r="X30" s="1070"/>
      <c r="Y30" s="1070"/>
      <c r="Z30" s="1070"/>
      <c r="AA30" s="1070">
        <v>4</v>
      </c>
      <c r="AB30" s="1070"/>
      <c r="AC30" s="1070"/>
      <c r="AD30" s="1070"/>
      <c r="AE30" s="1071"/>
      <c r="AF30" s="1045">
        <v>4</v>
      </c>
      <c r="AG30" s="1046"/>
      <c r="AH30" s="1046"/>
      <c r="AI30" s="1046"/>
      <c r="AJ30" s="1047"/>
      <c r="AK30" s="1006">
        <v>294</v>
      </c>
      <c r="AL30" s="997"/>
      <c r="AM30" s="997"/>
      <c r="AN30" s="997"/>
      <c r="AO30" s="997"/>
      <c r="AP30" s="997" t="s">
        <v>536</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3967</v>
      </c>
      <c r="R31" s="1070"/>
      <c r="S31" s="1070"/>
      <c r="T31" s="1070"/>
      <c r="U31" s="1070"/>
      <c r="V31" s="1070">
        <v>3069</v>
      </c>
      <c r="W31" s="1070"/>
      <c r="X31" s="1070"/>
      <c r="Y31" s="1070"/>
      <c r="Z31" s="1070"/>
      <c r="AA31" s="1070">
        <v>899</v>
      </c>
      <c r="AB31" s="1070"/>
      <c r="AC31" s="1070"/>
      <c r="AD31" s="1070"/>
      <c r="AE31" s="1071"/>
      <c r="AF31" s="1045">
        <v>3291</v>
      </c>
      <c r="AG31" s="1046"/>
      <c r="AH31" s="1046"/>
      <c r="AI31" s="1046"/>
      <c r="AJ31" s="1047"/>
      <c r="AK31" s="1006" t="s">
        <v>536</v>
      </c>
      <c r="AL31" s="997"/>
      <c r="AM31" s="997"/>
      <c r="AN31" s="997"/>
      <c r="AO31" s="997"/>
      <c r="AP31" s="997">
        <v>3416</v>
      </c>
      <c r="AQ31" s="997"/>
      <c r="AR31" s="997"/>
      <c r="AS31" s="997"/>
      <c r="AT31" s="997"/>
      <c r="AU31" s="997" t="s">
        <v>536</v>
      </c>
      <c r="AV31" s="997"/>
      <c r="AW31" s="997"/>
      <c r="AX31" s="997"/>
      <c r="AY31" s="997"/>
      <c r="AZ31" s="1068" t="s">
        <v>536</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4357</v>
      </c>
      <c r="R32" s="1070"/>
      <c r="S32" s="1070"/>
      <c r="T32" s="1070"/>
      <c r="U32" s="1070"/>
      <c r="V32" s="1070">
        <v>4284</v>
      </c>
      <c r="W32" s="1070"/>
      <c r="X32" s="1070"/>
      <c r="Y32" s="1070"/>
      <c r="Z32" s="1070"/>
      <c r="AA32" s="1070">
        <v>73</v>
      </c>
      <c r="AB32" s="1070"/>
      <c r="AC32" s="1070"/>
      <c r="AD32" s="1070"/>
      <c r="AE32" s="1071"/>
      <c r="AF32" s="1045">
        <v>73</v>
      </c>
      <c r="AG32" s="1046"/>
      <c r="AH32" s="1046"/>
      <c r="AI32" s="1046"/>
      <c r="AJ32" s="1047"/>
      <c r="AK32" s="1006">
        <v>1572</v>
      </c>
      <c r="AL32" s="997"/>
      <c r="AM32" s="997"/>
      <c r="AN32" s="997"/>
      <c r="AO32" s="997"/>
      <c r="AP32" s="997">
        <v>19788</v>
      </c>
      <c r="AQ32" s="997"/>
      <c r="AR32" s="997"/>
      <c r="AS32" s="997"/>
      <c r="AT32" s="997"/>
      <c r="AU32" s="997">
        <v>19551</v>
      </c>
      <c r="AV32" s="997"/>
      <c r="AW32" s="997"/>
      <c r="AX32" s="997"/>
      <c r="AY32" s="997"/>
      <c r="AZ32" s="1068" t="s">
        <v>536</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710</v>
      </c>
      <c r="R33" s="1070"/>
      <c r="S33" s="1070"/>
      <c r="T33" s="1070"/>
      <c r="U33" s="1070"/>
      <c r="V33" s="1070">
        <v>684</v>
      </c>
      <c r="W33" s="1070"/>
      <c r="X33" s="1070"/>
      <c r="Y33" s="1070"/>
      <c r="Z33" s="1070"/>
      <c r="AA33" s="1070">
        <v>27</v>
      </c>
      <c r="AB33" s="1070"/>
      <c r="AC33" s="1070"/>
      <c r="AD33" s="1070"/>
      <c r="AE33" s="1071"/>
      <c r="AF33" s="1045">
        <v>25</v>
      </c>
      <c r="AG33" s="1046"/>
      <c r="AH33" s="1046"/>
      <c r="AI33" s="1046"/>
      <c r="AJ33" s="1047"/>
      <c r="AK33" s="1006">
        <v>337</v>
      </c>
      <c r="AL33" s="997"/>
      <c r="AM33" s="997"/>
      <c r="AN33" s="997"/>
      <c r="AO33" s="997"/>
      <c r="AP33" s="997">
        <v>4809</v>
      </c>
      <c r="AQ33" s="997"/>
      <c r="AR33" s="997"/>
      <c r="AS33" s="997"/>
      <c r="AT33" s="997"/>
      <c r="AU33" s="997">
        <v>4809</v>
      </c>
      <c r="AV33" s="997"/>
      <c r="AW33" s="997"/>
      <c r="AX33" s="997"/>
      <c r="AY33" s="997"/>
      <c r="AZ33" s="1068" t="s">
        <v>536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145</v>
      </c>
      <c r="R34" s="1070"/>
      <c r="S34" s="1070"/>
      <c r="T34" s="1070"/>
      <c r="U34" s="1070"/>
      <c r="V34" s="1070">
        <v>145</v>
      </c>
      <c r="W34" s="1070"/>
      <c r="X34" s="1070"/>
      <c r="Y34" s="1070"/>
      <c r="Z34" s="1070"/>
      <c r="AA34" s="1070" t="s">
        <v>536</v>
      </c>
      <c r="AB34" s="1070"/>
      <c r="AC34" s="1070"/>
      <c r="AD34" s="1070"/>
      <c r="AE34" s="1071"/>
      <c r="AF34" s="1045" t="s">
        <v>539</v>
      </c>
      <c r="AG34" s="1046"/>
      <c r="AH34" s="1046"/>
      <c r="AI34" s="1046"/>
      <c r="AJ34" s="1047"/>
      <c r="AK34" s="1006">
        <v>306</v>
      </c>
      <c r="AL34" s="997"/>
      <c r="AM34" s="997"/>
      <c r="AN34" s="997"/>
      <c r="AO34" s="997"/>
      <c r="AP34" s="997">
        <v>142</v>
      </c>
      <c r="AQ34" s="997"/>
      <c r="AR34" s="997"/>
      <c r="AS34" s="997"/>
      <c r="AT34" s="997"/>
      <c r="AU34" s="997">
        <v>0</v>
      </c>
      <c r="AV34" s="997"/>
      <c r="AW34" s="997"/>
      <c r="AX34" s="997"/>
      <c r="AY34" s="997"/>
      <c r="AZ34" s="1068" t="s">
        <v>536</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4745</v>
      </c>
      <c r="AG63" s="985"/>
      <c r="AH63" s="985"/>
      <c r="AI63" s="985"/>
      <c r="AJ63" s="1056"/>
      <c r="AK63" s="1057"/>
      <c r="AL63" s="989"/>
      <c r="AM63" s="989"/>
      <c r="AN63" s="989"/>
      <c r="AO63" s="989"/>
      <c r="AP63" s="985">
        <v>28155</v>
      </c>
      <c r="AQ63" s="985"/>
      <c r="AR63" s="985"/>
      <c r="AS63" s="985"/>
      <c r="AT63" s="985"/>
      <c r="AU63" s="985">
        <v>24360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3214</v>
      </c>
      <c r="R68" s="1008"/>
      <c r="S68" s="1008"/>
      <c r="T68" s="1008"/>
      <c r="U68" s="1008"/>
      <c r="V68" s="1008">
        <v>3104</v>
      </c>
      <c r="W68" s="1008"/>
      <c r="X68" s="1008"/>
      <c r="Y68" s="1008"/>
      <c r="Z68" s="1008"/>
      <c r="AA68" s="1008">
        <v>110</v>
      </c>
      <c r="AB68" s="1008"/>
      <c r="AC68" s="1008"/>
      <c r="AD68" s="1008"/>
      <c r="AE68" s="1008"/>
      <c r="AF68" s="1008">
        <v>110</v>
      </c>
      <c r="AG68" s="1008"/>
      <c r="AH68" s="1008"/>
      <c r="AI68" s="1008"/>
      <c r="AJ68" s="1008"/>
      <c r="AK68" s="1008">
        <v>0</v>
      </c>
      <c r="AL68" s="1008"/>
      <c r="AM68" s="1008"/>
      <c r="AN68" s="1008"/>
      <c r="AO68" s="1008"/>
      <c r="AP68" s="1008">
        <v>754</v>
      </c>
      <c r="AQ68" s="1008"/>
      <c r="AR68" s="1008"/>
      <c r="AS68" s="1008"/>
      <c r="AT68" s="1008"/>
      <c r="AU68" s="1008">
        <v>651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6701</v>
      </c>
      <c r="R69" s="997"/>
      <c r="S69" s="997"/>
      <c r="T69" s="997"/>
      <c r="U69" s="997"/>
      <c r="V69" s="997">
        <v>6303</v>
      </c>
      <c r="W69" s="997"/>
      <c r="X69" s="997"/>
      <c r="Y69" s="997"/>
      <c r="Z69" s="997"/>
      <c r="AA69" s="997">
        <v>398</v>
      </c>
      <c r="AB69" s="997"/>
      <c r="AC69" s="997"/>
      <c r="AD69" s="997"/>
      <c r="AE69" s="997"/>
      <c r="AF69" s="997">
        <v>354</v>
      </c>
      <c r="AG69" s="997"/>
      <c r="AH69" s="997"/>
      <c r="AI69" s="997"/>
      <c r="AJ69" s="997"/>
      <c r="AK69" s="997">
        <v>0</v>
      </c>
      <c r="AL69" s="997"/>
      <c r="AM69" s="997"/>
      <c r="AN69" s="997"/>
      <c r="AO69" s="997"/>
      <c r="AP69" s="997">
        <v>1658</v>
      </c>
      <c r="AQ69" s="997"/>
      <c r="AR69" s="997"/>
      <c r="AS69" s="997"/>
      <c r="AT69" s="997"/>
      <c r="AU69" s="997">
        <v>599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464</v>
      </c>
      <c r="AG88" s="985"/>
      <c r="AH88" s="985"/>
      <c r="AI88" s="985"/>
      <c r="AJ88" s="985"/>
      <c r="AK88" s="989"/>
      <c r="AL88" s="989"/>
      <c r="AM88" s="989"/>
      <c r="AN88" s="989"/>
      <c r="AO88" s="989"/>
      <c r="AP88" s="985">
        <v>2412</v>
      </c>
      <c r="AQ88" s="985"/>
      <c r="AR88" s="985"/>
      <c r="AS88" s="985"/>
      <c r="AT88" s="985"/>
      <c r="AU88" s="985">
        <v>1250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4847596</v>
      </c>
      <c r="AB110" s="903"/>
      <c r="AC110" s="903"/>
      <c r="AD110" s="903"/>
      <c r="AE110" s="904"/>
      <c r="AF110" s="905">
        <v>5089364</v>
      </c>
      <c r="AG110" s="903"/>
      <c r="AH110" s="903"/>
      <c r="AI110" s="903"/>
      <c r="AJ110" s="904"/>
      <c r="AK110" s="905">
        <v>4678393</v>
      </c>
      <c r="AL110" s="903"/>
      <c r="AM110" s="903"/>
      <c r="AN110" s="903"/>
      <c r="AO110" s="904"/>
      <c r="AP110" s="906">
        <v>17.3</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47468825</v>
      </c>
      <c r="BR110" s="830"/>
      <c r="BS110" s="830"/>
      <c r="BT110" s="830"/>
      <c r="BU110" s="830"/>
      <c r="BV110" s="830">
        <v>47259392</v>
      </c>
      <c r="BW110" s="830"/>
      <c r="BX110" s="830"/>
      <c r="BY110" s="830"/>
      <c r="BZ110" s="830"/>
      <c r="CA110" s="830">
        <v>48136085</v>
      </c>
      <c r="CB110" s="830"/>
      <c r="CC110" s="830"/>
      <c r="CD110" s="830"/>
      <c r="CE110" s="830"/>
      <c r="CF110" s="891">
        <v>178.1</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100331</v>
      </c>
      <c r="BR111" s="801"/>
      <c r="BS111" s="801"/>
      <c r="BT111" s="801"/>
      <c r="BU111" s="801"/>
      <c r="BV111" s="801">
        <v>85326</v>
      </c>
      <c r="BW111" s="801"/>
      <c r="BX111" s="801"/>
      <c r="BY111" s="801"/>
      <c r="BZ111" s="801"/>
      <c r="CA111" s="801">
        <v>69673</v>
      </c>
      <c r="CB111" s="801"/>
      <c r="CC111" s="801"/>
      <c r="CD111" s="801"/>
      <c r="CE111" s="801"/>
      <c r="CF111" s="878">
        <v>0.3</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100331</v>
      </c>
      <c r="DH111" s="801"/>
      <c r="DI111" s="801"/>
      <c r="DJ111" s="801"/>
      <c r="DK111" s="801"/>
      <c r="DL111" s="801">
        <v>85326</v>
      </c>
      <c r="DM111" s="801"/>
      <c r="DN111" s="801"/>
      <c r="DO111" s="801"/>
      <c r="DP111" s="801"/>
      <c r="DQ111" s="801">
        <v>69673</v>
      </c>
      <c r="DR111" s="801"/>
      <c r="DS111" s="801"/>
      <c r="DT111" s="801"/>
      <c r="DU111" s="801"/>
      <c r="DV111" s="853">
        <v>0.3</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24866850</v>
      </c>
      <c r="BR112" s="801"/>
      <c r="BS112" s="801"/>
      <c r="BT112" s="801"/>
      <c r="BU112" s="801"/>
      <c r="BV112" s="801">
        <v>24913675</v>
      </c>
      <c r="BW112" s="801"/>
      <c r="BX112" s="801"/>
      <c r="BY112" s="801"/>
      <c r="BZ112" s="801"/>
      <c r="CA112" s="801">
        <v>24359238</v>
      </c>
      <c r="CB112" s="801"/>
      <c r="CC112" s="801"/>
      <c r="CD112" s="801"/>
      <c r="CE112" s="801"/>
      <c r="CF112" s="878">
        <v>90.1</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1259473</v>
      </c>
      <c r="AB113" s="939"/>
      <c r="AC113" s="939"/>
      <c r="AD113" s="939"/>
      <c r="AE113" s="940"/>
      <c r="AF113" s="941">
        <v>1308731</v>
      </c>
      <c r="AG113" s="939"/>
      <c r="AH113" s="939"/>
      <c r="AI113" s="939"/>
      <c r="AJ113" s="940"/>
      <c r="AK113" s="941">
        <v>1252100</v>
      </c>
      <c r="AL113" s="939"/>
      <c r="AM113" s="939"/>
      <c r="AN113" s="939"/>
      <c r="AO113" s="940"/>
      <c r="AP113" s="942">
        <v>4.5999999999999996</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1144397</v>
      </c>
      <c r="BR113" s="801"/>
      <c r="BS113" s="801"/>
      <c r="BT113" s="801"/>
      <c r="BU113" s="801"/>
      <c r="BV113" s="801">
        <v>1356923</v>
      </c>
      <c r="BW113" s="801"/>
      <c r="BX113" s="801"/>
      <c r="BY113" s="801"/>
      <c r="BZ113" s="801"/>
      <c r="CA113" s="801">
        <v>1250392</v>
      </c>
      <c r="CB113" s="801"/>
      <c r="CC113" s="801"/>
      <c r="CD113" s="801"/>
      <c r="CE113" s="801"/>
      <c r="CF113" s="878">
        <v>4.5999999999999996</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283657</v>
      </c>
      <c r="AB114" s="814"/>
      <c r="AC114" s="814"/>
      <c r="AD114" s="814"/>
      <c r="AE114" s="815"/>
      <c r="AF114" s="816">
        <v>283701</v>
      </c>
      <c r="AG114" s="814"/>
      <c r="AH114" s="814"/>
      <c r="AI114" s="814"/>
      <c r="AJ114" s="815"/>
      <c r="AK114" s="816">
        <v>168330</v>
      </c>
      <c r="AL114" s="814"/>
      <c r="AM114" s="814"/>
      <c r="AN114" s="814"/>
      <c r="AO114" s="815"/>
      <c r="AP114" s="784">
        <v>0.6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5518606</v>
      </c>
      <c r="BR114" s="801"/>
      <c r="BS114" s="801"/>
      <c r="BT114" s="801"/>
      <c r="BU114" s="801"/>
      <c r="BV114" s="801">
        <v>4819994</v>
      </c>
      <c r="BW114" s="801"/>
      <c r="BX114" s="801"/>
      <c r="BY114" s="801"/>
      <c r="BZ114" s="801"/>
      <c r="CA114" s="801">
        <v>4232393</v>
      </c>
      <c r="CB114" s="801"/>
      <c r="CC114" s="801"/>
      <c r="CD114" s="801"/>
      <c r="CE114" s="801"/>
      <c r="CF114" s="878">
        <v>15.7</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19853</v>
      </c>
      <c r="AB115" s="939"/>
      <c r="AC115" s="939"/>
      <c r="AD115" s="939"/>
      <c r="AE115" s="940"/>
      <c r="AF115" s="941">
        <v>19867</v>
      </c>
      <c r="AG115" s="939"/>
      <c r="AH115" s="939"/>
      <c r="AI115" s="939"/>
      <c r="AJ115" s="940"/>
      <c r="AK115" s="941">
        <v>19511</v>
      </c>
      <c r="AL115" s="939"/>
      <c r="AM115" s="939"/>
      <c r="AN115" s="939"/>
      <c r="AO115" s="940"/>
      <c r="AP115" s="942">
        <v>0.1</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v>1076</v>
      </c>
      <c r="CB115" s="801"/>
      <c r="CC115" s="801"/>
      <c r="CD115" s="801"/>
      <c r="CE115" s="801"/>
      <c r="CF115" s="878">
        <v>0</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6410579</v>
      </c>
      <c r="AB117" s="925"/>
      <c r="AC117" s="925"/>
      <c r="AD117" s="925"/>
      <c r="AE117" s="926"/>
      <c r="AF117" s="928">
        <v>6701663</v>
      </c>
      <c r="AG117" s="925"/>
      <c r="AH117" s="925"/>
      <c r="AI117" s="925"/>
      <c r="AJ117" s="926"/>
      <c r="AK117" s="928">
        <v>6118334</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427</v>
      </c>
      <c r="BP118" s="868"/>
      <c r="BQ118" s="887">
        <v>79099009</v>
      </c>
      <c r="BR118" s="888"/>
      <c r="BS118" s="888"/>
      <c r="BT118" s="888"/>
      <c r="BU118" s="888"/>
      <c r="BV118" s="888">
        <v>78435310</v>
      </c>
      <c r="BW118" s="888"/>
      <c r="BX118" s="888"/>
      <c r="BY118" s="888"/>
      <c r="BZ118" s="888"/>
      <c r="CA118" s="888">
        <v>78048857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7283484</v>
      </c>
      <c r="BR119" s="830"/>
      <c r="BS119" s="830"/>
      <c r="BT119" s="830"/>
      <c r="BU119" s="830"/>
      <c r="BV119" s="830">
        <v>8193711</v>
      </c>
      <c r="BW119" s="830"/>
      <c r="BX119" s="830"/>
      <c r="BY119" s="830"/>
      <c r="BZ119" s="830"/>
      <c r="CA119" s="830">
        <v>9334783</v>
      </c>
      <c r="CB119" s="830"/>
      <c r="CC119" s="830"/>
      <c r="CD119" s="830"/>
      <c r="CE119" s="830"/>
      <c r="CF119" s="891">
        <v>34.5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19481</v>
      </c>
      <c r="AB120" s="814"/>
      <c r="AC120" s="814"/>
      <c r="AD120" s="814"/>
      <c r="AE120" s="815"/>
      <c r="AF120" s="816">
        <v>19495</v>
      </c>
      <c r="AG120" s="814"/>
      <c r="AH120" s="814"/>
      <c r="AI120" s="814"/>
      <c r="AJ120" s="815"/>
      <c r="AK120" s="816">
        <v>19511</v>
      </c>
      <c r="AL120" s="814"/>
      <c r="AM120" s="814"/>
      <c r="AN120" s="814"/>
      <c r="AO120" s="815"/>
      <c r="AP120" s="784">
        <v>0.1</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8551113</v>
      </c>
      <c r="BR120" s="801"/>
      <c r="BS120" s="801"/>
      <c r="BT120" s="801"/>
      <c r="BU120" s="801"/>
      <c r="BV120" s="801">
        <v>9065570</v>
      </c>
      <c r="BW120" s="801"/>
      <c r="BX120" s="801"/>
      <c r="BY120" s="801"/>
      <c r="BZ120" s="801"/>
      <c r="CA120" s="801">
        <v>9890107</v>
      </c>
      <c r="CB120" s="801"/>
      <c r="CC120" s="801"/>
      <c r="CD120" s="801"/>
      <c r="CE120" s="801"/>
      <c r="CF120" s="878">
        <v>36.6</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19627843</v>
      </c>
      <c r="DH120" s="830"/>
      <c r="DI120" s="830"/>
      <c r="DJ120" s="830"/>
      <c r="DK120" s="830"/>
      <c r="DL120" s="830">
        <v>19899415</v>
      </c>
      <c r="DM120" s="830"/>
      <c r="DN120" s="830"/>
      <c r="DO120" s="830"/>
      <c r="DP120" s="830"/>
      <c r="DQ120" s="830">
        <v>19550516</v>
      </c>
      <c r="DR120" s="830"/>
      <c r="DS120" s="830"/>
      <c r="DT120" s="830"/>
      <c r="DU120" s="830"/>
      <c r="DV120" s="831">
        <v>72.3</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372</v>
      </c>
      <c r="AB121" s="814"/>
      <c r="AC121" s="814"/>
      <c r="AD121" s="814"/>
      <c r="AE121" s="815"/>
      <c r="AF121" s="816">
        <v>372</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45100799</v>
      </c>
      <c r="BR121" s="888"/>
      <c r="BS121" s="888"/>
      <c r="BT121" s="888"/>
      <c r="BU121" s="888"/>
      <c r="BV121" s="888">
        <v>47316541</v>
      </c>
      <c r="BW121" s="888"/>
      <c r="BX121" s="888"/>
      <c r="BY121" s="888"/>
      <c r="BZ121" s="888"/>
      <c r="CA121" s="888">
        <v>45333649</v>
      </c>
      <c r="CB121" s="888"/>
      <c r="CC121" s="888"/>
      <c r="CD121" s="888"/>
      <c r="CE121" s="888"/>
      <c r="CF121" s="889">
        <v>167.7</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v>5085585</v>
      </c>
      <c r="DH121" s="801"/>
      <c r="DI121" s="801"/>
      <c r="DJ121" s="801"/>
      <c r="DK121" s="801"/>
      <c r="DL121" s="801">
        <v>4959505</v>
      </c>
      <c r="DM121" s="801"/>
      <c r="DN121" s="801"/>
      <c r="DO121" s="801"/>
      <c r="DP121" s="801"/>
      <c r="DQ121" s="801">
        <v>4808722</v>
      </c>
      <c r="DR121" s="801"/>
      <c r="DS121" s="801"/>
      <c r="DT121" s="801"/>
      <c r="DU121" s="801"/>
      <c r="DV121" s="853">
        <v>17.8</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60935396</v>
      </c>
      <c r="BR122" s="870"/>
      <c r="BS122" s="870"/>
      <c r="BT122" s="870"/>
      <c r="BU122" s="870"/>
      <c r="BV122" s="870">
        <v>64575822</v>
      </c>
      <c r="BW122" s="870"/>
      <c r="BX122" s="870"/>
      <c r="BY122" s="870"/>
      <c r="BZ122" s="870"/>
      <c r="CA122" s="870">
        <v>64558539</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67.3</v>
      </c>
      <c r="BR123" s="862"/>
      <c r="BS123" s="862"/>
      <c r="BT123" s="862"/>
      <c r="BU123" s="862"/>
      <c r="BV123" s="862">
        <v>51.5</v>
      </c>
      <c r="BW123" s="862"/>
      <c r="BX123" s="862"/>
      <c r="BY123" s="862"/>
      <c r="BZ123" s="862"/>
      <c r="CA123" s="862">
        <v>49.9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153422</v>
      </c>
      <c r="DH123" s="814"/>
      <c r="DI123" s="814"/>
      <c r="DJ123" s="814"/>
      <c r="DK123" s="815"/>
      <c r="DL123" s="816">
        <v>54755</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11.78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455</v>
      </c>
      <c r="DM127" s="850"/>
      <c r="DN127" s="850"/>
      <c r="DO127" s="850"/>
      <c r="DP127" s="850"/>
      <c r="DQ127" s="850">
        <v>1076</v>
      </c>
      <c r="DR127" s="850"/>
      <c r="DS127" s="850"/>
      <c r="DT127" s="850"/>
      <c r="DU127" s="850"/>
      <c r="DV127" s="851">
        <v>0</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572654</v>
      </c>
      <c r="AB128" s="754"/>
      <c r="AC128" s="754"/>
      <c r="AD128" s="754"/>
      <c r="AE128" s="755"/>
      <c r="AF128" s="756">
        <v>624896</v>
      </c>
      <c r="AG128" s="754"/>
      <c r="AH128" s="754"/>
      <c r="AI128" s="754"/>
      <c r="AJ128" s="755"/>
      <c r="AK128" s="756">
        <v>632306</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442</v>
      </c>
      <c r="BG128" s="821"/>
      <c r="BH128" s="821"/>
      <c r="BI128" s="821"/>
      <c r="BJ128" s="821"/>
      <c r="BK128" s="821"/>
      <c r="BL128" s="822"/>
      <c r="BM128" s="820">
        <v>16.78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30476469</v>
      </c>
      <c r="AB129" s="814"/>
      <c r="AC129" s="814"/>
      <c r="AD129" s="814"/>
      <c r="AE129" s="815"/>
      <c r="AF129" s="816">
        <v>30606128</v>
      </c>
      <c r="AG129" s="814"/>
      <c r="AH129" s="814"/>
      <c r="AI129" s="814"/>
      <c r="AJ129" s="815"/>
      <c r="AK129" s="816">
        <v>30470514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3515446</v>
      </c>
      <c r="AB130" s="814"/>
      <c r="AC130" s="814"/>
      <c r="AD130" s="814"/>
      <c r="AE130" s="815"/>
      <c r="AF130" s="816">
        <v>3696848</v>
      </c>
      <c r="AG130" s="814"/>
      <c r="AH130" s="814"/>
      <c r="AI130" s="814"/>
      <c r="AJ130" s="815"/>
      <c r="AK130" s="816">
        <v>3438878</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49.9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26961023</v>
      </c>
      <c r="AB131" s="747"/>
      <c r="AC131" s="747"/>
      <c r="AD131" s="747"/>
      <c r="AE131" s="748"/>
      <c r="AF131" s="749">
        <v>26909280</v>
      </c>
      <c r="AG131" s="747"/>
      <c r="AH131" s="747"/>
      <c r="AI131" s="747"/>
      <c r="AJ131" s="748"/>
      <c r="AK131" s="749">
        <v>27031636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8.6142094829999998</v>
      </c>
      <c r="AB132" s="770"/>
      <c r="AC132" s="770"/>
      <c r="AD132" s="770"/>
      <c r="AE132" s="771"/>
      <c r="AF132" s="772">
        <v>8.8442314320000008</v>
      </c>
      <c r="AG132" s="770"/>
      <c r="AH132" s="770"/>
      <c r="AI132" s="770"/>
      <c r="AJ132" s="771"/>
      <c r="AK132" s="772">
        <v>7.5731635329999998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9.4</v>
      </c>
      <c r="AB133" s="779"/>
      <c r="AC133" s="779"/>
      <c r="AD133" s="779"/>
      <c r="AE133" s="780"/>
      <c r="AF133" s="778">
        <v>9</v>
      </c>
      <c r="AG133" s="779"/>
      <c r="AH133" s="779"/>
      <c r="AI133" s="779"/>
      <c r="AJ133" s="780"/>
      <c r="AK133" s="778">
        <v>8.3000000000000007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8" zoomScaleNormal="85" zoomScaleSheetLayoutView="55" workbookViewId="0">
      <selection activeCell="AG72" sqref="AG7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4857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7368481</v>
      </c>
      <c r="L9" s="264">
        <v>47684</v>
      </c>
      <c r="M9" s="265">
        <v>57502</v>
      </c>
      <c r="N9" s="266">
        <v>-17.100000000000001</v>
      </c>
    </row>
    <row r="10" spans="1:16">
      <c r="A10" s="248"/>
      <c r="B10" s="244"/>
      <c r="C10" s="244"/>
      <c r="D10" s="244"/>
      <c r="E10" s="244"/>
      <c r="F10" s="244"/>
      <c r="G10" s="1163" t="s">
        <v>476</v>
      </c>
      <c r="H10" s="1164"/>
      <c r="I10" s="1164"/>
      <c r="J10" s="1165"/>
      <c r="K10" s="267">
        <v>334030</v>
      </c>
      <c r="L10" s="268">
        <v>2162</v>
      </c>
      <c r="M10" s="269">
        <v>3770</v>
      </c>
      <c r="N10" s="270">
        <v>-42.7</v>
      </c>
    </row>
    <row r="11" spans="1:16" ht="13.5" customHeight="1">
      <c r="A11" s="248"/>
      <c r="B11" s="244"/>
      <c r="C11" s="244"/>
      <c r="D11" s="244"/>
      <c r="E11" s="244"/>
      <c r="F11" s="244"/>
      <c r="G11" s="1163" t="s">
        <v>477</v>
      </c>
      <c r="H11" s="1164"/>
      <c r="I11" s="1164"/>
      <c r="J11" s="1165"/>
      <c r="K11" s="267">
        <v>2059940</v>
      </c>
      <c r="L11" s="268">
        <v>13331</v>
      </c>
      <c r="M11" s="269">
        <v>1760</v>
      </c>
      <c r="N11" s="270">
        <v>657.4</v>
      </c>
    </row>
    <row r="12" spans="1:16" ht="13.5" customHeight="1">
      <c r="A12" s="248"/>
      <c r="B12" s="244"/>
      <c r="C12" s="244"/>
      <c r="D12" s="244"/>
      <c r="E12" s="244"/>
      <c r="F12" s="244"/>
      <c r="G12" s="1163" t="s">
        <v>478</v>
      </c>
      <c r="H12" s="1164"/>
      <c r="I12" s="1164"/>
      <c r="J12" s="1165"/>
      <c r="K12" s="267" t="s">
        <v>479</v>
      </c>
      <c r="L12" s="268" t="s">
        <v>479</v>
      </c>
      <c r="M12" s="269">
        <v>849</v>
      </c>
      <c r="N12" s="270" t="s">
        <v>479</v>
      </c>
    </row>
    <row r="13" spans="1:16" ht="13.5" customHeight="1">
      <c r="A13" s="248"/>
      <c r="B13" s="244"/>
      <c r="C13" s="244"/>
      <c r="D13" s="244"/>
      <c r="E13" s="244"/>
      <c r="F13" s="244"/>
      <c r="G13" s="1163" t="s">
        <v>480</v>
      </c>
      <c r="H13" s="1164"/>
      <c r="I13" s="1164"/>
      <c r="J13" s="1165"/>
      <c r="K13" s="267" t="s">
        <v>479</v>
      </c>
      <c r="L13" s="268" t="s">
        <v>479</v>
      </c>
      <c r="M13" s="269">
        <v>27</v>
      </c>
      <c r="N13" s="270" t="s">
        <v>479</v>
      </c>
    </row>
    <row r="14" spans="1:16" ht="13.5" customHeight="1">
      <c r="A14" s="248"/>
      <c r="B14" s="244"/>
      <c r="C14" s="244"/>
      <c r="D14" s="244"/>
      <c r="E14" s="244"/>
      <c r="F14" s="244"/>
      <c r="G14" s="1163" t="s">
        <v>481</v>
      </c>
      <c r="H14" s="1164"/>
      <c r="I14" s="1164"/>
      <c r="J14" s="1165"/>
      <c r="K14" s="267">
        <v>463673</v>
      </c>
      <c r="L14" s="268">
        <v>3001</v>
      </c>
      <c r="M14" s="269">
        <v>2523</v>
      </c>
      <c r="N14" s="270">
        <v>18.899999999999999</v>
      </c>
    </row>
    <row r="15" spans="1:16" ht="13.5" customHeight="1">
      <c r="A15" s="248"/>
      <c r="B15" s="244"/>
      <c r="C15" s="244"/>
      <c r="D15" s="244"/>
      <c r="E15" s="244"/>
      <c r="F15" s="244"/>
      <c r="G15" s="1163" t="s">
        <v>482</v>
      </c>
      <c r="H15" s="1164"/>
      <c r="I15" s="1164"/>
      <c r="J15" s="1165"/>
      <c r="K15" s="267">
        <v>159392</v>
      </c>
      <c r="L15" s="268">
        <v>1031</v>
      </c>
      <c r="M15" s="269">
        <v>1457</v>
      </c>
      <c r="N15" s="270">
        <v>-29.2</v>
      </c>
    </row>
    <row r="16" spans="1:16">
      <c r="A16" s="248"/>
      <c r="B16" s="244"/>
      <c r="C16" s="244"/>
      <c r="D16" s="244"/>
      <c r="E16" s="244"/>
      <c r="F16" s="244"/>
      <c r="G16" s="1166" t="s">
        <v>483</v>
      </c>
      <c r="H16" s="1167"/>
      <c r="I16" s="1167"/>
      <c r="J16" s="1168"/>
      <c r="K16" s="268">
        <v>-797944</v>
      </c>
      <c r="L16" s="268">
        <v>-5164</v>
      </c>
      <c r="M16" s="269">
        <v>-5099</v>
      </c>
      <c r="N16" s="270">
        <v>1.3</v>
      </c>
    </row>
    <row r="17" spans="1:16">
      <c r="A17" s="248"/>
      <c r="B17" s="244"/>
      <c r="C17" s="244"/>
      <c r="D17" s="244"/>
      <c r="E17" s="244"/>
      <c r="F17" s="244"/>
      <c r="G17" s="1166" t="s">
        <v>165</v>
      </c>
      <c r="H17" s="1167"/>
      <c r="I17" s="1167"/>
      <c r="J17" s="1168"/>
      <c r="K17" s="268">
        <v>9587572</v>
      </c>
      <c r="L17" s="268">
        <v>62045</v>
      </c>
      <c r="M17" s="269">
        <v>62790</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5.21</v>
      </c>
      <c r="L21" s="281">
        <v>6.21</v>
      </c>
      <c r="M21" s="282">
        <v>-1</v>
      </c>
      <c r="N21" s="249"/>
      <c r="O21" s="283"/>
      <c r="P21" s="279"/>
    </row>
    <row r="22" spans="1:16" s="284" customFormat="1">
      <c r="A22" s="279"/>
      <c r="B22" s="249"/>
      <c r="C22" s="249"/>
      <c r="D22" s="249"/>
      <c r="E22" s="249"/>
      <c r="F22" s="249"/>
      <c r="G22" s="1160" t="s">
        <v>489</v>
      </c>
      <c r="H22" s="1161"/>
      <c r="I22" s="1161"/>
      <c r="J22" s="1162"/>
      <c r="K22" s="285">
        <v>96.6</v>
      </c>
      <c r="L22" s="286">
        <v>100.9</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4678393</v>
      </c>
      <c r="L32" s="294">
        <v>30276</v>
      </c>
      <c r="M32" s="295">
        <v>28154</v>
      </c>
      <c r="N32" s="296">
        <v>7.5</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58</v>
      </c>
      <c r="N34" s="296" t="s">
        <v>479</v>
      </c>
    </row>
    <row r="35" spans="1:16" ht="27" customHeight="1">
      <c r="A35" s="248"/>
      <c r="B35" s="244"/>
      <c r="C35" s="244"/>
      <c r="D35" s="244"/>
      <c r="E35" s="244"/>
      <c r="F35" s="244"/>
      <c r="G35" s="1151" t="s">
        <v>496</v>
      </c>
      <c r="H35" s="1152"/>
      <c r="I35" s="1152"/>
      <c r="J35" s="1153"/>
      <c r="K35" s="294">
        <v>1252100</v>
      </c>
      <c r="L35" s="294">
        <v>8103</v>
      </c>
      <c r="M35" s="295">
        <v>7772</v>
      </c>
      <c r="N35" s="296">
        <v>4.3</v>
      </c>
    </row>
    <row r="36" spans="1:16" ht="27" customHeight="1">
      <c r="A36" s="248"/>
      <c r="B36" s="244"/>
      <c r="C36" s="244"/>
      <c r="D36" s="244"/>
      <c r="E36" s="244"/>
      <c r="F36" s="244"/>
      <c r="G36" s="1151" t="s">
        <v>497</v>
      </c>
      <c r="H36" s="1152"/>
      <c r="I36" s="1152"/>
      <c r="J36" s="1153"/>
      <c r="K36" s="294">
        <v>168330</v>
      </c>
      <c r="L36" s="294">
        <v>1089</v>
      </c>
      <c r="M36" s="295">
        <v>714</v>
      </c>
      <c r="N36" s="296">
        <v>52.5</v>
      </c>
    </row>
    <row r="37" spans="1:16" ht="13.5" customHeight="1">
      <c r="A37" s="248"/>
      <c r="B37" s="244"/>
      <c r="C37" s="244"/>
      <c r="D37" s="244"/>
      <c r="E37" s="244"/>
      <c r="F37" s="244"/>
      <c r="G37" s="1151" t="s">
        <v>498</v>
      </c>
      <c r="H37" s="1152"/>
      <c r="I37" s="1152"/>
      <c r="J37" s="1153"/>
      <c r="K37" s="294">
        <v>19511</v>
      </c>
      <c r="L37" s="294">
        <v>126</v>
      </c>
      <c r="M37" s="295">
        <v>1587</v>
      </c>
      <c r="N37" s="296">
        <v>-92.1</v>
      </c>
    </row>
    <row r="38" spans="1:16" ht="27" customHeight="1">
      <c r="A38" s="248"/>
      <c r="B38" s="244"/>
      <c r="C38" s="244"/>
      <c r="D38" s="244"/>
      <c r="E38" s="244"/>
      <c r="F38" s="244"/>
      <c r="G38" s="1154" t="s">
        <v>499</v>
      </c>
      <c r="H38" s="1155"/>
      <c r="I38" s="1155"/>
      <c r="J38" s="1156"/>
      <c r="K38" s="297" t="s">
        <v>479</v>
      </c>
      <c r="L38" s="297" t="s">
        <v>479</v>
      </c>
      <c r="M38" s="298">
        <v>3</v>
      </c>
      <c r="N38" s="299" t="s">
        <v>479</v>
      </c>
      <c r="O38" s="293"/>
    </row>
    <row r="39" spans="1:16">
      <c r="A39" s="248"/>
      <c r="B39" s="244"/>
      <c r="C39" s="244"/>
      <c r="D39" s="244"/>
      <c r="E39" s="244"/>
      <c r="F39" s="244"/>
      <c r="G39" s="1154" t="s">
        <v>500</v>
      </c>
      <c r="H39" s="1155"/>
      <c r="I39" s="1155"/>
      <c r="J39" s="1156"/>
      <c r="K39" s="300">
        <v>-632306</v>
      </c>
      <c r="L39" s="300">
        <v>-4092</v>
      </c>
      <c r="M39" s="301">
        <v>-7908</v>
      </c>
      <c r="N39" s="302">
        <v>-48.3</v>
      </c>
      <c r="O39" s="293"/>
    </row>
    <row r="40" spans="1:16" ht="27" customHeight="1">
      <c r="A40" s="248"/>
      <c r="B40" s="244"/>
      <c r="C40" s="244"/>
      <c r="D40" s="244"/>
      <c r="E40" s="244"/>
      <c r="F40" s="244"/>
      <c r="G40" s="1151" t="s">
        <v>501</v>
      </c>
      <c r="H40" s="1152"/>
      <c r="I40" s="1152"/>
      <c r="J40" s="1153"/>
      <c r="K40" s="300">
        <v>-3438878</v>
      </c>
      <c r="L40" s="300">
        <v>-22254</v>
      </c>
      <c r="M40" s="301">
        <v>-22784</v>
      </c>
      <c r="N40" s="302">
        <v>-2.2999999999999998</v>
      </c>
      <c r="O40" s="293"/>
    </row>
    <row r="41" spans="1:16">
      <c r="A41" s="248"/>
      <c r="B41" s="244"/>
      <c r="C41" s="244"/>
      <c r="D41" s="244"/>
      <c r="E41" s="244"/>
      <c r="F41" s="244"/>
      <c r="G41" s="1157" t="s">
        <v>276</v>
      </c>
      <c r="H41" s="1158"/>
      <c r="I41" s="1158"/>
      <c r="J41" s="1159"/>
      <c r="K41" s="294">
        <v>2047150</v>
      </c>
      <c r="L41" s="300">
        <v>13248</v>
      </c>
      <c r="M41" s="301">
        <v>7596</v>
      </c>
      <c r="N41" s="302">
        <v>74.400000000000006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2973053</v>
      </c>
      <c r="J51" s="320">
        <v>19326</v>
      </c>
      <c r="K51" s="321">
        <v>-32.700000000000003</v>
      </c>
      <c r="L51" s="322">
        <v>38606</v>
      </c>
      <c r="M51" s="323">
        <v>-24</v>
      </c>
      <c r="N51" s="324">
        <v>-8.6999999999999993</v>
      </c>
    </row>
    <row r="52" spans="1:14">
      <c r="A52" s="248"/>
      <c r="B52" s="244"/>
      <c r="C52" s="244"/>
      <c r="D52" s="244"/>
      <c r="E52" s="244"/>
      <c r="F52" s="244"/>
      <c r="G52" s="325"/>
      <c r="H52" s="326" t="s">
        <v>512</v>
      </c>
      <c r="I52" s="327">
        <v>2073400</v>
      </c>
      <c r="J52" s="328">
        <v>13478</v>
      </c>
      <c r="K52" s="329">
        <v>-43.7</v>
      </c>
      <c r="L52" s="330">
        <v>22435</v>
      </c>
      <c r="M52" s="331">
        <v>-26.4</v>
      </c>
      <c r="N52" s="332">
        <v>-17.3</v>
      </c>
    </row>
    <row r="53" spans="1:14">
      <c r="A53" s="248"/>
      <c r="B53" s="244"/>
      <c r="C53" s="244"/>
      <c r="D53" s="244"/>
      <c r="E53" s="244"/>
      <c r="F53" s="244"/>
      <c r="G53" s="310" t="s">
        <v>513</v>
      </c>
      <c r="H53" s="311"/>
      <c r="I53" s="319">
        <v>3265486</v>
      </c>
      <c r="J53" s="320">
        <v>20999</v>
      </c>
      <c r="K53" s="321">
        <v>8.6999999999999993</v>
      </c>
      <c r="L53" s="322">
        <v>39425</v>
      </c>
      <c r="M53" s="323">
        <v>2.1</v>
      </c>
      <c r="N53" s="324">
        <v>6.6</v>
      </c>
    </row>
    <row r="54" spans="1:14">
      <c r="A54" s="248"/>
      <c r="B54" s="244"/>
      <c r="C54" s="244"/>
      <c r="D54" s="244"/>
      <c r="E54" s="244"/>
      <c r="F54" s="244"/>
      <c r="G54" s="325"/>
      <c r="H54" s="326" t="s">
        <v>512</v>
      </c>
      <c r="I54" s="327">
        <v>2064465</v>
      </c>
      <c r="J54" s="328">
        <v>13276</v>
      </c>
      <c r="K54" s="329">
        <v>-1.5</v>
      </c>
      <c r="L54" s="330">
        <v>22414</v>
      </c>
      <c r="M54" s="331">
        <v>-0.1</v>
      </c>
      <c r="N54" s="332">
        <v>-1.4</v>
      </c>
    </row>
    <row r="55" spans="1:14">
      <c r="A55" s="248"/>
      <c r="B55" s="244"/>
      <c r="C55" s="244"/>
      <c r="D55" s="244"/>
      <c r="E55" s="244"/>
      <c r="F55" s="244"/>
      <c r="G55" s="310" t="s">
        <v>514</v>
      </c>
      <c r="H55" s="311"/>
      <c r="I55" s="319">
        <v>4364841</v>
      </c>
      <c r="J55" s="320">
        <v>28132</v>
      </c>
      <c r="K55" s="321">
        <v>34</v>
      </c>
      <c r="L55" s="322">
        <v>43141</v>
      </c>
      <c r="M55" s="323">
        <v>9.4</v>
      </c>
      <c r="N55" s="324">
        <v>24.6</v>
      </c>
    </row>
    <row r="56" spans="1:14">
      <c r="A56" s="248"/>
      <c r="B56" s="244"/>
      <c r="C56" s="244"/>
      <c r="D56" s="244"/>
      <c r="E56" s="244"/>
      <c r="F56" s="244"/>
      <c r="G56" s="325"/>
      <c r="H56" s="326" t="s">
        <v>512</v>
      </c>
      <c r="I56" s="327">
        <v>2983456</v>
      </c>
      <c r="J56" s="328">
        <v>19229</v>
      </c>
      <c r="K56" s="329">
        <v>44.8</v>
      </c>
      <c r="L56" s="330">
        <v>21887</v>
      </c>
      <c r="M56" s="331">
        <v>-2.4</v>
      </c>
      <c r="N56" s="332">
        <v>47.2</v>
      </c>
    </row>
    <row r="57" spans="1:14">
      <c r="A57" s="248"/>
      <c r="B57" s="244"/>
      <c r="C57" s="244"/>
      <c r="D57" s="244"/>
      <c r="E57" s="244"/>
      <c r="F57" s="244"/>
      <c r="G57" s="310" t="s">
        <v>515</v>
      </c>
      <c r="H57" s="311"/>
      <c r="I57" s="319">
        <v>4691204</v>
      </c>
      <c r="J57" s="320">
        <v>30326</v>
      </c>
      <c r="K57" s="321">
        <v>7.8</v>
      </c>
      <c r="L57" s="322">
        <v>45117</v>
      </c>
      <c r="M57" s="323">
        <v>4.5999999999999996</v>
      </c>
      <c r="N57" s="324">
        <v>3.2</v>
      </c>
    </row>
    <row r="58" spans="1:14">
      <c r="A58" s="248"/>
      <c r="B58" s="244"/>
      <c r="C58" s="244"/>
      <c r="D58" s="244"/>
      <c r="E58" s="244"/>
      <c r="F58" s="244"/>
      <c r="G58" s="325"/>
      <c r="H58" s="326" t="s">
        <v>512</v>
      </c>
      <c r="I58" s="327">
        <v>2702020</v>
      </c>
      <c r="J58" s="328">
        <v>17467</v>
      </c>
      <c r="K58" s="329">
        <v>-9.1999999999999993</v>
      </c>
      <c r="L58" s="330">
        <v>25589</v>
      </c>
      <c r="M58" s="331">
        <v>16.899999999999999</v>
      </c>
      <c r="N58" s="332">
        <v>-26.1</v>
      </c>
    </row>
    <row r="59" spans="1:14">
      <c r="A59" s="248"/>
      <c r="B59" s="244"/>
      <c r="C59" s="244"/>
      <c r="D59" s="244"/>
      <c r="E59" s="244"/>
      <c r="F59" s="244"/>
      <c r="G59" s="310" t="s">
        <v>516</v>
      </c>
      <c r="H59" s="311"/>
      <c r="I59" s="319">
        <v>5544248</v>
      </c>
      <c r="J59" s="320">
        <v>35879</v>
      </c>
      <c r="K59" s="321">
        <v>18.3</v>
      </c>
      <c r="L59" s="322">
        <v>39951</v>
      </c>
      <c r="M59" s="323">
        <v>-11.5</v>
      </c>
      <c r="N59" s="324">
        <v>29.8</v>
      </c>
    </row>
    <row r="60" spans="1:14">
      <c r="A60" s="248"/>
      <c r="B60" s="244"/>
      <c r="C60" s="244"/>
      <c r="D60" s="244"/>
      <c r="E60" s="244"/>
      <c r="F60" s="244"/>
      <c r="G60" s="325"/>
      <c r="H60" s="326" t="s">
        <v>512</v>
      </c>
      <c r="I60" s="333">
        <v>2910321</v>
      </c>
      <c r="J60" s="328">
        <v>18834</v>
      </c>
      <c r="K60" s="329">
        <v>7.8</v>
      </c>
      <c r="L60" s="330">
        <v>22555</v>
      </c>
      <c r="M60" s="331">
        <v>-11.9</v>
      </c>
      <c r="N60" s="332">
        <v>19.7</v>
      </c>
    </row>
    <row r="61" spans="1:14">
      <c r="A61" s="248"/>
      <c r="B61" s="244"/>
      <c r="C61" s="244"/>
      <c r="D61" s="244"/>
      <c r="E61" s="244"/>
      <c r="F61" s="244"/>
      <c r="G61" s="310" t="s">
        <v>517</v>
      </c>
      <c r="H61" s="334"/>
      <c r="I61" s="335">
        <v>4167766</v>
      </c>
      <c r="J61" s="336">
        <v>26932</v>
      </c>
      <c r="K61" s="337">
        <v>7.2</v>
      </c>
      <c r="L61" s="338">
        <v>41248</v>
      </c>
      <c r="M61" s="339">
        <v>-3.9</v>
      </c>
      <c r="N61" s="324">
        <v>11.1</v>
      </c>
    </row>
    <row r="62" spans="1:14">
      <c r="A62" s="248"/>
      <c r="B62" s="244"/>
      <c r="C62" s="244"/>
      <c r="D62" s="244"/>
      <c r="E62" s="244"/>
      <c r="F62" s="244"/>
      <c r="G62" s="325"/>
      <c r="H62" s="326" t="s">
        <v>512</v>
      </c>
      <c r="I62" s="327">
        <v>2546732</v>
      </c>
      <c r="J62" s="328">
        <v>16457</v>
      </c>
      <c r="K62" s="329">
        <v>-0.4</v>
      </c>
      <c r="L62" s="330">
        <v>22976</v>
      </c>
      <c r="M62" s="331">
        <v>-4.8</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94" zoomScaleNormal="100" zoomScaleSheetLayoutView="55" workbookViewId="0">
      <selection activeCell="E116" sqref="E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11.72</v>
      </c>
      <c r="G47" s="12">
        <v>15.02</v>
      </c>
      <c r="H47" s="12">
        <v>17.649999999999999</v>
      </c>
      <c r="I47" s="12">
        <v>17.93</v>
      </c>
      <c r="J47" s="13">
        <v>18.079999999999998</v>
      </c>
    </row>
    <row r="48" spans="2:10" ht="57.75" customHeight="1">
      <c r="B48" s="14"/>
      <c r="C48" s="1171" t="s">
        <v>4</v>
      </c>
      <c r="D48" s="1171"/>
      <c r="E48" s="1172"/>
      <c r="F48" s="15">
        <v>6.81</v>
      </c>
      <c r="G48" s="16">
        <v>5.99</v>
      </c>
      <c r="H48" s="16">
        <v>5.54</v>
      </c>
      <c r="I48" s="16">
        <v>5.09</v>
      </c>
      <c r="J48" s="17">
        <v>8.41</v>
      </c>
    </row>
    <row r="49" spans="2:10" ht="57.75" customHeight="1" thickBot="1">
      <c r="B49" s="18"/>
      <c r="C49" s="1173" t="s">
        <v>5</v>
      </c>
      <c r="D49" s="1173"/>
      <c r="E49" s="1174"/>
      <c r="F49" s="19">
        <v>1.64</v>
      </c>
      <c r="G49" s="20" t="s">
        <v>524</v>
      </c>
      <c r="H49" s="20">
        <v>0.72</v>
      </c>
      <c r="I49" s="20" t="s">
        <v>525</v>
      </c>
      <c r="J49" s="21">
        <v>1.44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J34" sqref="J34: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12.04</v>
      </c>
      <c r="G34" s="33">
        <v>13.61</v>
      </c>
      <c r="H34" s="33">
        <v>15.35</v>
      </c>
      <c r="I34" s="33">
        <v>13.99</v>
      </c>
      <c r="J34" s="34">
        <v>10.8</v>
      </c>
      <c r="K34" s="22"/>
      <c r="L34" s="22"/>
      <c r="M34" s="22"/>
      <c r="N34" s="22"/>
      <c r="O34" s="22"/>
      <c r="P34" s="22"/>
    </row>
    <row r="35" spans="1:16" ht="39" customHeight="1">
      <c r="A35" s="22"/>
      <c r="B35" s="35"/>
      <c r="C35" s="1175" t="s">
        <v>527</v>
      </c>
      <c r="D35" s="1176"/>
      <c r="E35" s="1177"/>
      <c r="F35" s="36">
        <v>6.77</v>
      </c>
      <c r="G35" s="37">
        <v>5.96</v>
      </c>
      <c r="H35" s="37">
        <v>5.4</v>
      </c>
      <c r="I35" s="37">
        <v>4.9400000000000004</v>
      </c>
      <c r="J35" s="38">
        <v>8.25</v>
      </c>
      <c r="K35" s="22"/>
      <c r="L35" s="22"/>
      <c r="M35" s="22"/>
      <c r="N35" s="22"/>
      <c r="O35" s="22"/>
      <c r="P35" s="22"/>
    </row>
    <row r="36" spans="1:16" ht="39" customHeight="1">
      <c r="A36" s="22"/>
      <c r="B36" s="35"/>
      <c r="C36" s="1175" t="s">
        <v>528</v>
      </c>
      <c r="D36" s="1176"/>
      <c r="E36" s="1177"/>
      <c r="F36" s="36">
        <v>3.56</v>
      </c>
      <c r="G36" s="37">
        <v>3.55</v>
      </c>
      <c r="H36" s="37">
        <v>4.3</v>
      </c>
      <c r="I36" s="37">
        <v>4.7699999999999996</v>
      </c>
      <c r="J36" s="38">
        <v>3.24</v>
      </c>
      <c r="K36" s="22"/>
      <c r="L36" s="22"/>
      <c r="M36" s="22"/>
      <c r="N36" s="22"/>
      <c r="O36" s="22"/>
      <c r="P36" s="22"/>
    </row>
    <row r="37" spans="1:16" ht="39" customHeight="1">
      <c r="A37" s="22"/>
      <c r="B37" s="35"/>
      <c r="C37" s="1175" t="s">
        <v>529</v>
      </c>
      <c r="D37" s="1176"/>
      <c r="E37" s="1177"/>
      <c r="F37" s="36">
        <v>0.5</v>
      </c>
      <c r="G37" s="37">
        <v>0.63</v>
      </c>
      <c r="H37" s="37">
        <v>0.35</v>
      </c>
      <c r="I37" s="37">
        <v>0.74</v>
      </c>
      <c r="J37" s="38">
        <v>1.19</v>
      </c>
      <c r="K37" s="22"/>
      <c r="L37" s="22"/>
      <c r="M37" s="22"/>
      <c r="N37" s="22"/>
      <c r="O37" s="22"/>
      <c r="P37" s="22"/>
    </row>
    <row r="38" spans="1:16" ht="39" customHeight="1">
      <c r="A38" s="22"/>
      <c r="B38" s="35"/>
      <c r="C38" s="1175" t="s">
        <v>530</v>
      </c>
      <c r="D38" s="1176"/>
      <c r="E38" s="1177"/>
      <c r="F38" s="36">
        <v>0.43</v>
      </c>
      <c r="G38" s="37">
        <v>0.47</v>
      </c>
      <c r="H38" s="37">
        <v>0.34</v>
      </c>
      <c r="I38" s="37">
        <v>0.31</v>
      </c>
      <c r="J38" s="38">
        <v>0.23</v>
      </c>
      <c r="K38" s="22"/>
      <c r="L38" s="22"/>
      <c r="M38" s="22"/>
      <c r="N38" s="22"/>
      <c r="O38" s="22"/>
      <c r="P38" s="22"/>
    </row>
    <row r="39" spans="1:16" ht="39" customHeight="1">
      <c r="A39" s="22"/>
      <c r="B39" s="35"/>
      <c r="C39" s="1175" t="s">
        <v>531</v>
      </c>
      <c r="D39" s="1176"/>
      <c r="E39" s="1177"/>
      <c r="F39" s="36">
        <v>0.05</v>
      </c>
      <c r="G39" s="37">
        <v>7.0000000000000007E-2</v>
      </c>
      <c r="H39" s="37">
        <v>0.08</v>
      </c>
      <c r="I39" s="37">
        <v>0.09</v>
      </c>
      <c r="J39" s="38">
        <v>0.08</v>
      </c>
      <c r="K39" s="22"/>
      <c r="L39" s="22"/>
      <c r="M39" s="22"/>
      <c r="N39" s="22"/>
      <c r="O39" s="22"/>
      <c r="P39" s="22"/>
    </row>
    <row r="40" spans="1:16" ht="39" customHeight="1">
      <c r="A40" s="22"/>
      <c r="B40" s="35"/>
      <c r="C40" s="1175" t="s">
        <v>532</v>
      </c>
      <c r="D40" s="1176"/>
      <c r="E40" s="1177"/>
      <c r="F40" s="36">
        <v>0.02</v>
      </c>
      <c r="G40" s="37">
        <v>0.06</v>
      </c>
      <c r="H40" s="37">
        <v>0.02</v>
      </c>
      <c r="I40" s="37">
        <v>0.01</v>
      </c>
      <c r="J40" s="38">
        <v>0.01</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4912</v>
      </c>
      <c r="L45" s="60">
        <v>4896</v>
      </c>
      <c r="M45" s="60">
        <v>4848</v>
      </c>
      <c r="N45" s="60">
        <v>5089</v>
      </c>
      <c r="O45" s="61">
        <v>4678</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1435</v>
      </c>
      <c r="L48" s="64">
        <v>1395</v>
      </c>
      <c r="M48" s="64">
        <v>1259</v>
      </c>
      <c r="N48" s="64">
        <v>1309</v>
      </c>
      <c r="O48" s="65">
        <v>1252</v>
      </c>
      <c r="P48" s="48"/>
      <c r="Q48" s="48"/>
      <c r="R48" s="48"/>
      <c r="S48" s="48"/>
      <c r="T48" s="48"/>
      <c r="U48" s="48"/>
    </row>
    <row r="49" spans="1:21" ht="30.75" customHeight="1">
      <c r="A49" s="48"/>
      <c r="B49" s="1193"/>
      <c r="C49" s="1194"/>
      <c r="D49" s="62"/>
      <c r="E49" s="1185" t="s">
        <v>15</v>
      </c>
      <c r="F49" s="1185"/>
      <c r="G49" s="1185"/>
      <c r="H49" s="1185"/>
      <c r="I49" s="1185"/>
      <c r="J49" s="1186"/>
      <c r="K49" s="63">
        <v>324</v>
      </c>
      <c r="L49" s="64">
        <v>297</v>
      </c>
      <c r="M49" s="64">
        <v>284</v>
      </c>
      <c r="N49" s="64">
        <v>284</v>
      </c>
      <c r="O49" s="65">
        <v>168</v>
      </c>
      <c r="P49" s="48"/>
      <c r="Q49" s="48"/>
      <c r="R49" s="48"/>
      <c r="S49" s="48"/>
      <c r="T49" s="48"/>
      <c r="U49" s="48"/>
    </row>
    <row r="50" spans="1:21" ht="30.75" customHeight="1">
      <c r="A50" s="48"/>
      <c r="B50" s="1193"/>
      <c r="C50" s="1194"/>
      <c r="D50" s="62"/>
      <c r="E50" s="1185" t="s">
        <v>16</v>
      </c>
      <c r="F50" s="1185"/>
      <c r="G50" s="1185"/>
      <c r="H50" s="1185"/>
      <c r="I50" s="1185"/>
      <c r="J50" s="1186"/>
      <c r="K50" s="63">
        <v>22</v>
      </c>
      <c r="L50" s="64">
        <v>20</v>
      </c>
      <c r="M50" s="64">
        <v>20</v>
      </c>
      <c r="N50" s="64">
        <v>20</v>
      </c>
      <c r="O50" s="65">
        <v>20</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3956</v>
      </c>
      <c r="L52" s="64">
        <v>4022</v>
      </c>
      <c r="M52" s="64">
        <v>4088</v>
      </c>
      <c r="N52" s="64">
        <v>4322</v>
      </c>
      <c r="O52" s="65">
        <v>4071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2737</v>
      </c>
      <c r="L53" s="69">
        <v>2586</v>
      </c>
      <c r="M53" s="69">
        <v>2323</v>
      </c>
      <c r="N53" s="69">
        <v>2380</v>
      </c>
      <c r="O53" s="70">
        <v>2047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46794</v>
      </c>
      <c r="J41" s="83">
        <v>46823</v>
      </c>
      <c r="K41" s="83">
        <v>47469</v>
      </c>
      <c r="L41" s="83">
        <v>47259</v>
      </c>
      <c r="M41" s="84">
        <v>48136</v>
      </c>
    </row>
    <row r="42" spans="2:13" ht="27.75" customHeight="1">
      <c r="B42" s="1201"/>
      <c r="C42" s="1202"/>
      <c r="D42" s="85"/>
      <c r="E42" s="1205" t="s">
        <v>25</v>
      </c>
      <c r="F42" s="1205"/>
      <c r="G42" s="1205"/>
      <c r="H42" s="1206"/>
      <c r="I42" s="86">
        <v>130</v>
      </c>
      <c r="J42" s="87">
        <v>115</v>
      </c>
      <c r="K42" s="87">
        <v>100</v>
      </c>
      <c r="L42" s="87">
        <v>85</v>
      </c>
      <c r="M42" s="88">
        <v>70</v>
      </c>
    </row>
    <row r="43" spans="2:13" ht="27.75" customHeight="1">
      <c r="B43" s="1201"/>
      <c r="C43" s="1202"/>
      <c r="D43" s="85"/>
      <c r="E43" s="1205" t="s">
        <v>26</v>
      </c>
      <c r="F43" s="1205"/>
      <c r="G43" s="1205"/>
      <c r="H43" s="1206"/>
      <c r="I43" s="86">
        <v>24500</v>
      </c>
      <c r="J43" s="87">
        <v>24761</v>
      </c>
      <c r="K43" s="87">
        <v>24867</v>
      </c>
      <c r="L43" s="87">
        <v>24914</v>
      </c>
      <c r="M43" s="88">
        <v>24359</v>
      </c>
    </row>
    <row r="44" spans="2:13" ht="27.75" customHeight="1">
      <c r="B44" s="1201"/>
      <c r="C44" s="1202"/>
      <c r="D44" s="85"/>
      <c r="E44" s="1205" t="s">
        <v>27</v>
      </c>
      <c r="F44" s="1205"/>
      <c r="G44" s="1205"/>
      <c r="H44" s="1206"/>
      <c r="I44" s="86">
        <v>1320</v>
      </c>
      <c r="J44" s="87">
        <v>1212</v>
      </c>
      <c r="K44" s="87">
        <v>1144</v>
      </c>
      <c r="L44" s="87">
        <v>1357</v>
      </c>
      <c r="M44" s="88">
        <v>1250</v>
      </c>
    </row>
    <row r="45" spans="2:13" ht="27.75" customHeight="1">
      <c r="B45" s="1201"/>
      <c r="C45" s="1202"/>
      <c r="D45" s="85"/>
      <c r="E45" s="1205" t="s">
        <v>28</v>
      </c>
      <c r="F45" s="1205"/>
      <c r="G45" s="1205"/>
      <c r="H45" s="1206"/>
      <c r="I45" s="86">
        <v>8471</v>
      </c>
      <c r="J45" s="87">
        <v>8156</v>
      </c>
      <c r="K45" s="87">
        <v>5519</v>
      </c>
      <c r="L45" s="87">
        <v>4820</v>
      </c>
      <c r="M45" s="88">
        <v>4232</v>
      </c>
    </row>
    <row r="46" spans="2:13" ht="27.75" customHeight="1">
      <c r="B46" s="1201"/>
      <c r="C46" s="1202"/>
      <c r="D46" s="85"/>
      <c r="E46" s="1205" t="s">
        <v>29</v>
      </c>
      <c r="F46" s="1205"/>
      <c r="G46" s="1205"/>
      <c r="H46" s="1206"/>
      <c r="I46" s="86" t="s">
        <v>479</v>
      </c>
      <c r="J46" s="87" t="s">
        <v>479</v>
      </c>
      <c r="K46" s="87" t="s">
        <v>479</v>
      </c>
      <c r="L46" s="87" t="s">
        <v>479</v>
      </c>
      <c r="M46" s="88">
        <v>1</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4600</v>
      </c>
      <c r="J49" s="87">
        <v>6476</v>
      </c>
      <c r="K49" s="87">
        <v>7283</v>
      </c>
      <c r="L49" s="87">
        <v>8194</v>
      </c>
      <c r="M49" s="88">
        <v>9335</v>
      </c>
    </row>
    <row r="50" spans="2:13" ht="27.75" customHeight="1">
      <c r="B50" s="1201"/>
      <c r="C50" s="1202"/>
      <c r="D50" s="85"/>
      <c r="E50" s="1205" t="s">
        <v>34</v>
      </c>
      <c r="F50" s="1205"/>
      <c r="G50" s="1205"/>
      <c r="H50" s="1206"/>
      <c r="I50" s="86">
        <v>8328</v>
      </c>
      <c r="J50" s="87">
        <v>8091</v>
      </c>
      <c r="K50" s="87">
        <v>8551</v>
      </c>
      <c r="L50" s="87">
        <v>9066</v>
      </c>
      <c r="M50" s="88">
        <v>9890</v>
      </c>
    </row>
    <row r="51" spans="2:13" ht="27.75" customHeight="1">
      <c r="B51" s="1203"/>
      <c r="C51" s="1204"/>
      <c r="D51" s="85"/>
      <c r="E51" s="1205" t="s">
        <v>35</v>
      </c>
      <c r="F51" s="1205"/>
      <c r="G51" s="1205"/>
      <c r="H51" s="1206"/>
      <c r="I51" s="86">
        <v>41883</v>
      </c>
      <c r="J51" s="87">
        <v>42953</v>
      </c>
      <c r="K51" s="87">
        <v>45101</v>
      </c>
      <c r="L51" s="87">
        <v>47317</v>
      </c>
      <c r="M51" s="88">
        <v>45334</v>
      </c>
    </row>
    <row r="52" spans="2:13" ht="27.75" customHeight="1" thickBot="1">
      <c r="B52" s="1207" t="s">
        <v>36</v>
      </c>
      <c r="C52" s="1208"/>
      <c r="D52" s="90"/>
      <c r="E52" s="1209" t="s">
        <v>37</v>
      </c>
      <c r="F52" s="1209"/>
      <c r="G52" s="1209"/>
      <c r="H52" s="1210"/>
      <c r="I52" s="91">
        <v>26403</v>
      </c>
      <c r="J52" s="92">
        <v>23548</v>
      </c>
      <c r="K52" s="92">
        <v>18164</v>
      </c>
      <c r="L52" s="92">
        <v>13859</v>
      </c>
      <c r="M52" s="93">
        <v>13490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2"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544</v>
      </c>
      <c r="H51" s="1240"/>
      <c r="I51" s="1245" t="s">
        <v>545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547</v>
      </c>
      <c r="H55" s="1220"/>
      <c r="I55" s="1225" t="s">
        <v>545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27" t="s">
        <v>549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550</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544</v>
      </c>
      <c r="H73" s="1240"/>
      <c r="I73" s="1245" t="s">
        <v>545</v>
      </c>
      <c r="J73" s="1245"/>
      <c r="K73" s="1226">
        <v>98.4</v>
      </c>
      <c r="L73" s="1226">
        <v>87.9</v>
      </c>
      <c r="M73" s="1215">
        <v>67.3</v>
      </c>
      <c r="N73" s="1215">
        <v>51.5</v>
      </c>
      <c r="O73" s="1215">
        <v>49.9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551</v>
      </c>
      <c r="J75" s="1225"/>
      <c r="K75" s="1247">
        <v>10.9</v>
      </c>
      <c r="L75" s="1247">
        <v>10</v>
      </c>
      <c r="M75" s="1247">
        <v>9.4</v>
      </c>
      <c r="N75" s="1247">
        <v>9</v>
      </c>
      <c r="O75" s="1247">
        <v>8.3000000000000007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547</v>
      </c>
      <c r="H77" s="1220"/>
      <c r="I77" s="1225" t="s">
        <v>545</v>
      </c>
      <c r="J77" s="1225"/>
      <c r="K77" s="1226">
        <v>53.1</v>
      </c>
      <c r="L77" s="1226">
        <v>42</v>
      </c>
      <c r="M77" s="1215">
        <v>32.6</v>
      </c>
      <c r="N77" s="1215">
        <v>30.5</v>
      </c>
      <c r="O77" s="1215">
        <v>25.4</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551</v>
      </c>
      <c r="J79" s="1217"/>
      <c r="K79" s="1218">
        <v>7.6</v>
      </c>
      <c r="L79" s="1218">
        <v>6.8</v>
      </c>
      <c r="M79" s="1218">
        <v>5.9</v>
      </c>
      <c r="N79" s="1218">
        <v>5.2</v>
      </c>
      <c r="O79" s="1218">
        <v>4.8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1048576"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19326</v>
      </c>
      <c r="E3" s="116"/>
      <c r="F3" s="117">
        <v>38606</v>
      </c>
      <c r="G3" s="118"/>
      <c r="H3" s="119"/>
    </row>
    <row r="4" spans="1:8">
      <c r="A4" s="120"/>
      <c r="B4" s="121"/>
      <c r="C4" s="122"/>
      <c r="D4" s="123">
        <v>13478</v>
      </c>
      <c r="E4" s="124"/>
      <c r="F4" s="125">
        <v>22435</v>
      </c>
      <c r="G4" s="126"/>
      <c r="H4" s="127"/>
    </row>
    <row r="5" spans="1:8">
      <c r="A5" s="108" t="s">
        <v>513</v>
      </c>
      <c r="B5" s="113"/>
      <c r="C5" s="114"/>
      <c r="D5" s="115">
        <v>20999</v>
      </c>
      <c r="E5" s="116"/>
      <c r="F5" s="117">
        <v>39425</v>
      </c>
      <c r="G5" s="118"/>
      <c r="H5" s="119"/>
    </row>
    <row r="6" spans="1:8">
      <c r="A6" s="120"/>
      <c r="B6" s="121"/>
      <c r="C6" s="122"/>
      <c r="D6" s="123">
        <v>13276</v>
      </c>
      <c r="E6" s="124"/>
      <c r="F6" s="125">
        <v>22414</v>
      </c>
      <c r="G6" s="126"/>
      <c r="H6" s="127"/>
    </row>
    <row r="7" spans="1:8">
      <c r="A7" s="108" t="s">
        <v>514</v>
      </c>
      <c r="B7" s="113"/>
      <c r="C7" s="114"/>
      <c r="D7" s="115">
        <v>28132</v>
      </c>
      <c r="E7" s="116"/>
      <c r="F7" s="117">
        <v>43141</v>
      </c>
      <c r="G7" s="118"/>
      <c r="H7" s="119"/>
    </row>
    <row r="8" spans="1:8">
      <c r="A8" s="120"/>
      <c r="B8" s="121"/>
      <c r="C8" s="122"/>
      <c r="D8" s="123">
        <v>19229</v>
      </c>
      <c r="E8" s="124"/>
      <c r="F8" s="125">
        <v>21887</v>
      </c>
      <c r="G8" s="126"/>
      <c r="H8" s="127"/>
    </row>
    <row r="9" spans="1:8">
      <c r="A9" s="108" t="s">
        <v>515</v>
      </c>
      <c r="B9" s="113"/>
      <c r="C9" s="114"/>
      <c r="D9" s="115">
        <v>30326</v>
      </c>
      <c r="E9" s="116"/>
      <c r="F9" s="117">
        <v>45117</v>
      </c>
      <c r="G9" s="118"/>
      <c r="H9" s="119"/>
    </row>
    <row r="10" spans="1:8">
      <c r="A10" s="120"/>
      <c r="B10" s="121"/>
      <c r="C10" s="122"/>
      <c r="D10" s="123">
        <v>17467</v>
      </c>
      <c r="E10" s="124"/>
      <c r="F10" s="125">
        <v>25589</v>
      </c>
      <c r="G10" s="126"/>
      <c r="H10" s="127"/>
    </row>
    <row r="11" spans="1:8">
      <c r="A11" s="108" t="s">
        <v>516</v>
      </c>
      <c r="B11" s="113"/>
      <c r="C11" s="114"/>
      <c r="D11" s="115">
        <v>35879</v>
      </c>
      <c r="E11" s="116"/>
      <c r="F11" s="117">
        <v>39951</v>
      </c>
      <c r="G11" s="118"/>
      <c r="H11" s="119"/>
    </row>
    <row r="12" spans="1:8">
      <c r="A12" s="120"/>
      <c r="B12" s="121"/>
      <c r="C12" s="128"/>
      <c r="D12" s="123">
        <v>18834</v>
      </c>
      <c r="E12" s="124"/>
      <c r="F12" s="125">
        <v>22555</v>
      </c>
      <c r="G12" s="126"/>
      <c r="H12" s="127"/>
    </row>
    <row r="13" spans="1:8">
      <c r="A13" s="108"/>
      <c r="B13" s="113"/>
      <c r="C13" s="129"/>
      <c r="D13" s="130">
        <v>26932</v>
      </c>
      <c r="E13" s="131"/>
      <c r="F13" s="132">
        <v>41248</v>
      </c>
      <c r="G13" s="133"/>
      <c r="H13" s="119"/>
    </row>
    <row r="14" spans="1:8">
      <c r="A14" s="120"/>
      <c r="B14" s="121"/>
      <c r="C14" s="122"/>
      <c r="D14" s="123">
        <v>16457</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6.81</v>
      </c>
      <c r="C19" s="134">
        <f>ROUND(VALUE(SUBSTITUTE(実質収支比率等に係る経年分析!G$48,"▲","-")),2)</f>
        <v>5.99</v>
      </c>
      <c r="D19" s="134">
        <f>ROUND(VALUE(SUBSTITUTE(実質収支比率等に係る経年分析!H$48,"▲","-")),2)</f>
        <v>5.54</v>
      </c>
      <c r="E19" s="134">
        <f>ROUND(VALUE(SUBSTITUTE(実質収支比率等に係る経年分析!I$48,"▲","-")),2)</f>
        <v>5.09</v>
      </c>
      <c r="F19" s="134">
        <f>ROUND(VALUE(SUBSTITUTE(実質収支比率等に係る経年分析!J$48,"▲","-")),2)</f>
        <v>8.41</v>
      </c>
    </row>
    <row r="20" spans="1:11">
      <c r="A20" s="134" t="s">
        <v>42</v>
      </c>
      <c r="B20" s="134">
        <f>ROUND(VALUE(SUBSTITUTE(実質収支比率等に係る経年分析!F$47,"▲","-")),2)</f>
        <v>11.72</v>
      </c>
      <c r="C20" s="134">
        <f>ROUND(VALUE(SUBSTITUTE(実質収支比率等に係る経年分析!G$47,"▲","-")),2)</f>
        <v>15.02</v>
      </c>
      <c r="D20" s="134">
        <f>ROUND(VALUE(SUBSTITUTE(実質収支比率等に係る経年分析!H$47,"▲","-")),2)</f>
        <v>17.649999999999999</v>
      </c>
      <c r="E20" s="134">
        <f>ROUND(VALUE(SUBSTITUTE(実質収支比率等に係る経年分析!I$47,"▲","-")),2)</f>
        <v>17.93</v>
      </c>
      <c r="F20" s="134">
        <f>ROUND(VALUE(SUBSTITUTE(実質収支比率等に係る経年分析!J$47,"▲","-")),2)</f>
        <v>18.079999999999998</v>
      </c>
    </row>
    <row r="21" spans="1:11">
      <c r="A21" s="134" t="s">
        <v>43</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-0.88</v>
      </c>
      <c r="D21" s="134">
        <f>IF(ISNUMBER(VALUE(SUBSTITUTE(実質収支比率等に係る経年分析!H$49,"▲","-"))),ROUND(VALUE(SUBSTITUTE(実質収支比率等に係る経年分析!H$49,"▲","-")),2),NA())</f>
        <v>0.72</v>
      </c>
      <c r="E21" s="134">
        <f>IF(ISNUMBER(VALUE(SUBSTITUTE(実質収支比率等に係る経年分析!I$49,"▲","-"))),ROUND(VALUE(SUBSTITUTE(実質収支比率等に係る経年分析!I$49,"▲","-")),2),NA())</f>
        <v>-2.74</v>
      </c>
      <c r="F21" s="134">
        <f>IF(ISNUMBER(VALUE(SUBSTITUTE(実質収支比率等に係る経年分析!J$49,"▲","-"))),ROUND(VALUE(SUBSTITUTE(実質収支比率等に係る経年分析!J$49,"▲","-")),2),NA())</f>
        <v>1.44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4.7699999999999996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4.9400000000000004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3956</v>
      </c>
      <c r="E42" s="136"/>
      <c r="F42" s="136"/>
      <c r="G42" s="136">
        <f>'実質公債費比率（分子）の構造'!L$52</f>
        <v>4022</v>
      </c>
      <c r="H42" s="136"/>
      <c r="I42" s="136"/>
      <c r="J42" s="136">
        <f>'実質公債費比率（分子）の構造'!M$52</f>
        <v>4088</v>
      </c>
      <c r="K42" s="136"/>
      <c r="L42" s="136"/>
      <c r="M42" s="136">
        <f>'実質公債費比率（分子）の構造'!N$52</f>
        <v>4322</v>
      </c>
      <c r="N42" s="136"/>
      <c r="O42" s="136"/>
      <c r="P42" s="136">
        <f>'実質公債費比率（分子）の構造'!O$52</f>
        <v>4071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v>
      </c>
      <c r="C44" s="136"/>
      <c r="D44" s="136"/>
      <c r="E44" s="136">
        <f>'実質公債費比率（分子）の構造'!L$50</f>
        <v>20</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c r="A45" s="136" t="s">
        <v>53</v>
      </c>
      <c r="B45" s="136">
        <f>'実質公債費比率（分子）の構造'!K$49</f>
        <v>324</v>
      </c>
      <c r="C45" s="136"/>
      <c r="D45" s="136"/>
      <c r="E45" s="136">
        <f>'実質公債費比率（分子）の構造'!L$49</f>
        <v>297</v>
      </c>
      <c r="F45" s="136"/>
      <c r="G45" s="136"/>
      <c r="H45" s="136">
        <f>'実質公債費比率（分子）の構造'!M$49</f>
        <v>284</v>
      </c>
      <c r="I45" s="136"/>
      <c r="J45" s="136"/>
      <c r="K45" s="136">
        <f>'実質公債費比率（分子）の構造'!N$49</f>
        <v>284</v>
      </c>
      <c r="L45" s="136"/>
      <c r="M45" s="136"/>
      <c r="N45" s="136">
        <f>'実質公債費比率（分子）の構造'!O$49</f>
        <v>168</v>
      </c>
      <c r="O45" s="136"/>
      <c r="P45" s="136"/>
    </row>
    <row r="46" spans="1:16">
      <c r="A46" s="136" t="s">
        <v>54</v>
      </c>
      <c r="B46" s="136">
        <f>'実質公債費比率（分子）の構造'!K$48</f>
        <v>1435</v>
      </c>
      <c r="C46" s="136"/>
      <c r="D46" s="136"/>
      <c r="E46" s="136">
        <f>'実質公債費比率（分子）の構造'!L$48</f>
        <v>1395</v>
      </c>
      <c r="F46" s="136"/>
      <c r="G46" s="136"/>
      <c r="H46" s="136">
        <f>'実質公債費比率（分子）の構造'!M$48</f>
        <v>1259</v>
      </c>
      <c r="I46" s="136"/>
      <c r="J46" s="136"/>
      <c r="K46" s="136">
        <f>'実質公債費比率（分子）の構造'!N$48</f>
        <v>1309</v>
      </c>
      <c r="L46" s="136"/>
      <c r="M46" s="136"/>
      <c r="N46" s="136">
        <f>'実質公債費比率（分子）の構造'!O$48</f>
        <v>1252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4912</v>
      </c>
      <c r="C49" s="136"/>
      <c r="D49" s="136"/>
      <c r="E49" s="136">
        <f>'実質公債費比率（分子）の構造'!L$45</f>
        <v>4896</v>
      </c>
      <c r="F49" s="136"/>
      <c r="G49" s="136"/>
      <c r="H49" s="136">
        <f>'実質公債費比率（分子）の構造'!M$45</f>
        <v>4848</v>
      </c>
      <c r="I49" s="136"/>
      <c r="J49" s="136"/>
      <c r="K49" s="136">
        <f>'実質公債費比率（分子）の構造'!N$45</f>
        <v>5089</v>
      </c>
      <c r="L49" s="136"/>
      <c r="M49" s="136"/>
      <c r="N49" s="136">
        <f>'実質公債費比率（分子）の構造'!O$45</f>
        <v>4678</v>
      </c>
      <c r="O49" s="136"/>
      <c r="P49" s="136"/>
    </row>
    <row r="50" spans="1:16">
      <c r="A50" s="136" t="s">
        <v>58</v>
      </c>
      <c r="B50" s="136" t="e">
        <f>NA()</f>
        <v>#N/A</v>
      </c>
      <c r="C50" s="136">
        <f>IF(ISNUMBER('実質公債費比率（分子）の構造'!K$53),'実質公債費比率（分子）の構造'!K$53,NA())</f>
        <v>2737</v>
      </c>
      <c r="D50" s="136" t="e">
        <f>NA()</f>
        <v>#N/A</v>
      </c>
      <c r="E50" s="136" t="e">
        <f>NA()</f>
        <v>#N/A</v>
      </c>
      <c r="F50" s="136">
        <f>IF(ISNUMBER('実質公債費比率（分子）の構造'!L$53),'実質公債費比率（分子）の構造'!L$53,NA())</f>
        <v>2586</v>
      </c>
      <c r="G50" s="136" t="e">
        <f>NA()</f>
        <v>#N/A</v>
      </c>
      <c r="H50" s="136" t="e">
        <f>NA()</f>
        <v>#N/A</v>
      </c>
      <c r="I50" s="136">
        <f>IF(ISNUMBER('実質公債費比率（分子）の構造'!M$53),'実質公債費比率（分子）の構造'!M$53,NA())</f>
        <v>2323</v>
      </c>
      <c r="J50" s="136" t="e">
        <f>NA()</f>
        <v>#N/A</v>
      </c>
      <c r="K50" s="136" t="e">
        <f>NA()</f>
        <v>#N/A</v>
      </c>
      <c r="L50" s="136">
        <f>IF(ISNUMBER('実質公債費比率（分子）の構造'!N$53),'実質公債費比率（分子）の構造'!N$53,NA())</f>
        <v>2380</v>
      </c>
      <c r="M50" s="136" t="e">
        <f>NA()</f>
        <v>#N/A</v>
      </c>
      <c r="N50" s="136" t="e">
        <f>NA()</f>
        <v>#N/A</v>
      </c>
      <c r="O50" s="136">
        <f>IF(ISNUMBER('実質公債費比率（分子）の構造'!O$53),'実質公債費比率（分子）の構造'!O$53,NA())</f>
        <v>2047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41883</v>
      </c>
      <c r="E56" s="135"/>
      <c r="F56" s="135"/>
      <c r="G56" s="135">
        <f>'将来負担比率（分子）の構造'!J$51</f>
        <v>42953</v>
      </c>
      <c r="H56" s="135"/>
      <c r="I56" s="135"/>
      <c r="J56" s="135">
        <f>'将来負担比率（分子）の構造'!K$51</f>
        <v>45101</v>
      </c>
      <c r="K56" s="135"/>
      <c r="L56" s="135"/>
      <c r="M56" s="135">
        <f>'将来負担比率（分子）の構造'!L$51</f>
        <v>47317</v>
      </c>
      <c r="N56" s="135"/>
      <c r="O56" s="135"/>
      <c r="P56" s="135">
        <f>'将来負担比率（分子）の構造'!M$51</f>
        <v>45334</v>
      </c>
    </row>
    <row r="57" spans="1:16">
      <c r="A57" s="135" t="s">
        <v>34</v>
      </c>
      <c r="B57" s="135"/>
      <c r="C57" s="135"/>
      <c r="D57" s="135">
        <f>'将来負担比率（分子）の構造'!I$50</f>
        <v>8328</v>
      </c>
      <c r="E57" s="135"/>
      <c r="F57" s="135"/>
      <c r="G57" s="135">
        <f>'将来負担比率（分子）の構造'!J$50</f>
        <v>8091</v>
      </c>
      <c r="H57" s="135"/>
      <c r="I57" s="135"/>
      <c r="J57" s="135">
        <f>'将来負担比率（分子）の構造'!K$50</f>
        <v>8551</v>
      </c>
      <c r="K57" s="135"/>
      <c r="L57" s="135"/>
      <c r="M57" s="135">
        <f>'将来負担比率（分子）の構造'!L$50</f>
        <v>9066</v>
      </c>
      <c r="N57" s="135"/>
      <c r="O57" s="135"/>
      <c r="P57" s="135">
        <f>'将来負担比率（分子）の構造'!M$50</f>
        <v>9890</v>
      </c>
    </row>
    <row r="58" spans="1:16">
      <c r="A58" s="135" t="s">
        <v>33</v>
      </c>
      <c r="B58" s="135"/>
      <c r="C58" s="135"/>
      <c r="D58" s="135">
        <f>'将来負担比率（分子）の構造'!I$49</f>
        <v>4600</v>
      </c>
      <c r="E58" s="135"/>
      <c r="F58" s="135"/>
      <c r="G58" s="135">
        <f>'将来負担比率（分子）の構造'!J$49</f>
        <v>6476</v>
      </c>
      <c r="H58" s="135"/>
      <c r="I58" s="135"/>
      <c r="J58" s="135">
        <f>'将来負担比率（分子）の構造'!K$49</f>
        <v>7283</v>
      </c>
      <c r="K58" s="135"/>
      <c r="L58" s="135"/>
      <c r="M58" s="135">
        <f>'将来負担比率（分子）の構造'!L$49</f>
        <v>8194</v>
      </c>
      <c r="N58" s="135"/>
      <c r="O58" s="135"/>
      <c r="P58" s="135">
        <f>'将来負担比率（分子）の構造'!M$49</f>
        <v>9335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1</v>
      </c>
      <c r="O61" s="135"/>
      <c r="P61" s="135"/>
    </row>
    <row r="62" spans="1:16">
      <c r="A62" s="135" t="s">
        <v>28</v>
      </c>
      <c r="B62" s="135">
        <f>'将来負担比率（分子）の構造'!I$45</f>
        <v>8471</v>
      </c>
      <c r="C62" s="135"/>
      <c r="D62" s="135"/>
      <c r="E62" s="135">
        <f>'将来負担比率（分子）の構造'!J$45</f>
        <v>8156</v>
      </c>
      <c r="F62" s="135"/>
      <c r="G62" s="135"/>
      <c r="H62" s="135">
        <f>'将来負担比率（分子）の構造'!K$45</f>
        <v>5519</v>
      </c>
      <c r="I62" s="135"/>
      <c r="J62" s="135"/>
      <c r="K62" s="135">
        <f>'将来負担比率（分子）の構造'!L$45</f>
        <v>4820</v>
      </c>
      <c r="L62" s="135"/>
      <c r="M62" s="135"/>
      <c r="N62" s="135">
        <f>'将来負担比率（分子）の構造'!M$45</f>
        <v>4232</v>
      </c>
      <c r="O62" s="135"/>
      <c r="P62" s="135"/>
    </row>
    <row r="63" spans="1:16">
      <c r="A63" s="135" t="s">
        <v>27</v>
      </c>
      <c r="B63" s="135">
        <f>'将来負担比率（分子）の構造'!I$44</f>
        <v>1320</v>
      </c>
      <c r="C63" s="135"/>
      <c r="D63" s="135"/>
      <c r="E63" s="135">
        <f>'将来負担比率（分子）の構造'!J$44</f>
        <v>1212</v>
      </c>
      <c r="F63" s="135"/>
      <c r="G63" s="135"/>
      <c r="H63" s="135">
        <f>'将来負担比率（分子）の構造'!K$44</f>
        <v>1144</v>
      </c>
      <c r="I63" s="135"/>
      <c r="J63" s="135"/>
      <c r="K63" s="135">
        <f>'将来負担比率（分子）の構造'!L$44</f>
        <v>1357</v>
      </c>
      <c r="L63" s="135"/>
      <c r="M63" s="135"/>
      <c r="N63" s="135">
        <f>'将来負担比率（分子）の構造'!M$44</f>
        <v>1250</v>
      </c>
      <c r="O63" s="135"/>
      <c r="P63" s="135"/>
    </row>
    <row r="64" spans="1:16">
      <c r="A64" s="135" t="s">
        <v>26</v>
      </c>
      <c r="B64" s="135">
        <f>'将来負担比率（分子）の構造'!I$43</f>
        <v>24500</v>
      </c>
      <c r="C64" s="135"/>
      <c r="D64" s="135"/>
      <c r="E64" s="135">
        <f>'将来負担比率（分子）の構造'!J$43</f>
        <v>24761</v>
      </c>
      <c r="F64" s="135"/>
      <c r="G64" s="135"/>
      <c r="H64" s="135">
        <f>'将来負担比率（分子）の構造'!K$43</f>
        <v>24867</v>
      </c>
      <c r="I64" s="135"/>
      <c r="J64" s="135"/>
      <c r="K64" s="135">
        <f>'将来負担比率（分子）の構造'!L$43</f>
        <v>24914</v>
      </c>
      <c r="L64" s="135"/>
      <c r="M64" s="135"/>
      <c r="N64" s="135">
        <f>'将来負担比率（分子）の構造'!M$43</f>
        <v>24359</v>
      </c>
      <c r="O64" s="135"/>
      <c r="P64" s="135"/>
    </row>
    <row r="65" spans="1:16">
      <c r="A65" s="135" t="s">
        <v>25</v>
      </c>
      <c r="B65" s="135">
        <f>'将来負担比率（分子）の構造'!I$42</f>
        <v>130</v>
      </c>
      <c r="C65" s="135"/>
      <c r="D65" s="135"/>
      <c r="E65" s="135">
        <f>'将来負担比率（分子）の構造'!J$42</f>
        <v>115</v>
      </c>
      <c r="F65" s="135"/>
      <c r="G65" s="135"/>
      <c r="H65" s="135">
        <f>'将来負担比率（分子）の構造'!K$42</f>
        <v>100</v>
      </c>
      <c r="I65" s="135"/>
      <c r="J65" s="135"/>
      <c r="K65" s="135">
        <f>'将来負担比率（分子）の構造'!L$42</f>
        <v>85</v>
      </c>
      <c r="L65" s="135"/>
      <c r="M65" s="135"/>
      <c r="N65" s="135">
        <f>'将来負担比率（分子）の構造'!M$42</f>
        <v>70</v>
      </c>
      <c r="O65" s="135"/>
      <c r="P65" s="135"/>
    </row>
    <row r="66" spans="1:16">
      <c r="A66" s="135" t="s">
        <v>24</v>
      </c>
      <c r="B66" s="135">
        <f>'将来負担比率（分子）の構造'!I$41</f>
        <v>46794</v>
      </c>
      <c r="C66" s="135"/>
      <c r="D66" s="135"/>
      <c r="E66" s="135">
        <f>'将来負担比率（分子）の構造'!J$41</f>
        <v>46823</v>
      </c>
      <c r="F66" s="135"/>
      <c r="G66" s="135"/>
      <c r="H66" s="135">
        <f>'将来負担比率（分子）の構造'!K$41</f>
        <v>47469</v>
      </c>
      <c r="I66" s="135"/>
      <c r="J66" s="135"/>
      <c r="K66" s="135">
        <f>'将来負担比率（分子）の構造'!L$41</f>
        <v>47259</v>
      </c>
      <c r="L66" s="135"/>
      <c r="M66" s="135"/>
      <c r="N66" s="135">
        <f>'将来負担比率（分子）の構造'!M$41</f>
        <v>48136</v>
      </c>
      <c r="O66" s="135"/>
      <c r="P66" s="135"/>
    </row>
    <row r="67" spans="1:16">
      <c r="A67" s="135" t="s">
        <v>62</v>
      </c>
      <c r="B67" s="135" t="e">
        <f>NA()</f>
        <v>#N/A</v>
      </c>
      <c r="C67" s="135">
        <f>IF(ISNUMBER('将来負担比率（分子）の構造'!I$52), IF('将来負担比率（分子）の構造'!I$52 &lt; 0, 0, '将来負担比率（分子）の構造'!I$52), NA())</f>
        <v>26403</v>
      </c>
      <c r="D67" s="135" t="e">
        <f>NA()</f>
        <v>#N/A</v>
      </c>
      <c r="E67" s="135" t="e">
        <f>NA()</f>
        <v>#N/A</v>
      </c>
      <c r="F67" s="135">
        <f>IF(ISNUMBER('将来負担比率（分子）の構造'!J$52), IF('将来負担比率（分子）の構造'!J$52 &lt; 0, 0, '将来負担比率（分子）の構造'!J$52), NA())</f>
        <v>23548</v>
      </c>
      <c r="G67" s="135" t="e">
        <f>NA()</f>
        <v>#N/A</v>
      </c>
      <c r="H67" s="135" t="e">
        <f>NA()</f>
        <v>#N/A</v>
      </c>
      <c r="I67" s="135">
        <f>IF(ISNUMBER('将来負担比率（分子）の構造'!K$52), IF('将来負担比率（分子）の構造'!K$52 &lt; 0, 0, '将来負担比率（分子）の構造'!K$52), NA())</f>
        <v>18164</v>
      </c>
      <c r="J67" s="135" t="e">
        <f>NA()</f>
        <v>#N/A</v>
      </c>
      <c r="K67" s="135" t="e">
        <f>NA()</f>
        <v>#N/A</v>
      </c>
      <c r="L67" s="135">
        <f>IF(ISNUMBER('将来負担比率（分子）の構造'!L$52), IF('将来負担比率（分子）の構造'!L$52 &lt; 0, 0, '将来負担比率（分子）の構造'!L$52), NA())</f>
        <v>13859</v>
      </c>
      <c r="M67" s="135" t="e">
        <f>NA()</f>
        <v>#N/A</v>
      </c>
      <c r="N67" s="135" t="e">
        <f>NA()</f>
        <v>#N/A</v>
      </c>
      <c r="O67" s="135">
        <f>IF(ISNUMBER('将来負担比率（分子）の構造'!M$52), IF('将来負担比率（分子）の構造'!M$52 &lt; 0, 0, '将来負担比率（分子）の構造'!M$52), NA())</f>
        <v>13490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2017-05-12T05:05:00Z</cp:lastPrinted>
  <dcterms:created xsi:type="dcterms:W3CDTF">2017-02-15T17:07:27Z</dcterms:created>
  <dcterms:modified xsi:type="dcterms:W3CDTF">2017-05-16T07:09:04Z</dcterms:modified>
  <cp:category/>
</cp:coreProperties>
</file>