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<sst xmlns="http://schemas.openxmlformats.org/spreadsheetml/2006/main" count="1016" uniqueCount="573">
  <si>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</si>
  <si>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</si>
  <si>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</si>
  <si>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</si>
  <si>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</si>
  <si>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</si>
  <si>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</si>
  <si>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</si>
  <si>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</si>
  <si>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</si>
  <si>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</si>
  <si>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</si>
  <si>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</si>
  <si>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</si>
  <si>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</si>
  <si>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</si>
  <si>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</si>
  <si>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</si>
  <si>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</si>
  <si>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</si>
  <si>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</si>
  <si>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</si>
  <si>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</si>
  <si>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</si>
  <si>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</si>
  <si>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</si>
  <si>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</si>
  <si>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</si>
  <si>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</si>
  <si>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</si>
  <si>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</si>
  <si>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</si>
  <si>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</si>
  <si>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</si>
  <si>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</si>
  <si>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</si>
  <si>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</si>
  <si>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</si>
  <si>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</si>
  <si>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</si>
  <si>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</si>
  <si>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</si>
  <si>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</si>
  <si>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</si>
  <si>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</si>
  <si>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</si>
  <si>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</si>
  <si>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</si>
  <si>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</si>
  <si>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</si>
  <si>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</si>
  <si>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</si>
  <si>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</si>
  <si>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</si>
  <si>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</si>
  <si>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</si>
  <si>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</si>
  <si>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</si>
  <si>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</si>
  <si>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</si>
  <si>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</si>
  <si>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</si>
  <si>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</si>
  <si>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</si>
  <si>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</si>
  <si>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</si>
  <si>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</si>
  <si>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</si>
  <si>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</si>
  <si>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</si>
  <si>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</si>
  <si>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</si>
  <si>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</si>
  <si>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</si>
  <si>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</si>
  <si>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</si>
  <si>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</si>
  <si>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</si>
  <si>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</si>
  <si>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</si>
  <si>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</si>
  <si>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</si>
  <si>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</si>
  <si>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</si>
  <si>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</si>
  <si>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</si>
  <si>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</si>
  <si>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</si>
  <si>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</si>
  <si>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</si>
  <si>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</si>
  <si>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</si>
  <si>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</si>
  <si>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</si>
  <si>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</si>
  <si>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</si>
  <si>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</si>
  <si>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</si>
  <si>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</si>
  <si>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</si>
  <si>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</si>
  <si>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</si>
  <si>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</si>
  <si>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</si>
  <si>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</si>
  <si>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</si>
  <si>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</si>
  <si>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</si>
  <si>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</si>
  <si>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</si>
  <si>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</si>
  <si>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</si>
  <si>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</si>
  <si>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</si>
  <si>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</si>
  <si>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</si>
  <si>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</si>
  <si>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</si>
  <si>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</si>
  <si>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</si>
  <si>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</si>
  <si>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</si>
  <si>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</si>
  <si>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</si>
  <si>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</si>
  <si>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</si>
  <si>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</si>
  <si>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</si>
  <si>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</si>
  <si>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</si>
  <si>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</si>
  <si>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</si>
  <si>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</si>
  <si>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</si>
  <si>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</si>
  <si>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</si>
  <si>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</si>
  <si>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</si>
  <si>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</si>
  <si>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</si>
  <si>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</si>
  <si>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</si>
  <si>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</si>
  <si>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</si>
  <si>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</si>
  <si>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</si>
  <si>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</si>
  <si>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</si>
  <si>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</si>
  <si>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</si>
  <si>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</si>
  <si>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</si>
  <si>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</si>
  <si>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</si>
  <si>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</si>
  <si>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</si>
  <si>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</si>
  <si>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</si>
  <si>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</si>
  <si>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</si>
  <si>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</si>
  <si>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</si>
  <si>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</si>
  <si>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</si>
  <si>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</si>
  <si>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</si>
  <si>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</si>
  <si>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</si>
  <si>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</si>
  <si>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</si>
  <si>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</si>
  <si>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</si>
  <si>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</si>
  <si>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</si>
  <si>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</si>
  <si>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</si>
  <si>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</si>
  <si>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</si>
  <si>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</si>
  <si>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</si>
  <si>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</si>
  <si>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</si>
  <si>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</si>
  <si>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</si>
  <si>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</si>
  <si>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</si>
  <si>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</si>
  <si>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</si>
  <si>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</si>
  <si>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</si>
  <si>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</si>
  <si>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</si>
  <si>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</si>
  <si>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</si>
  <si>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</si>
  <si>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</si>
  <si>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</si>
  <si>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</si>
  <si>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</si>
  <si>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</si>
  <si>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</si>
  <si>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</si>
  <si>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</si>
  <si>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</si>
  <si>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</si>
  <si>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</si>
  <si>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</si>
  <si>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</si>
  <si>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</si>
  <si>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</si>
  <si>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</si>
  <si>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</si>
  <si>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</si>
  <si>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</si>
  <si>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</si>
  <si>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</si>
  <si>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</si>
  <si>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</si>
  <si>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</si>
  <si>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</si>
  <si>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</si>
  <si>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</si>
  <si>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</si>
  <si>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</si>
  <si>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</si>
  <si>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</si>
  <si>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</si>
  <si>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</si>
  <si>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</si>
  <si>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</si>
  <si>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</si>
  <si>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</si>
  <si>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</si>
  <si>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</si>
  <si>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</si>
  <si>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</si>
  <si>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</si>
  <si>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</si>
  <si>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</si>
  <si>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</si>
  <si>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</si>
  <si>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</si>
  <si>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</si>
  <si>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</si>
  <si>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</si>
  <si>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</si>
  <si>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</si>
  <si>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</si>
  <si>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</si>
  <si>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</si>
  <si>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</si>
  <si>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</si>
  <si>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</si>
  <si>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</si>
  <si>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</si>
  <si>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</si>
  <si>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</si>
  <si>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</si>
  <si>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</si>
  <si>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</si>
  <si>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</si>
  <si>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</si>
  <si>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</si>
  <si>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</si>
  <si>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</si>
  <si>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</si>
  <si>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</si>
  <si>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</si>
  <si>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</si>
  <si>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</si>
  <si>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</si>
  <si>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</si>
  <si>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</si>
  <si>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</si>
  <si>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</si>
  <si>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</si>
  <si>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</si>
  <si>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</si>
  <si>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</si>
  <si>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</si>
  <si>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</si>
  <si>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</si>
  <si>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</si>
  <si>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</si>
  <si>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</si>
  <si>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</si>
  <si>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</si>
  <si>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</si>
  <si>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</si>
  <si>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</si>
  <si>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</si>
  <si>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</si>
  <si>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</si>
  <si>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</si>
  <si>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</si>
  <si>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</si>
  <si>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</si>
  <si>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</si>
  <si>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</si>
  <si>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</si>
  <si>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</si>
  <si>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</si>
  <si>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</si>
  <si>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</si>
  <si>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</si>
  <si>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</si>
  <si>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</si>
  <si>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</si>
  <si>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</si>
  <si>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</si>
  <si>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</si>
  <si>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</si>
  <si>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</si>
  <si>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</si>
  <si>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</si>
  <si>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</si>
  <si>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</si>
  <si>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</si>
  <si>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</si>
  <si>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</si>
  <si>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</si>
  <si>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</si>
  <si>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</si>
  <si>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</si>
  <si>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</si>
  <si>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</si>
  <si>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</si>
  <si>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</si>
  <si>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</si>
  <si>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</si>
  <si>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</si>
  <si>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</si>
  <si>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</si>
  <si>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</si>
  <si>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</si>
  <si>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</si>
  <si>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</si>
  <si>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</si>
  <si>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</si>
  <si>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</si>
  <si>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</si>
  <si>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</si>
  <si>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</si>
  <si>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</si>
  <si>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</si>
  <si>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</si>
  <si>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</si>
  <si>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</si>
  <si>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</si>
  <si>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</si>
  <si>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</si>
  <si>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</si>
  <si>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</si>
  <si>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</si>
  <si>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</si>
  <si>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</si>
  <si>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</si>
  <si>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</si>
  <si>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</si>
  <si>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</si>
  <si>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</si>
  <si>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</si>
  <si>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</si>
  <si>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</si>
  <si>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</si>
  <si>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</si>
  <si>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</si>
  <si>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</si>
  <si>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</si>
  <si>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</si>
  <si>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</si>
  <si>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</si>
  <si>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</si>
  <si>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</si>
  <si>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</si>
  <si>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</si>
  <si>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</si>
  <si>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</si>
  <si>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</si>
  <si>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</si>
  <si>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</si>
  <si>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</si>
  <si>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</si>
  <si>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</si>
  <si>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</si>
  <si>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</si>
  <si>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</si>
  <si>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</si>
  <si>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</si>
  <si>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</si>
  <si>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</si>
  <si>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</si>
  <si>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</si>
  <si>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</si>
  <si>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</si>
  <si>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</si>
  <si>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</si>
  <si>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</si>
  <si>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</si>
  <si>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</si>
  <si>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</si>
  <si>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</si>
  <si>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</si>
  <si>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</si>
  <si>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</si>
  <si>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</si>
  <si>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</si>
  <si>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</si>
  <si>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</si>
  <si>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</si>
  <si>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</si>
  <si>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</si>
  <si>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</si>
  <si>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</si>
  <si>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</si>
  <si>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</si>
  <si>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</si>
  <si>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</si>
  <si>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</si>
  <si>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</si>
  <si>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</si>
  <si>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</si>
  <si>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</si>
  <si>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</si>
  <si>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</si>
  <si>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</si>
  <si>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</si>
  <si>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</si>
  <si>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</si>
  <si>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</si>
  <si>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</si>
  <si>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</si>
  <si>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</si>
  <si>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</si>
  <si>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</si>
  <si>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</si>
  <si>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</si>
  <si>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</si>
  <si>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</si>
  <si>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</si>
  <si>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</si>
  <si>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</si>
  <si>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</si>
  <si>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</si>
  <si>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</si>
  <si>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</si>
  <si>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</si>
  <si>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</si>
  <si>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</si>
  <si>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</si>
  <si>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</si>
  <si>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</si>
  <si>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</si>
  <si>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</si>
  <si>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</si>
  <si>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</si>
  <si>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</si>
  <si>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</si>
  <si>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</si>
  <si>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</si>
  <si>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</si>
  <si>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</si>
  <si>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</si>
  <si>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</si>
  <si>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</si>
  <si>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</si>
  <si>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</si>
  <si>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</si>
  <si>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</si>
  <si>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</si>
  <si>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</si>
  <si>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</si>
  <si>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</si>
  <si>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</si>
  <si>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</si>
  <si>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</si>
  <si>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</si>
  <si>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</si>
  <si>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</si>
  <si>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</si>
  <si>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</si>
  <si>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</si>
  <si>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</si>
  <si>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</si>
  <si>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</si>
  <si>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</si>
  <si>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</si>
  <si>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</si>
  <si>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</si>
  <si>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</si>
  <si>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</si>
  <si>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</si>
  <si>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</si>
  <si>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</si>
  <si>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</si>
  <si>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</si>
  <si>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</si>
  <si>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</si>
  <si>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</si>
  <si>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</si>
  <si>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</si>
  <si>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</si>
  <si>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</si>
  <si>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</si>
  <si>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</si>
  <si>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</si>
  <si>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</si>
  <si>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</si>
  <si>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</si>
  <si>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</si>
  <si>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</si>
  <si>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</si>
  <si>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</si>
  <si>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</si>
  <si>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</si>
  <si>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</si>
  <si>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</si>
  <si>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</si>
  <si>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</si>
  <si>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</si>
  <si>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</si>
  <si>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</si>
  <si>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 2.56</t>
  </si>
  <si>
    <t>一般会計</t>
  </si>
  <si>
    <t>病院事業会計</t>
  </si>
  <si>
    <t>国民健康保険特別会計</t>
  </si>
  <si>
    <t>介護保険特別会計</t>
  </si>
  <si>
    <t>公共下水道事業費特別会計</t>
  </si>
  <si>
    <t>都市計画事業西大袋土地区画整理事業費特別会計</t>
  </si>
  <si>
    <t>都市計画事業東越谷土地区画整理事業費特別会計</t>
  </si>
  <si>
    <t>都市計画事業七左第一土地区画整理事業費特別会計</t>
  </si>
  <si>
    <t>その他会計（赤字）</t>
  </si>
  <si>
    <t>その他会計（黒字）</t>
  </si>
  <si>
    <t>-</t>
    <phoneticPr fontId="2"/>
  </si>
  <si>
    <t>-</t>
    <phoneticPr fontId="2"/>
  </si>
  <si>
    <t>-</t>
    <phoneticPr fontId="2"/>
  </si>
  <si>
    <t>-</t>
    <phoneticPr fontId="2"/>
  </si>
  <si>
    <t>東埼玉資源環境組合</t>
    <rPh sb="0" eb="1">
      <t>ヒガシ</t>
    </rPh>
    <rPh sb="1" eb="3">
      <t>サイタマ</t>
    </rPh>
    <rPh sb="3" eb="5">
      <t>シゲン</t>
    </rPh>
    <rPh sb="5" eb="7">
      <t>カンキョウ</t>
    </rPh>
    <rPh sb="7" eb="9">
      <t>クミアイ</t>
    </rPh>
    <phoneticPr fontId="5"/>
  </si>
  <si>
    <t>越谷・松伏水道企業団</t>
    <rPh sb="0" eb="2">
      <t>コシガヤ</t>
    </rPh>
    <rPh sb="3" eb="5">
      <t>マツブシ</t>
    </rPh>
    <rPh sb="5" eb="7">
      <t>スイドウ</t>
    </rPh>
    <rPh sb="7" eb="9">
      <t>キギョウ</t>
    </rPh>
    <rPh sb="9" eb="10">
      <t>ダン</t>
    </rPh>
    <phoneticPr fontId="5"/>
  </si>
  <si>
    <t>埼玉県都市競艇組合</t>
    <rPh sb="0" eb="3">
      <t>サイタマケン</t>
    </rPh>
    <rPh sb="3" eb="5">
      <t>トシ</t>
    </rPh>
    <rPh sb="5" eb="7">
      <t>キョウテイ</t>
    </rPh>
    <rPh sb="7" eb="9">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</si>
  <si>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</si>
  <si>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</si>
  <si>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</si>
  <si>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東埼玉資源環境組合会計</t>
    <rPh sb="0" eb="1">
      <t>ヒガシ</t>
    </rPh>
    <rPh sb="1" eb="3">
      <t>サイタマ</t>
    </rPh>
    <rPh sb="3" eb="5">
      <t>シゲン</t>
    </rPh>
    <rPh sb="5" eb="7">
      <t>カンキョウ</t>
    </rPh>
    <rPh sb="7" eb="9">
      <t>クミアイ</t>
    </rPh>
    <rPh sb="9" eb="11">
      <t>カイケイ</t>
    </rPh>
    <phoneticPr fontId="5"/>
  </si>
  <si>
    <t>越谷・松伏水道企業団水道事業会計</t>
    <rPh sb="0" eb="2">
      <t>コシガヤ</t>
    </rPh>
    <rPh sb="3" eb="5">
      <t>マツブシ</t>
    </rPh>
    <rPh sb="5" eb="7">
      <t>スイドウ</t>
    </rPh>
    <rPh sb="7" eb="9">
      <t>キギョウ</t>
    </rPh>
    <rPh sb="9" eb="10">
      <t>ダン</t>
    </rPh>
    <rPh sb="10" eb="12">
      <t>スイドウ</t>
    </rPh>
    <rPh sb="12" eb="14">
      <t>ジギョウ</t>
    </rPh>
    <rPh sb="14" eb="16">
      <t>カイケイ</t>
    </rPh>
    <phoneticPr fontId="5"/>
  </si>
  <si>
    <t>モーターボート競走事業会計</t>
    <rPh sb="7" eb="9">
      <t>キョウソウ</t>
    </rPh>
    <rPh sb="9" eb="11">
      <t>ジギョウ</t>
    </rPh>
    <rPh sb="11" eb="13">
      <t>カイケイ</t>
    </rPh>
    <phoneticPr fontId="5"/>
  </si>
  <si>
    <t>一般会計</t>
    <rPh sb="0" eb="2">
      <t>イッパン</t>
    </rPh>
    <rPh sb="2" eb="4">
      <t>カイケイ</t>
    </rPh>
    <phoneticPr fontId="5"/>
  </si>
  <si>
    <t>特別会計</t>
    <rPh sb="0" eb="2">
      <t>トクベツ</t>
    </rPh>
    <rPh sb="2" eb="4">
      <t>カイケイ</t>
    </rPh>
    <phoneticPr fontId="5"/>
  </si>
  <si>
    <t>交通災害特別会計</t>
    <rPh sb="0" eb="2">
      <t>コウツウ</t>
    </rPh>
    <rPh sb="2" eb="4">
      <t>サイガイ</t>
    </rPh>
    <rPh sb="4" eb="6">
      <t>トクベツ</t>
    </rPh>
    <rPh sb="6" eb="8">
      <t>カイケイ</t>
    </rPh>
    <phoneticPr fontId="5"/>
  </si>
  <si>
    <t>-</t>
    <phoneticPr fontId="2"/>
  </si>
  <si>
    <t>越谷市施設管理公社</t>
    <rPh sb="0" eb="3">
      <t>コシガヤシ</t>
    </rPh>
    <rPh sb="3" eb="5">
      <t>シセツ</t>
    </rPh>
    <rPh sb="5" eb="7">
      <t>カンリ</t>
    </rPh>
    <rPh sb="7" eb="9">
      <t>コウシャ</t>
    </rPh>
    <phoneticPr fontId="2"/>
  </si>
  <si>
    <t>越谷コミュニティプラザ</t>
    <rPh sb="0" eb="2">
      <t>コシガヤ</t>
    </rPh>
    <phoneticPr fontId="2"/>
  </si>
  <si>
    <t>越谷市土地開発公社</t>
    <rPh sb="0" eb="3">
      <t>コシガヤシ</t>
    </rPh>
    <rPh sb="3" eb="5">
      <t>トチ</t>
    </rPh>
    <rPh sb="5" eb="7">
      <t>カイハツ</t>
    </rPh>
    <rPh sb="7" eb="9">
      <t>コウシャ</t>
    </rPh>
    <phoneticPr fontId="2"/>
  </si>
  <si>
    <t>埼玉県東部流通センター</t>
    <rPh sb="0" eb="3">
      <t>サイタマケン</t>
    </rPh>
    <rPh sb="3" eb="5">
      <t>トウブ</t>
    </rPh>
    <rPh sb="5" eb="7">
      <t>リュウツウ</t>
    </rPh>
    <phoneticPr fontId="2"/>
  </si>
  <si>
    <t>パルテきたこし</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</si>
  <si>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</si>
  <si>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</si>
  <si>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</si>
  <si>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</si>
  <si>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</si>
  <si>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</si>
  <si>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</si>
  <si>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</si>
  <si>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本市では過去に急速な人口増に対応するため、下水道をはじめとした都市整備基盤を急ピッチで進める必要があったことから、多額の借入れを行った。公的資金免除繰上償還の活用等、
借入残高の減少に努めているものの、将来負担比率は類似団体と比較して高い状況である。一方、老朽化対策、耐震対策等のため、道路、橋りょうの改修工事を進めていること、また消防
分署建替えなどの新規事業を行っていることなどから、比較的減価償却が進んでいない状況である。</t>
    <rPh sb="0" eb="2">
      <t>ホンシ</t>
    </rPh>
    <rPh sb="4" eb="6">
      <t>カコ</t>
    </rPh>
    <rPh sb="7" eb="9">
      <t>キュウソク</t>
    </rPh>
    <rPh sb="10" eb="13">
      <t>ジンコウゾウ</t>
    </rPh>
    <rPh sb="14" eb="16">
      <t>タイオウ</t>
    </rPh>
    <rPh sb="21" eb="24">
      <t>ゲスイドウ</t>
    </rPh>
    <rPh sb="31" eb="33">
      <t>トシ</t>
    </rPh>
    <rPh sb="33" eb="35">
      <t>セイビ</t>
    </rPh>
    <rPh sb="35" eb="37">
      <t>キバン</t>
    </rPh>
    <rPh sb="38" eb="39">
      <t>キュウ</t>
    </rPh>
    <rPh sb="43" eb="44">
      <t>スス</t>
    </rPh>
    <rPh sb="46" eb="48">
      <t>ヒツヨウ</t>
    </rPh>
    <rPh sb="64" eb="65">
      <t>オコナ</t>
    </rPh>
    <rPh sb="81" eb="82">
      <t>トウ</t>
    </rPh>
    <rPh sb="84" eb="86">
      <t>カリイレ</t>
    </rPh>
    <rPh sb="86" eb="88">
      <t>ザンダカ</t>
    </rPh>
    <rPh sb="89" eb="91">
      <t>ゲンショウ</t>
    </rPh>
    <rPh sb="92" eb="93">
      <t>ツト</t>
    </rPh>
    <rPh sb="101" eb="103">
      <t>ショウライ</t>
    </rPh>
    <rPh sb="103" eb="105">
      <t>フタン</t>
    </rPh>
    <rPh sb="105" eb="107">
      <t>ヒリツ</t>
    </rPh>
    <rPh sb="108" eb="110">
      <t>ルイジ</t>
    </rPh>
    <rPh sb="110" eb="112">
      <t>ダンタイ</t>
    </rPh>
    <rPh sb="113" eb="115">
      <t>ヒカク</t>
    </rPh>
    <rPh sb="117" eb="118">
      <t>タカ</t>
    </rPh>
    <rPh sb="119" eb="121">
      <t>ジョウキョウ</t>
    </rPh>
    <rPh sb="125" eb="127">
      <t>イッポウ</t>
    </rPh>
    <rPh sb="128" eb="131">
      <t>ロウキュウカ</t>
    </rPh>
    <rPh sb="131" eb="133">
      <t>タイサク</t>
    </rPh>
    <rPh sb="134" eb="136">
      <t>タイシン</t>
    </rPh>
    <rPh sb="136" eb="138">
      <t>タイサク</t>
    </rPh>
    <rPh sb="138" eb="139">
      <t>トウ</t>
    </rPh>
    <rPh sb="143" eb="145">
      <t>ドウロ</t>
    </rPh>
    <rPh sb="171" eb="173">
      <t>タテカ</t>
    </rPh>
    <rPh sb="177" eb="179">
      <t>シンキ</t>
    </rPh>
    <rPh sb="179" eb="181">
      <t>ジギョウ</t>
    </rPh>
    <rPh sb="182" eb="183">
      <t>オコナ</t>
    </rPh>
    <rPh sb="194" eb="197">
      <t>ヒカクテキ</t>
    </rPh>
    <rPh sb="197" eb="199">
      <t>ゲンカ</t>
    </rPh>
    <rPh sb="199" eb="201">
      <t>ショウキャク</t>
    </rPh>
    <rPh sb="202" eb="203">
      <t>スス</t>
    </rPh>
    <rPh sb="208" eb="210">
      <t>ジョウキョウ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</si>
  <si>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</si>
  <si>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</si>
  <si>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</si>
  <si>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</si>
  <si>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</si>
  <si>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</si>
  <si>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では、土地開発公社について、平成13年度から25年度までの「第１次越谷市土地開発公社経営健全化計画」に引き続き、平成26年度から35年度までを計画期間とした「第２次越谷市土地開発公社経営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る。しかし、通常債の借入れを毎年度原則50億円以下に抑制し、後年度の財政負担の軽減に努めていることから、将来負担比率は減少を続け、実質公債費比率についても、こうした抑制方針に基づき公債費充当一般財源は減少を続けていることから、減少している。</t>
    <rPh sb="0" eb="2">
      <t>ホンシ</t>
    </rPh>
    <rPh sb="5" eb="7">
      <t>トチ</t>
    </rPh>
    <rPh sb="7" eb="9">
      <t>カイハツ</t>
    </rPh>
    <rPh sb="9" eb="11">
      <t>コウシャ</t>
    </rPh>
    <rPh sb="84" eb="87">
      <t>コシガヤシ</t>
    </rPh>
    <rPh sb="87" eb="89">
      <t>トチ</t>
    </rPh>
    <rPh sb="89" eb="91">
      <t>カイハツ</t>
    </rPh>
    <rPh sb="91" eb="93">
      <t>コウシャ</t>
    </rPh>
    <rPh sb="93" eb="95">
      <t>ケイエイ</t>
    </rPh>
    <rPh sb="95" eb="98">
      <t>ケンゼンカ</t>
    </rPh>
    <rPh sb="98" eb="100">
      <t>ケイカク</t>
    </rPh>
    <rPh sb="122" eb="123">
      <t>ナカ</t>
    </rPh>
    <rPh sb="125" eb="127">
      <t>ヘイセイ</t>
    </rPh>
    <rPh sb="129" eb="131">
      <t>ネンド</t>
    </rPh>
    <rPh sb="131" eb="133">
      <t>ケッサン</t>
    </rPh>
    <rPh sb="135" eb="137">
      <t>トチ</t>
    </rPh>
    <rPh sb="137" eb="139">
      <t>カイハツ</t>
    </rPh>
    <rPh sb="139" eb="141">
      <t>コウシャ</t>
    </rPh>
    <rPh sb="142" eb="143">
      <t>カカ</t>
    </rPh>
    <rPh sb="144" eb="145">
      <t>アラ</t>
    </rPh>
    <rPh sb="147" eb="149">
      <t>サイム</t>
    </rPh>
    <rPh sb="149" eb="151">
      <t>フタン</t>
    </rPh>
    <rPh sb="152" eb="154">
      <t>セッテイ</t>
    </rPh>
    <rPh sb="154" eb="155">
      <t>トウ</t>
    </rPh>
    <rPh sb="156" eb="157">
      <t>トモナ</t>
    </rPh>
    <rPh sb="159" eb="161">
      <t>サイム</t>
    </rPh>
    <rPh sb="161" eb="163">
      <t>フタン</t>
    </rPh>
    <rPh sb="163" eb="165">
      <t>コウイ</t>
    </rPh>
    <rPh sb="166" eb="167">
      <t>モト</t>
    </rPh>
    <rPh sb="169" eb="171">
      <t>シシュツ</t>
    </rPh>
    <rPh sb="171" eb="173">
      <t>ヨテイ</t>
    </rPh>
    <rPh sb="173" eb="174">
      <t>ガク</t>
    </rPh>
    <rPh sb="175" eb="176">
      <t>ゾウ</t>
    </rPh>
    <rPh sb="177" eb="180">
      <t>ゼンネンド</t>
    </rPh>
    <rPh sb="180" eb="181">
      <t>ヒ</t>
    </rPh>
    <rPh sb="184" eb="185">
      <t>オク</t>
    </rPh>
    <rPh sb="190" eb="191">
      <t>マン</t>
    </rPh>
    <rPh sb="192" eb="193">
      <t>セン</t>
    </rPh>
    <rPh sb="193" eb="194">
      <t>エン</t>
    </rPh>
    <rPh sb="199" eb="201">
      <t>イコウ</t>
    </rPh>
    <rPh sb="202" eb="204">
      <t>ショウライ</t>
    </rPh>
    <rPh sb="204" eb="206">
      <t>フタン</t>
    </rPh>
    <rPh sb="206" eb="208">
      <t>ヒリツ</t>
    </rPh>
    <rPh sb="209" eb="211">
      <t>ルイジ</t>
    </rPh>
    <rPh sb="211" eb="213">
      <t>ダンタイ</t>
    </rPh>
    <rPh sb="214" eb="216">
      <t>ヒカク</t>
    </rPh>
    <rPh sb="218" eb="219">
      <t>タカ</t>
    </rPh>
    <rPh sb="220" eb="222">
      <t>ジョウキョウ</t>
    </rPh>
    <rPh sb="244" eb="246">
      <t>ゲンソク</t>
    </rPh>
    <rPh sb="279" eb="281">
      <t>ショウライ</t>
    </rPh>
    <rPh sb="281" eb="283">
      <t>フタン</t>
    </rPh>
    <rPh sb="283" eb="285">
      <t>ヒリツ</t>
    </rPh>
    <rPh sb="286" eb="288">
      <t>ゲンショウ</t>
    </rPh>
    <rPh sb="289" eb="290">
      <t>ツヅ</t>
    </rPh>
    <rPh sb="292" eb="294">
      <t>ジッシツ</t>
    </rPh>
    <rPh sb="294" eb="297">
      <t>コウサイヒ</t>
    </rPh>
    <rPh sb="297" eb="299">
      <t>ヒリツ</t>
    </rPh>
    <rPh sb="309" eb="311">
      <t>ヨクセイ</t>
    </rPh>
    <rPh sb="311" eb="313">
      <t>ホウシン</t>
    </rPh>
    <rPh sb="314" eb="315">
      <t>モト</t>
    </rPh>
    <rPh sb="317" eb="320">
      <t>コウサイヒ</t>
    </rPh>
    <rPh sb="320" eb="322">
      <t>ジュウトウ</t>
    </rPh>
    <rPh sb="322" eb="324">
      <t>イッパン</t>
    </rPh>
    <rPh sb="324" eb="326">
      <t>ザイゲン</t>
    </rPh>
    <rPh sb="327" eb="329">
      <t>ゲンショウ</t>
    </rPh>
    <rPh sb="330" eb="331">
      <t>ツヅ</t>
    </rPh>
    <rPh sb="340" eb="342">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</si>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</sst>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40023</c:v>
                </c:pt>
                <c:pt idx="1">
                  <c:v>32398</c:v>
                </c:pt>
                <c:pt idx="2">
                  <c:v>32068</c:v>
                </c:pt>
                <c:pt idx="3">
                  <c:v>34415</c:v>
                </c:pt>
                <c:pt idx="4">
                  <c:v>33092</c:v>
                </c:pt>
              </c:numCache>
            </c:numRef>
          </c:val>
          <c:smooth val="0"/>
        </c:ser>
        <c:dLbls>
          <c:showLegendKey val="0"/>
          <c:showVal val="0"/>
          <c:showCatName val="0"/>
          <c:showSerName val="0"/>
          <c:showPercent val="0"/>
          <c:showBubbleSize val="0"/>
        </c:dLbls>
        <c:marker val="1"/>
        <c:smooth val="0"/>
        <c:axId val="87767296"/>
        <c:axId val="91402624"/>
      </c:lineChart>
      <c:catAx>
        <c:axId val="87767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402624"/>
        <c:crosses val="autoZero"/>
        <c:auto val="1"/>
        <c:lblAlgn val="ctr"/>
        <c:lblOffset val="100"/>
        <c:tickLblSkip val="1"/>
        <c:tickMarkSkip val="1"/>
        <c:noMultiLvlLbl val="0"/>
      </c:catAx>
      <c:valAx>
        <c:axId val="91402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6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6.88</c:v>
                </c:pt>
                <c:pt idx="1">
                  <c:v>8.2799999999999994</c:v>
                </c:pt>
                <c:pt idx="2">
                  <c:v>7.78</c:v>
                </c:pt>
                <c:pt idx="3">
                  <c:v>6.19</c:v>
                </c:pt>
                <c:pt idx="4">
                  <c:v>8.9700000000000006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6.54</c:v>
                </c:pt>
                <c:pt idx="1">
                  <c:v>6.93</c:v>
                </c:pt>
                <c:pt idx="2">
                  <c:v>6.71</c:v>
                </c:pt>
                <c:pt idx="3">
                  <c:v>5.66</c:v>
                </c:pt>
                <c:pt idx="4">
                  <c:v>5.08</c:v>
                </c:pt>
              </c:numCache>
            </c:numRef>
          </c:val>
        </c:ser>
        <c:dLbls>
          <c:showLegendKey val="0"/>
          <c:showVal val="0"/>
          <c:showCatName val="0"/>
          <c:showSerName val="0"/>
          <c:showPercent val="0"/>
          <c:showBubbleSize val="0"/>
        </c:dLbls>
        <c:gapWidth val="250"/>
        <c:overlap val="100"/>
        <c:axId val="112758784"/>
        <c:axId val="11276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1.89</c:v>
                </c:pt>
                <c:pt idx="2">
                  <c:v>-0.56000000000000005</c:v>
                </c:pt>
                <c:pt idx="3">
                  <c:v>-2.56</c:v>
                </c:pt>
                <c:pt idx="4">
                  <c:v>2.59</c:v>
                </c:pt>
              </c:numCache>
            </c:numRef>
          </c:val>
          <c:smooth val="0"/>
        </c:ser>
        <c:dLbls>
          <c:showLegendKey val="0"/>
          <c:showVal val="0"/>
          <c:showCatName val="0"/>
          <c:showSerName val="0"/>
          <c:showPercent val="0"/>
          <c:showBubbleSize val="0"/>
        </c:dLbls>
        <c:marker val="1"/>
        <c:smooth val="0"/>
        <c:axId val="112758784"/>
        <c:axId val="112760704"/>
      </c:lineChart>
      <c:catAx>
        <c:axId val="11275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60704"/>
        <c:crosses val="autoZero"/>
        <c:auto val="1"/>
        <c:lblAlgn val="ctr"/>
        <c:lblOffset val="100"/>
        <c:tickLblSkip val="1"/>
        <c:tickMarkSkip val="1"/>
        <c:noMultiLvlLbl val="0"/>
      </c:catAx>
      <c:valAx>
        <c:axId val="11276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0.09</c:v>
                </c:pt>
                <c:pt idx="4">
                  <c:v>#N/A</c:v>
                </c:pt>
                <c:pt idx="5">
                  <c:v>7.0000000000000007E-2</c:v>
                </c:pt>
                <c:pt idx="6">
                  <c:v>#N/A</c:v>
                </c:pt>
                <c:pt idx="7">
                  <c:v>0.08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都市計画事業七左第一土地区画整理事業費特別会計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0.2</c:v>
                </c:pt>
                <c:pt idx="4">
                  <c:v>#N/A</c:v>
                </c:pt>
                <c:pt idx="5">
                  <c:v>0.16</c:v>
                </c:pt>
                <c:pt idx="6">
                  <c:v>#N/A</c:v>
                </c:pt>
                <c:pt idx="7">
                  <c:v>0.22</c:v>
                </c:pt>
                <c:pt idx="8">
                  <c:v>#N/A</c:v>
                </c:pt>
                <c:pt idx="9">
                  <c:v>0.23</c:v>
                </c:pt>
              </c:numCache>
            </c:numRef>
          </c:val>
        </c:ser>
        <c:ser>
          <c:idx val="3"/>
          <c:order val="3"/>
          <c:tx>
            <c:strRef>
              <c:f>データシート!$A$30</c:f>
              <c:strCache>
                <c:ptCount val="1"/>
                <c:pt idx="0">
                  <c:v>都市計画事業東越谷土地区画整理事業費特別会計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0.19</c:v>
                </c:pt>
                <c:pt idx="2">
                  <c:v>#N/A</c:v>
                </c:pt>
                <c:pt idx="3">
                  <c:v>0.21</c:v>
                </c:pt>
                <c:pt idx="4">
                  <c:v>#N/A</c:v>
                </c:pt>
                <c:pt idx="5">
                  <c:v>0.36</c:v>
                </c:pt>
                <c:pt idx="6">
                  <c:v>#N/A</c:v>
                </c:pt>
                <c:pt idx="7">
                  <c:v>0.38</c:v>
                </c:pt>
                <c:pt idx="8">
                  <c:v>#N/A</c:v>
                </c:pt>
                <c:pt idx="9">
                  <c:v>0.34</c:v>
                </c:pt>
              </c:numCache>
            </c:numRef>
          </c:val>
        </c:ser>
        <c:ser>
          <c:idx val="4"/>
          <c:order val="4"/>
          <c:tx>
            <c:strRef>
              <c:f>データシート!$A$31</c:f>
              <c:strCache>
                <c:ptCount val="1"/>
                <c:pt idx="0">
                  <c:v>都市計画事業西大袋土地区画整理事業費特別会計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0.15</c:v>
                </c:pt>
                <c:pt idx="4">
                  <c:v>#N/A</c:v>
                </c:pt>
                <c:pt idx="5">
                  <c:v>0.23</c:v>
                </c:pt>
                <c:pt idx="6">
                  <c:v>#N/A</c:v>
                </c:pt>
                <c:pt idx="7">
                  <c:v>0.18</c:v>
                </c:pt>
                <c:pt idx="8">
                  <c:v>#N/A</c:v>
                </c:pt>
                <c:pt idx="9">
                  <c:v>0.35</c:v>
                </c:pt>
              </c:numCache>
            </c:numRef>
          </c:val>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0.43</c:v>
                </c:pt>
                <c:pt idx="2">
                  <c:v>#N/A</c:v>
                </c:pt>
                <c:pt idx="3">
                  <c:v>0.84</c:v>
                </c:pt>
                <c:pt idx="4">
                  <c:v>#N/A</c:v>
                </c:pt>
                <c:pt idx="5">
                  <c:v>1.08</c:v>
                </c:pt>
                <c:pt idx="6">
                  <c:v>#N/A</c:v>
                </c:pt>
                <c:pt idx="7">
                  <c:v>0.88</c:v>
                </c:pt>
                <c:pt idx="8">
                  <c:v>#N/A</c:v>
                </c:pt>
                <c:pt idx="9">
                  <c:v>0.81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0.78</c:v>
                </c:pt>
                <c:pt idx="2">
                  <c:v>#N/A</c:v>
                </c:pt>
                <c:pt idx="3">
                  <c:v>1.67</c:v>
                </c:pt>
                <c:pt idx="4">
                  <c:v>#N/A</c:v>
                </c:pt>
                <c:pt idx="5">
                  <c:v>2.02</c:v>
                </c:pt>
                <c:pt idx="6">
                  <c:v>#N/A</c:v>
                </c:pt>
                <c:pt idx="7">
                  <c:v>1.82</c:v>
                </c:pt>
                <c:pt idx="8">
                  <c:v>#N/A</c:v>
                </c:pt>
                <c:pt idx="9">
                  <c:v>1.63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3.56</c:v>
                </c:pt>
                <c:pt idx="2">
                  <c:v>#N/A</c:v>
                </c:pt>
                <c:pt idx="3">
                  <c:v>2.58</c:v>
                </c:pt>
                <c:pt idx="4">
                  <c:v>#N/A</c:v>
                </c:pt>
                <c:pt idx="5">
                  <c:v>1.55</c:v>
                </c:pt>
                <c:pt idx="6">
                  <c:v>#N/A</c:v>
                </c:pt>
                <c:pt idx="7">
                  <c:v>2.16</c:v>
                </c:pt>
                <c:pt idx="8">
                  <c:v>#N/A</c:v>
                </c:pt>
                <c:pt idx="9">
                  <c:v>2.42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5.32</c:v>
                </c:pt>
                <c:pt idx="2">
                  <c:v>#N/A</c:v>
                </c:pt>
                <c:pt idx="3">
                  <c:v>5.69</c:v>
                </c:pt>
                <c:pt idx="4">
                  <c:v>#N/A</c:v>
                </c:pt>
                <c:pt idx="5">
                  <c:v>4.96</c:v>
                </c:pt>
                <c:pt idx="6">
                  <c:v>#N/A</c:v>
                </c:pt>
                <c:pt idx="7">
                  <c:v>3.64</c:v>
                </c:pt>
                <c:pt idx="8">
                  <c:v>#N/A</c:v>
                </c:pt>
                <c:pt idx="9">
                  <c:v>2.94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6.88</c:v>
                </c:pt>
                <c:pt idx="2">
                  <c:v>#N/A</c:v>
                </c:pt>
                <c:pt idx="3">
                  <c:v>8.2799999999999994</c:v>
                </c:pt>
                <c:pt idx="4">
                  <c:v>#N/A</c:v>
                </c:pt>
                <c:pt idx="5">
                  <c:v>7.78</c:v>
                </c:pt>
                <c:pt idx="6">
                  <c:v>#N/A</c:v>
                </c:pt>
                <c:pt idx="7">
                  <c:v>6.19</c:v>
                </c:pt>
                <c:pt idx="8">
                  <c:v>#N/A</c:v>
                </c:pt>
                <c:pt idx="9">
                  <c:v>8.9600000000000009</c:v>
                </c:pt>
              </c:numCache>
            </c:numRef>
          </c:val>
        </c:ser>
        <c:dLbls>
          <c:showLegendKey val="0"/>
          <c:showVal val="0"/>
          <c:showCatName val="0"/>
          <c:showSerName val="0"/>
          <c:showPercent val="0"/>
          <c:showBubbleSize val="0"/>
        </c:dLbls>
        <c:gapWidth val="150"/>
        <c:overlap val="100"/>
        <c:axId val="113153536"/>
        <c:axId val="113155072"/>
      </c:barChart>
      <c:catAx>
        <c:axId val="11315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55072"/>
        <c:crosses val="autoZero"/>
        <c:auto val="1"/>
        <c:lblAlgn val="ctr"/>
        <c:lblOffset val="100"/>
        <c:tickLblSkip val="1"/>
        <c:tickMarkSkip val="1"/>
        <c:noMultiLvlLbl val="0"/>
      </c:catAx>
      <c:valAx>
        <c:axId val="11315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5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8646</c:v>
                </c:pt>
                <c:pt idx="5">
                  <c:v>8465</c:v>
                </c:pt>
                <c:pt idx="8">
                  <c:v>8504</c:v>
                </c:pt>
                <c:pt idx="11">
                  <c:v>8459</c:v>
                </c:pt>
                <c:pt idx="14">
                  <c:v>7943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c:v>
                </c:pt>
                <c:pt idx="3">
                  <c:v>8</c:v>
                </c:pt>
                <c:pt idx="6">
                  <c:v>4</c:v>
                </c:pt>
                <c:pt idx="9">
                  <c:v>4</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1563</c:v>
                </c:pt>
                <c:pt idx="3">
                  <c:v>1030</c:v>
                </c:pt>
                <c:pt idx="6">
                  <c:v>1107</c:v>
                </c:pt>
                <c:pt idx="9">
                  <c:v>1482</c:v>
                </c:pt>
                <c:pt idx="12">
                  <c:v>983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154</c:v>
                </c:pt>
                <c:pt idx="3">
                  <c:v>183</c:v>
                </c:pt>
                <c:pt idx="6">
                  <c:v>170</c:v>
                </c:pt>
                <c:pt idx="9">
                  <c:v>129</c:v>
                </c:pt>
                <c:pt idx="12">
                  <c:v>208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3231</c:v>
                </c:pt>
                <c:pt idx="3">
                  <c:v>3085</c:v>
                </c:pt>
                <c:pt idx="6">
                  <c:v>2960</c:v>
                </c:pt>
                <c:pt idx="9">
                  <c:v>2809</c:v>
                </c:pt>
                <c:pt idx="12">
                  <c:v>2652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8637</c:v>
                </c:pt>
                <c:pt idx="3">
                  <c:v>8640</c:v>
                </c:pt>
                <c:pt idx="6">
                  <c:v>8780</c:v>
                </c:pt>
                <c:pt idx="9">
                  <c:v>8049</c:v>
                </c:pt>
                <c:pt idx="12">
                  <c:v>7706</c:v>
                </c:pt>
              </c:numCache>
            </c:numRef>
          </c:val>
        </c:ser>
        <c:dLbls>
          <c:showLegendKey val="0"/>
          <c:showVal val="0"/>
          <c:showCatName val="0"/>
          <c:showSerName val="0"/>
          <c:showPercent val="0"/>
          <c:showBubbleSize val="0"/>
        </c:dLbls>
        <c:gapWidth val="100"/>
        <c:overlap val="100"/>
        <c:axId val="32200576"/>
        <c:axId val="3221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4945</c:v>
                </c:pt>
                <c:pt idx="2">
                  <c:v>#N/A</c:v>
                </c:pt>
                <c:pt idx="3">
                  <c:v>#N/A</c:v>
                </c:pt>
                <c:pt idx="4">
                  <c:v>4481</c:v>
                </c:pt>
                <c:pt idx="5">
                  <c:v>#N/A</c:v>
                </c:pt>
                <c:pt idx="6">
                  <c:v>#N/A</c:v>
                </c:pt>
                <c:pt idx="7">
                  <c:v>4517</c:v>
                </c:pt>
                <c:pt idx="8">
                  <c:v>#N/A</c:v>
                </c:pt>
                <c:pt idx="9">
                  <c:v>#N/A</c:v>
                </c:pt>
                <c:pt idx="10">
                  <c:v>4014</c:v>
                </c:pt>
                <c:pt idx="11">
                  <c:v>#N/A</c:v>
                </c:pt>
                <c:pt idx="12">
                  <c:v>#N/A</c:v>
                </c:pt>
                <c:pt idx="13">
                  <c:v>3608</c:v>
                </c:pt>
                <c:pt idx="14">
                  <c:v>#N/A</c:v>
                </c:pt>
              </c:numCache>
            </c:numRef>
          </c:val>
          <c:smooth val="0"/>
        </c:ser>
        <c:dLbls>
          <c:showLegendKey val="0"/>
          <c:showVal val="0"/>
          <c:showCatName val="0"/>
          <c:showSerName val="0"/>
          <c:showPercent val="0"/>
          <c:showBubbleSize val="0"/>
        </c:dLbls>
        <c:marker val="1"/>
        <c:smooth val="0"/>
        <c:axId val="32200576"/>
        <c:axId val="32210944"/>
      </c:lineChart>
      <c:catAx>
        <c:axId val="322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0944"/>
        <c:crosses val="autoZero"/>
        <c:auto val="1"/>
        <c:lblAlgn val="ctr"/>
        <c:lblOffset val="100"/>
        <c:tickLblSkip val="1"/>
        <c:tickMarkSkip val="1"/>
        <c:noMultiLvlLbl val="0"/>
      </c:catAx>
      <c:valAx>
        <c:axId val="322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76011</c:v>
                </c:pt>
                <c:pt idx="5">
                  <c:v>76244</c:v>
                </c:pt>
                <c:pt idx="8">
                  <c:v>75755</c:v>
                </c:pt>
                <c:pt idx="11">
                  <c:v>76030</c:v>
                </c:pt>
                <c:pt idx="14">
                  <c:v>76201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17296</c:v>
                </c:pt>
                <c:pt idx="5">
                  <c:v>15036</c:v>
                </c:pt>
                <c:pt idx="8">
                  <c:v>13103</c:v>
                </c:pt>
                <c:pt idx="11">
                  <c:v>11498</c:v>
                </c:pt>
                <c:pt idx="14">
                  <c:v>11959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5987</c:v>
                </c:pt>
                <c:pt idx="5">
                  <c:v>6964</c:v>
                </c:pt>
                <c:pt idx="8">
                  <c:v>7624</c:v>
                </c:pt>
                <c:pt idx="11">
                  <c:v>7654</c:v>
                </c:pt>
                <c:pt idx="14">
                  <c:v>7793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7767</c:v>
                </c:pt>
                <c:pt idx="3">
                  <c:v>7179</c:v>
                </c:pt>
                <c:pt idx="6">
                  <c:v>6838</c:v>
                </c:pt>
                <c:pt idx="9">
                  <c:v>6531</c:v>
                </c:pt>
                <c:pt idx="12">
                  <c:v>6649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10509</c:v>
                </c:pt>
                <c:pt idx="3">
                  <c:v>9802</c:v>
                </c:pt>
                <c:pt idx="6">
                  <c:v>8344</c:v>
                </c:pt>
                <c:pt idx="9">
                  <c:v>6484</c:v>
                </c:pt>
                <c:pt idx="12">
                  <c:v>5680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1070</c:v>
                </c:pt>
                <c:pt idx="3">
                  <c:v>930</c:v>
                </c:pt>
                <c:pt idx="6">
                  <c:v>970</c:v>
                </c:pt>
                <c:pt idx="9">
                  <c:v>1669</c:v>
                </c:pt>
                <c:pt idx="12">
                  <c:v>3007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37965</c:v>
                </c:pt>
                <c:pt idx="3">
                  <c:v>35106</c:v>
                </c:pt>
                <c:pt idx="6">
                  <c:v>31934</c:v>
                </c:pt>
                <c:pt idx="9">
                  <c:v>28537</c:v>
                </c:pt>
                <c:pt idx="12">
                  <c:v>26457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13497</c:v>
                </c:pt>
                <c:pt idx="3">
                  <c:v>12453</c:v>
                </c:pt>
                <c:pt idx="6">
                  <c:v>11347</c:v>
                </c:pt>
                <c:pt idx="9">
                  <c:v>9716</c:v>
                </c:pt>
                <c:pt idx="12">
                  <c:v>8660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71777</c:v>
                </c:pt>
                <c:pt idx="3">
                  <c:v>72396</c:v>
                </c:pt>
                <c:pt idx="6">
                  <c:v>73005</c:v>
                </c:pt>
                <c:pt idx="9">
                  <c:v>74212</c:v>
                </c:pt>
                <c:pt idx="12">
                  <c:v>75281</c:v>
                </c:pt>
              </c:numCache>
            </c:numRef>
          </c:val>
        </c:ser>
        <c:dLbls>
          <c:showLegendKey val="0"/>
          <c:showVal val="0"/>
          <c:showCatName val="0"/>
          <c:showSerName val="0"/>
          <c:showPercent val="0"/>
          <c:showBubbleSize val="0"/>
        </c:dLbls>
        <c:gapWidth val="100"/>
        <c:overlap val="100"/>
        <c:axId val="32163328"/>
        <c:axId val="3216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43292</c:v>
                </c:pt>
                <c:pt idx="2">
                  <c:v>#N/A</c:v>
                </c:pt>
                <c:pt idx="3">
                  <c:v>#N/A</c:v>
                </c:pt>
                <c:pt idx="4">
                  <c:v>39623</c:v>
                </c:pt>
                <c:pt idx="5">
                  <c:v>#N/A</c:v>
                </c:pt>
                <c:pt idx="6">
                  <c:v>#N/A</c:v>
                </c:pt>
                <c:pt idx="7">
                  <c:v>35955</c:v>
                </c:pt>
                <c:pt idx="8">
                  <c:v>#N/A</c:v>
                </c:pt>
                <c:pt idx="9">
                  <c:v>#N/A</c:v>
                </c:pt>
                <c:pt idx="10">
                  <c:v>31966</c:v>
                </c:pt>
                <c:pt idx="11">
                  <c:v>#N/A</c:v>
                </c:pt>
                <c:pt idx="12">
                  <c:v>#N/A</c:v>
                </c:pt>
                <c:pt idx="13">
                  <c:v>29781</c:v>
                </c:pt>
                <c:pt idx="14">
                  <c:v>#N/A</c:v>
                </c:pt>
              </c:numCache>
            </c:numRef>
          </c:val>
          <c:smooth val="0"/>
        </c:ser>
        <c:dLbls>
          <c:showLegendKey val="0"/>
          <c:showVal val="0"/>
          <c:showCatName val="0"/>
          <c:showSerName val="0"/>
          <c:showPercent val="0"/>
          <c:showBubbleSize val="0"/>
        </c:dLbls>
        <c:marker val="1"/>
        <c:smooth val="0"/>
        <c:axId val="32163328"/>
        <c:axId val="32165248"/>
      </c:lineChart>
      <c:catAx>
        <c:axId val="321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165248"/>
        <c:crosses val="autoZero"/>
        <c:auto val="1"/>
        <c:lblAlgn val="ctr"/>
        <c:lblOffset val="100"/>
        <c:tickLblSkip val="1"/>
        <c:tickMarkSkip val="1"/>
        <c:noMultiLvlLbl val="0"/>
      </c:catAx>
      <c:valAx>
        <c:axId val="3216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47.9</c:v>
                </c:pt>
              </c:numCache>
            </c:numRef>
          </c:xVal>
          <c:yVal>
            <c:numRef>
              <c:f>公会計指標分析・財政指標組合せ分析表!$K$51:$O$51</c:f>
              <c:numCache>
                <c:formatCode>#,##0.0;"▲ "#,##0.0</c:formatCode>
                <c:ptCount val="5"/>
                <c:pt idx="4">
                  <c:v>58.1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60.3</c:v>
                </c:pt>
              </c:numCache>
            </c:numRef>
          </c:xVal>
          <c:yVal>
            <c:numRef>
              <c:f>公会計指標分析・財政指標組合せ分析表!$K$55:$O$55</c:f>
              <c:numCache>
                <c:formatCode>#,##0.0;"▲ "#,##0.0</c:formatCode>
                <c:ptCount val="5"/>
                <c:pt idx="4">
                  <c:v>41.4</c:v>
                </c:pt>
              </c:numCache>
            </c:numRef>
          </c:yVal>
          <c:smooth val="0"/>
        </c:ser>
        <c:dLbls>
          <c:showLegendKey val="0"/>
          <c:showVal val="0"/>
          <c:showCatName val="0"/>
          <c:showSerName val="0"/>
          <c:showPercent val="0"/>
          <c:showBubbleSize val="0"/>
        </c:dLbls>
        <c:axId val="32613888"/>
        <c:axId val="32615808"/>
      </c:scatterChart>
      <c:valAx>
        <c:axId val="32613888"/>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615808"/>
        <c:crosses val="autoZero"/>
        <c:crossBetween val="midCat"/>
      </c:valAx>
      <c:valAx>
        <c:axId val="32615808"/>
        <c:scaling>
          <c:orientation val="minMax"/>
          <c:max val="6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13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3.575952116792521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10.199999999999999</c:v>
                </c:pt>
                <c:pt idx="2">
                  <c:v>9.6999999999999993</c:v>
                </c:pt>
                <c:pt idx="3">
                  <c:v>9</c:v>
                </c:pt>
                <c:pt idx="4">
                  <c:v>8.1999999999999993</c:v>
                </c:pt>
              </c:numCache>
            </c:numRef>
          </c:xVal>
          <c:yVal>
            <c:numRef>
              <c:f>公会計指標分析・財政指標組合せ分析表!$K$73:$O$73</c:f>
              <c:numCache>
                <c:formatCode>#,##0.0;"▲ "#,##0.0</c:formatCode>
                <c:ptCount val="5"/>
                <c:pt idx="0">
                  <c:v>91.4</c:v>
                </c:pt>
                <c:pt idx="1">
                  <c:v>83.1</c:v>
                </c:pt>
                <c:pt idx="2">
                  <c:v>74.400000000000006</c:v>
                </c:pt>
                <c:pt idx="3">
                  <c:v>65.900000000000006</c:v>
                </c:pt>
                <c:pt idx="4">
                  <c:v>58.1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2.7651403355702354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6.7</c:v>
                </c:pt>
              </c:numCache>
            </c:numRef>
          </c:xVal>
          <c:yVal>
            <c:numRef>
              <c:f>公会計指標分析・財政指標組合せ分析表!$K$77:$O$77</c:f>
              <c:numCache>
                <c:formatCode>#,##0.0;"▲ "#,##0.0</c:formatCode>
                <c:ptCount val="5"/>
                <c:pt idx="0">
                  <c:v>62.5</c:v>
                </c:pt>
                <c:pt idx="1">
                  <c:v>57.8</c:v>
                </c:pt>
                <c:pt idx="2">
                  <c:v>49.8</c:v>
                </c:pt>
                <c:pt idx="3">
                  <c:v>45.1</c:v>
                </c:pt>
                <c:pt idx="4">
                  <c:v>41.4</c:v>
                </c:pt>
              </c:numCache>
            </c:numRef>
          </c:yVal>
          <c:smooth val="0"/>
        </c:ser>
        <c:dLbls>
          <c:showLegendKey val="0"/>
          <c:showVal val="0"/>
          <c:showCatName val="0"/>
          <c:showSerName val="0"/>
          <c:showPercent val="0"/>
          <c:showBubbleSize val="0"/>
        </c:dLbls>
        <c:axId val="32635520"/>
        <c:axId val="32891648"/>
      </c:scatterChart>
      <c:valAx>
        <c:axId val="32635520"/>
        <c:scaling>
          <c:orientation val="minMax"/>
          <c:max val="10.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91648"/>
        <c:crosses val="autoZero"/>
        <c:crossBetween val="midCat"/>
      </c:valAx>
      <c:valAx>
        <c:axId val="32891648"/>
        <c:scaling>
          <c:orientation val="minMax"/>
          <c:max val="10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635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年度は、分母である基準財政需要額において、</a:t>
          </a:r>
          <a:r>
            <a:rPr lang="ja-JP" altLang="en-US" sz="1000">
              <a:solidFill>
                <a:schemeClr val="dk1"/>
              </a:solidFill>
              <a:effectLst/>
              <a:latin typeface="+mn-lt"/>
              <a:ea typeface="+mn-ea"/>
              <a:cs typeface="+mn-cs"/>
            </a:rPr>
            <a:t>戸籍住民基本台帳費</a:t>
          </a:r>
          <a:r>
            <a:rPr lang="ja-JP" altLang="ja-JP" sz="1000">
              <a:solidFill>
                <a:schemeClr val="dk1"/>
              </a:solidFill>
              <a:effectLst/>
              <a:latin typeface="+mn-lt"/>
              <a:ea typeface="+mn-ea"/>
              <a:cs typeface="+mn-cs"/>
            </a:rPr>
            <a:t>や</a:t>
          </a:r>
          <a:r>
            <a:rPr lang="ja-JP" altLang="en-US" sz="1000">
              <a:solidFill>
                <a:schemeClr val="dk1"/>
              </a:solidFill>
              <a:effectLst/>
              <a:latin typeface="+mn-lt"/>
              <a:ea typeface="+mn-ea"/>
              <a:cs typeface="+mn-cs"/>
            </a:rPr>
            <a:t>中学校</a:t>
          </a:r>
          <a:r>
            <a:rPr lang="ja-JP" altLang="ja-JP" sz="1000">
              <a:solidFill>
                <a:schemeClr val="dk1"/>
              </a:solidFill>
              <a:effectLst/>
              <a:latin typeface="+mn-lt"/>
              <a:ea typeface="+mn-ea"/>
              <a:cs typeface="+mn-cs"/>
            </a:rPr>
            <a:t>費で減となったものの、</a:t>
          </a:r>
          <a:r>
            <a:rPr lang="ja-JP" altLang="en-US" sz="1000">
              <a:solidFill>
                <a:schemeClr val="dk1"/>
              </a:solidFill>
              <a:effectLst/>
              <a:latin typeface="+mn-lt"/>
              <a:ea typeface="+mn-ea"/>
              <a:cs typeface="+mn-cs"/>
            </a:rPr>
            <a:t>中核市移行に伴う態容補正係数の増などによる、社会福祉</a:t>
          </a:r>
          <a:r>
            <a:rPr lang="ja-JP" altLang="ja-JP" sz="1000">
              <a:solidFill>
                <a:schemeClr val="dk1"/>
              </a:solidFill>
              <a:effectLst/>
              <a:latin typeface="+mn-lt"/>
              <a:ea typeface="+mn-ea"/>
              <a:cs typeface="+mn-cs"/>
            </a:rPr>
            <a:t>費</a:t>
          </a:r>
          <a:r>
            <a:rPr lang="ja-JP" altLang="en-US" sz="1000">
              <a:solidFill>
                <a:schemeClr val="dk1"/>
              </a:solidFill>
              <a:effectLst/>
              <a:latin typeface="+mn-lt"/>
              <a:ea typeface="+mn-ea"/>
              <a:cs typeface="+mn-cs"/>
            </a:rPr>
            <a:t>、保健衛生費</a:t>
          </a:r>
          <a:r>
            <a:rPr lang="ja-JP" altLang="ja-JP" sz="1000">
              <a:solidFill>
                <a:schemeClr val="dk1"/>
              </a:solidFill>
              <a:effectLst/>
              <a:latin typeface="+mn-lt"/>
              <a:ea typeface="+mn-ea"/>
              <a:cs typeface="+mn-cs"/>
            </a:rPr>
            <a:t>などの厚生費の増や、平成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年度より新設された</a:t>
          </a:r>
          <a:r>
            <a:rPr lang="ja-JP" altLang="en-US" sz="1000">
              <a:solidFill>
                <a:schemeClr val="dk1"/>
              </a:solidFill>
              <a:effectLst/>
              <a:latin typeface="+mn-lt"/>
              <a:ea typeface="+mn-ea"/>
              <a:cs typeface="+mn-cs"/>
            </a:rPr>
            <a:t>人口減少等特別対策事業費</a:t>
          </a:r>
          <a:r>
            <a:rPr lang="ja-JP" altLang="ja-JP" sz="1000">
              <a:solidFill>
                <a:schemeClr val="dk1"/>
              </a:solidFill>
              <a:effectLst/>
              <a:latin typeface="+mn-lt"/>
              <a:ea typeface="+mn-ea"/>
              <a:cs typeface="+mn-cs"/>
            </a:rPr>
            <a:t>の増などにより</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需要額は増加した。分子となる基準財政収入額においては、市たばこ税の減収、</a:t>
          </a:r>
          <a:r>
            <a:rPr lang="ja-JP" altLang="en-US" sz="1000">
              <a:solidFill>
                <a:schemeClr val="dk1"/>
              </a:solidFill>
              <a:effectLst/>
              <a:latin typeface="+mn-lt"/>
              <a:ea typeface="+mn-ea"/>
              <a:cs typeface="+mn-cs"/>
            </a:rPr>
            <a:t>評価替えの影響による固定資産税（家屋）の減</a:t>
          </a:r>
          <a:r>
            <a:rPr lang="ja-JP" altLang="ja-JP" sz="1000">
              <a:solidFill>
                <a:schemeClr val="dk1"/>
              </a:solidFill>
              <a:effectLst/>
              <a:latin typeface="+mn-lt"/>
              <a:ea typeface="+mn-ea"/>
              <a:cs typeface="+mn-cs"/>
            </a:rPr>
            <a:t>収などがあったものの、消費税率の引上げに伴い、地方消費税分が引き上げられたことによる地方消費税交付金の増収などにより、基準財政収入額は増加した。</a:t>
          </a:r>
          <a:endParaRPr lang="ja-JP" altLang="ja-JP" sz="1000">
            <a:effectLst/>
          </a:endParaRPr>
        </a:p>
        <a:p>
          <a:r>
            <a:rPr lang="ja-JP" altLang="ja-JP" sz="1000">
              <a:solidFill>
                <a:schemeClr val="dk1"/>
              </a:solidFill>
              <a:effectLst/>
              <a:latin typeface="+mn-lt"/>
              <a:ea typeface="+mn-ea"/>
              <a:cs typeface="+mn-cs"/>
            </a:rPr>
            <a:t>　基準財政需要額、基準財政収入額がともに増となったが、収入額の増が需要額の増を上回ったため財源不足額が縮小し、単年度の財政力指数は前年度より上昇した</a:t>
          </a:r>
          <a:r>
            <a:rPr lang="ja-JP" altLang="en-US" sz="1000">
              <a:solidFill>
                <a:schemeClr val="dk1"/>
              </a:solidFill>
              <a:effectLst/>
              <a:latin typeface="+mn-lt"/>
              <a:ea typeface="+mn-ea"/>
              <a:cs typeface="+mn-cs"/>
            </a:rPr>
            <a:t>ため</a:t>
          </a:r>
          <a:r>
            <a:rPr lang="ja-JP" altLang="ja-JP" sz="1000">
              <a:solidFill>
                <a:schemeClr val="dk1"/>
              </a:solidFill>
              <a:effectLst/>
              <a:latin typeface="+mn-lt"/>
              <a:ea typeface="+mn-ea"/>
              <a:cs typeface="+mn-cs"/>
            </a:rPr>
            <a:t>、３ヵ年平均で前年度</a:t>
          </a:r>
          <a:r>
            <a:rPr lang="ja-JP" altLang="en-US" sz="1000">
              <a:solidFill>
                <a:schemeClr val="dk1"/>
              </a:solidFill>
              <a:effectLst/>
              <a:latin typeface="+mn-lt"/>
              <a:ea typeface="+mn-ea"/>
              <a:cs typeface="+mn-cs"/>
            </a:rPr>
            <a:t>から</a:t>
          </a:r>
          <a:r>
            <a:rPr lang="en-US" altLang="ja-JP" sz="1000">
              <a:solidFill>
                <a:schemeClr val="dk1"/>
              </a:solidFill>
              <a:effectLst/>
              <a:latin typeface="+mn-lt"/>
              <a:ea typeface="+mn-ea"/>
              <a:cs typeface="+mn-cs"/>
            </a:rPr>
            <a:t>0.01</a:t>
          </a:r>
          <a:r>
            <a:rPr lang="ja-JP" altLang="en-US" sz="1000">
              <a:solidFill>
                <a:schemeClr val="dk1"/>
              </a:solidFill>
              <a:effectLst/>
              <a:latin typeface="+mn-lt"/>
              <a:ea typeface="+mn-ea"/>
              <a:cs typeface="+mn-cs"/>
            </a:rPr>
            <a:t>ポイントの増</a:t>
          </a:r>
          <a:r>
            <a:rPr lang="ja-JP" altLang="ja-JP" sz="1000">
              <a:solidFill>
                <a:schemeClr val="dk1"/>
              </a:solidFill>
              <a:effectLst/>
              <a:latin typeface="+mn-lt"/>
              <a:ea typeface="+mn-ea"/>
              <a:cs typeface="+mn-cs"/>
            </a:rPr>
            <a:t>となった。今後も普通交付税制度の動向を注視するとともに、市税をはじめとした自主財源の確保に引き続き努めていく。</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77258</xdr:rowOff>
    </xdr:to>
    <xdr:cxnSp macro="">
      <xdr:nvCxnSpPr>
        <xdr:cNvPr id="68" name="直線コネクタ 67"/>
        <xdr:cNvCxnSpPr/>
      </xdr:nvCxnSpPr>
      <xdr:spPr>
        <a:xfrm flipV="1">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77258</xdr:rowOff>
    </xdr:to>
    <xdr:cxnSp macro="">
      <xdr:nvCxnSpPr>
        <xdr:cNvPr id="71" name="直線コネクタ 70"/>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97367</xdr:rowOff>
    </xdr:to>
    <xdr:cxnSp macro="">
      <xdr:nvCxnSpPr>
        <xdr:cNvPr id="74" name="直線コネクタ 73"/>
        <xdr:cNvCxnSpPr/>
      </xdr:nvCxnSpPr>
      <xdr:spPr>
        <a:xfrm flipV="1">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97367</xdr:rowOff>
    </xdr:to>
    <xdr:cxnSp macro="">
      <xdr:nvCxnSpPr>
        <xdr:cNvPr id="77" name="直線コネクタ 76"/>
        <xdr:cNvCxnSpPr/>
      </xdr:nvCxnSpPr>
      <xdr:spPr>
        <a:xfrm>
          <a:off x="1447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分母となる経常一般財源は、</a:t>
          </a:r>
          <a:r>
            <a:rPr lang="ja-JP" altLang="en-US" sz="1000" b="0" i="0" baseline="0">
              <a:solidFill>
                <a:schemeClr val="dk1"/>
              </a:solidFill>
              <a:effectLst/>
              <a:latin typeface="+mn-lt"/>
              <a:ea typeface="+mn-ea"/>
              <a:cs typeface="+mn-cs"/>
            </a:rPr>
            <a:t>配当割交付金</a:t>
          </a:r>
          <a:r>
            <a:rPr lang="ja-JP" altLang="ja-JP" sz="1000" b="0" i="0" baseline="0">
              <a:solidFill>
                <a:schemeClr val="dk1"/>
              </a:solidFill>
              <a:effectLst/>
              <a:latin typeface="+mn-lt"/>
              <a:ea typeface="+mn-ea"/>
              <a:cs typeface="+mn-cs"/>
            </a:rPr>
            <a:t>や</a:t>
          </a:r>
          <a:r>
            <a:rPr lang="ja-JP" altLang="en-US" sz="1000" b="0" i="0" baseline="0">
              <a:solidFill>
                <a:schemeClr val="dk1"/>
              </a:solidFill>
              <a:effectLst/>
              <a:latin typeface="+mn-lt"/>
              <a:ea typeface="+mn-ea"/>
              <a:cs typeface="+mn-cs"/>
            </a:rPr>
            <a:t>利子割交付金</a:t>
          </a:r>
          <a:r>
            <a:rPr lang="ja-JP" altLang="ja-JP" sz="1000" b="0" i="0" baseline="0">
              <a:solidFill>
                <a:schemeClr val="dk1"/>
              </a:solidFill>
              <a:effectLst/>
              <a:latin typeface="+mn-lt"/>
              <a:ea typeface="+mn-ea"/>
              <a:cs typeface="+mn-cs"/>
            </a:rPr>
            <a:t>などが減となったものの、</a:t>
          </a:r>
          <a:r>
            <a:rPr lang="ja-JP" altLang="en-US" sz="1000" b="0" i="0" baseline="0">
              <a:solidFill>
                <a:schemeClr val="dk1"/>
              </a:solidFill>
              <a:effectLst/>
              <a:latin typeface="+mn-lt"/>
              <a:ea typeface="+mn-ea"/>
              <a:cs typeface="+mn-cs"/>
            </a:rPr>
            <a:t>地方消費税交付金</a:t>
          </a:r>
          <a:r>
            <a:rPr lang="ja-JP" altLang="ja-JP" sz="1000" b="0" i="0" baseline="0">
              <a:solidFill>
                <a:schemeClr val="dk1"/>
              </a:solidFill>
              <a:effectLst/>
              <a:latin typeface="+mn-lt"/>
              <a:ea typeface="+mn-ea"/>
              <a:cs typeface="+mn-cs"/>
            </a:rPr>
            <a:t>や</a:t>
          </a:r>
          <a:r>
            <a:rPr lang="ja-JP" altLang="en-US" sz="1000" b="0" i="0" baseline="0">
              <a:solidFill>
                <a:schemeClr val="dk1"/>
              </a:solidFill>
              <a:effectLst/>
              <a:latin typeface="+mn-lt"/>
              <a:ea typeface="+mn-ea"/>
              <a:cs typeface="+mn-cs"/>
            </a:rPr>
            <a:t>自動車取得税交付金</a:t>
          </a:r>
          <a:r>
            <a:rPr lang="ja-JP" altLang="ja-JP" sz="1000" b="0" i="0" baseline="0">
              <a:solidFill>
                <a:schemeClr val="dk1"/>
              </a:solidFill>
              <a:effectLst/>
              <a:latin typeface="+mn-lt"/>
              <a:ea typeface="+mn-ea"/>
              <a:cs typeface="+mn-cs"/>
            </a:rPr>
            <a:t>が増となったため</a:t>
          </a:r>
          <a:r>
            <a:rPr lang="en-US" altLang="ja-JP" sz="1000" b="0" i="0" baseline="0">
              <a:solidFill>
                <a:schemeClr val="dk1"/>
              </a:solidFill>
              <a:effectLst/>
              <a:latin typeface="+mn-lt"/>
              <a:ea typeface="+mn-ea"/>
              <a:cs typeface="+mn-cs"/>
            </a:rPr>
            <a:t>4.7</a:t>
          </a:r>
          <a:r>
            <a:rPr lang="ja-JP" altLang="ja-JP" sz="1000" b="0" i="0" baseline="0">
              <a:solidFill>
                <a:schemeClr val="dk1"/>
              </a:solidFill>
              <a:effectLst/>
              <a:latin typeface="+mn-lt"/>
              <a:ea typeface="+mn-ea"/>
              <a:cs typeface="+mn-cs"/>
            </a:rPr>
            <a:t>％増となっている。また、分子となる経常経費充当一般財源においては、償還が完了した事業債や、近年の低金利により借入れした事業債の利払い額の減少などにより、公債費が減となったものの、</a:t>
          </a:r>
          <a:r>
            <a:rPr lang="ja-JP" altLang="en-US" sz="1000" b="0" i="0" baseline="0">
              <a:solidFill>
                <a:schemeClr val="dk1"/>
              </a:solidFill>
              <a:effectLst/>
              <a:latin typeface="+mn-lt"/>
              <a:ea typeface="+mn-ea"/>
              <a:cs typeface="+mn-cs"/>
            </a:rPr>
            <a:t>子ども・子育て支援新制度の開始に伴う子ども・子育て支援給付費が増となったことなどにより</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％の増とな</a:t>
          </a:r>
          <a:r>
            <a:rPr lang="ja-JP" altLang="en-US" sz="1000" b="0" i="0" baseline="0">
              <a:solidFill>
                <a:schemeClr val="dk1"/>
              </a:solidFill>
              <a:effectLst/>
              <a:latin typeface="+mn-lt"/>
              <a:ea typeface="+mn-ea"/>
              <a:cs typeface="+mn-cs"/>
            </a:rPr>
            <a:t>った。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経常一般財源及び経常経費充当一般財源ともに増となったものの、分母の増加が分子の増加を上回ったことから、経常収支比率が</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下降</a:t>
          </a:r>
          <a:r>
            <a:rPr lang="ja-JP" altLang="ja-JP" sz="1000" b="0" i="0" baseline="0">
              <a:solidFill>
                <a:schemeClr val="dk1"/>
              </a:solidFill>
              <a:effectLst/>
              <a:latin typeface="+mn-lt"/>
              <a:ea typeface="+mn-ea"/>
              <a:cs typeface="+mn-cs"/>
            </a:rPr>
            <a:t>した。</a:t>
          </a:r>
          <a:endParaRPr lang="ja-JP" altLang="ja-JP" sz="1000">
            <a:effectLst/>
          </a:endParaRPr>
        </a:p>
        <a:p>
          <a:pPr rtl="0"/>
          <a:r>
            <a:rPr lang="ja-JP" altLang="ja-JP" sz="1000" b="0" i="0" baseline="0">
              <a:solidFill>
                <a:schemeClr val="dk1"/>
              </a:solidFill>
              <a:effectLst/>
              <a:latin typeface="+mn-lt"/>
              <a:ea typeface="+mn-ea"/>
              <a:cs typeface="+mn-cs"/>
            </a:rPr>
            <a:t>　引き続き、物件費等の経常経費の抑制に努めるとともに、税をはじめ使用料等の自主財源の確保に努めていく。</a:t>
          </a:r>
          <a:endParaRPr lang="ja-JP" altLang="ja-JP" sz="10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139912</xdr:rowOff>
    </xdr:from>
    <xdr:to>
      <xdr:col>7</xdr:col>
      <xdr:colOff>152400</xdr:colOff>
      <xdr:row>65</xdr:row>
      <xdr:rowOff>8679</xdr:rowOff>
    </xdr:to>
    <xdr:cxnSp macro="">
      <xdr:nvCxnSpPr>
        <xdr:cNvPr id="131" name="直線コネクタ 130"/>
        <xdr:cNvCxnSpPr/>
      </xdr:nvCxnSpPr>
      <xdr:spPr>
        <a:xfrm flipV="1">
          <a:off x="4114800" y="1111271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8679</xdr:rowOff>
    </xdr:to>
    <xdr:cxnSp macro="">
      <xdr:nvCxnSpPr>
        <xdr:cNvPr id="134" name="直線コネクタ 133"/>
        <xdr:cNvCxnSpPr/>
      </xdr:nvCxnSpPr>
      <xdr:spPr>
        <a:xfrm>
          <a:off x="3225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54398</xdr:rowOff>
    </xdr:from>
    <xdr:to>
      <xdr:col>6</xdr:col>
      <xdr:colOff>50800</xdr:colOff>
      <xdr:row>65</xdr:row>
      <xdr:rowOff>155998</xdr:rowOff>
    </xdr:to>
    <xdr:sp macro="" textlink="">
      <xdr:nvSpPr>
        <xdr:cNvPr id="135" name="フローチャート : 判断 134"/>
        <xdr:cNvSpPr/>
      </xdr:nvSpPr>
      <xdr:spPr>
        <a:xfrm>
          <a:off x="4064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140775</xdr:rowOff>
    </xdr:from>
    <xdr:ext cx="736600" cy="259045"/>
    <xdr:sp macro="" textlink="">
      <xdr:nvSpPr>
        <xdr:cNvPr id="136" name="テキスト ボックス 135"/>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55456</xdr:rowOff>
    </xdr:from>
    <xdr:to>
      <xdr:col>4</xdr:col>
      <xdr:colOff>482600</xdr:colOff>
      <xdr:row>65</xdr:row>
      <xdr:rowOff>4656</xdr:rowOff>
    </xdr:to>
    <xdr:cxnSp macro="">
      <xdr:nvCxnSpPr>
        <xdr:cNvPr id="137" name="直線コネクタ 136"/>
        <xdr:cNvCxnSpPr/>
      </xdr:nvCxnSpPr>
      <xdr:spPr>
        <a:xfrm>
          <a:off x="2336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38" name="フローチャート : 判断 137"/>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39" name="テキスト ボックス 138"/>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64</xdr:row>
      <xdr:rowOff>55456</xdr:rowOff>
    </xdr:to>
    <xdr:cxnSp macro="">
      <xdr:nvCxnSpPr>
        <xdr:cNvPr id="140" name="直線コネクタ 139"/>
        <xdr:cNvCxnSpPr/>
      </xdr:nvCxnSpPr>
      <xdr:spPr>
        <a:xfrm>
          <a:off x="1447800" y="110081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41" name="フローチャート : 判断 140"/>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42" name="テキスト ボックス 141"/>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3" name="フローチャート : 判断 142"/>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4" name="テキスト ボックス 143"/>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89112</xdr:rowOff>
    </xdr:from>
    <xdr:to>
      <xdr:col>7</xdr:col>
      <xdr:colOff>203200</xdr:colOff>
      <xdr:row>65</xdr:row>
      <xdr:rowOff>19262</xdr:rowOff>
    </xdr:to>
    <xdr:sp macro="" textlink="">
      <xdr:nvSpPr>
        <xdr:cNvPr id="150" name="円/楕円 149"/>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105639</xdr:rowOff>
    </xdr:from>
    <xdr:ext cx="762000" cy="259045"/>
    <xdr:sp macro="" textlink="">
      <xdr:nvSpPr>
        <xdr:cNvPr id="151" name="財政構造の弾力性該当値テキスト"/>
        <xdr:cNvSpPr txBox="1"/>
      </xdr:nvSpPr>
      <xdr:spPr>
        <a:xfrm>
          <a:off x="50419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2" name="円/楕円 151"/>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69656</xdr:rowOff>
    </xdr:from>
    <xdr:ext cx="736600" cy="259045"/>
    <xdr:sp macro="" textlink="">
      <xdr:nvSpPr>
        <xdr:cNvPr id="153" name="テキスト ボックス 152"/>
        <xdr:cNvSpPr txBox="1"/>
      </xdr:nvSpPr>
      <xdr:spPr>
        <a:xfrm>
          <a:off x="3733800" y="1087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4" name="円/楕円 153"/>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65633</xdr:rowOff>
    </xdr:from>
    <xdr:ext cx="762000" cy="259045"/>
    <xdr:sp macro="" textlink="">
      <xdr:nvSpPr>
        <xdr:cNvPr id="155" name="テキスト ボックス 154"/>
        <xdr:cNvSpPr txBox="1"/>
      </xdr:nvSpPr>
      <xdr:spPr>
        <a:xfrm>
          <a:off x="2844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116433</xdr:rowOff>
    </xdr:from>
    <xdr:ext cx="762000" cy="259045"/>
    <xdr:sp macro="" textlink="">
      <xdr:nvSpPr>
        <xdr:cNvPr id="157" name="テキスト ボックス 156"/>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155998</xdr:rowOff>
    </xdr:from>
    <xdr:to>
      <xdr:col>2</xdr:col>
      <xdr:colOff>127000</xdr:colOff>
      <xdr:row>64</xdr:row>
      <xdr:rowOff>86148</xdr:rowOff>
    </xdr:to>
    <xdr:sp macro="" textlink="">
      <xdr:nvSpPr>
        <xdr:cNvPr id="158" name="円/楕円 157"/>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96325</xdr:rowOff>
    </xdr:from>
    <xdr:ext cx="762000" cy="259045"/>
    <xdr:sp macro="" textlink="">
      <xdr:nvSpPr>
        <xdr:cNvPr id="159" name="テキスト ボックス 158"/>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物件費・維持補修費については、経常経費に対する配分予算</a:t>
          </a:r>
          <a:r>
            <a:rPr lang="ja-JP" altLang="en-US" sz="1050">
              <a:solidFill>
                <a:schemeClr val="dk1"/>
              </a:solidFill>
              <a:effectLst/>
              <a:latin typeface="+mn-lt"/>
              <a:ea typeface="+mn-ea"/>
              <a:cs typeface="+mn-cs"/>
            </a:rPr>
            <a:t>や</a:t>
          </a:r>
          <a:r>
            <a:rPr lang="ja-JP" altLang="ja-JP" sz="1050">
              <a:solidFill>
                <a:schemeClr val="dk1"/>
              </a:solidFill>
              <a:effectLst/>
              <a:latin typeface="+mn-lt"/>
              <a:ea typeface="+mn-ea"/>
              <a:cs typeface="+mn-cs"/>
            </a:rPr>
            <a:t>マイナスシーリングの導入などにより節減に努めている</a:t>
          </a:r>
          <a:r>
            <a:rPr lang="ja-JP"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物件費については、</a:t>
          </a:r>
          <a:r>
            <a:rPr kumimoji="1" lang="ja-JP" altLang="ja-JP" sz="1050" b="0" i="0" baseline="0">
              <a:solidFill>
                <a:srgbClr val="FF0000"/>
              </a:solidFill>
              <a:effectLst/>
              <a:latin typeface="+mn-lt"/>
              <a:ea typeface="+mn-ea"/>
              <a:cs typeface="+mn-cs"/>
            </a:rPr>
            <a:t>平成</a:t>
          </a:r>
          <a:r>
            <a:rPr kumimoji="1" lang="en-US" altLang="ja-JP" sz="1050" b="0" i="0" baseline="0">
              <a:solidFill>
                <a:srgbClr val="FF0000"/>
              </a:solidFill>
              <a:effectLst/>
              <a:latin typeface="+mn-lt"/>
              <a:ea typeface="+mn-ea"/>
              <a:cs typeface="+mn-cs"/>
            </a:rPr>
            <a:t>27</a:t>
          </a:r>
          <a:r>
            <a:rPr kumimoji="1" lang="ja-JP" altLang="ja-JP" sz="1050" b="0" i="0" baseline="0">
              <a:solidFill>
                <a:srgbClr val="FF0000"/>
              </a:solidFill>
              <a:effectLst/>
              <a:latin typeface="+mn-lt"/>
              <a:ea typeface="+mn-ea"/>
              <a:cs typeface="+mn-cs"/>
            </a:rPr>
            <a:t>年度は、国の制度改正による高齢者予防接種委託料の増などにより、前年度より増額となった</a:t>
          </a:r>
          <a:r>
            <a:rPr kumimoji="1" lang="ja-JP" altLang="en-US" sz="1050" b="0" i="0" baseline="0">
              <a:solidFill>
                <a:srgbClr val="FF0000"/>
              </a:solidFill>
              <a:effectLst/>
              <a:latin typeface="+mn-lt"/>
              <a:ea typeface="+mn-ea"/>
              <a:cs typeface="+mn-cs"/>
            </a:rPr>
            <a:t>。こうした国の制度改正に伴う地方負担増や</a:t>
          </a:r>
          <a:r>
            <a:rPr lang="ja-JP" altLang="ja-JP" sz="1050">
              <a:solidFill>
                <a:srgbClr val="FF0000"/>
              </a:solidFill>
              <a:effectLst/>
              <a:latin typeface="+mn-lt"/>
              <a:ea typeface="+mn-ea"/>
              <a:cs typeface="+mn-cs"/>
            </a:rPr>
            <a:t>民間委託の推進など、物件費が増加する要因もあるが</a:t>
          </a:r>
          <a:r>
            <a:rPr lang="ja-JP" altLang="ja-JP" sz="1050">
              <a:solidFill>
                <a:schemeClr val="dk1"/>
              </a:solidFill>
              <a:effectLst/>
              <a:latin typeface="+mn-lt"/>
              <a:ea typeface="+mn-ea"/>
              <a:cs typeface="+mn-cs"/>
            </a:rPr>
            <a:t>、今後も経常経費の節減に努め、人件費などを含むトータルコストを考慮し、行政運営に取り組む。</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70724</xdr:rowOff>
    </xdr:from>
    <xdr:to>
      <xdr:col>7</xdr:col>
      <xdr:colOff>152400</xdr:colOff>
      <xdr:row>80</xdr:row>
      <xdr:rowOff>125943</xdr:rowOff>
    </xdr:to>
    <xdr:cxnSp macro="">
      <xdr:nvCxnSpPr>
        <xdr:cNvPr id="194" name="直線コネクタ 193"/>
        <xdr:cNvCxnSpPr/>
      </xdr:nvCxnSpPr>
      <xdr:spPr>
        <a:xfrm>
          <a:off x="4114800" y="13786724"/>
          <a:ext cx="8382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14408</xdr:rowOff>
    </xdr:from>
    <xdr:to>
      <xdr:col>6</xdr:col>
      <xdr:colOff>0</xdr:colOff>
      <xdr:row>80</xdr:row>
      <xdr:rowOff>70724</xdr:rowOff>
    </xdr:to>
    <xdr:cxnSp macro="">
      <xdr:nvCxnSpPr>
        <xdr:cNvPr id="197" name="直線コネクタ 196"/>
        <xdr:cNvCxnSpPr/>
      </xdr:nvCxnSpPr>
      <xdr:spPr>
        <a:xfrm>
          <a:off x="3225800" y="13730408"/>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35455</xdr:rowOff>
    </xdr:from>
    <xdr:to>
      <xdr:col>6</xdr:col>
      <xdr:colOff>50800</xdr:colOff>
      <xdr:row>81</xdr:row>
      <xdr:rowOff>137055</xdr:rowOff>
    </xdr:to>
    <xdr:sp macro="" textlink="">
      <xdr:nvSpPr>
        <xdr:cNvPr id="198" name="フローチャート : 判断 197"/>
        <xdr:cNvSpPr/>
      </xdr:nvSpPr>
      <xdr:spPr>
        <a:xfrm>
          <a:off x="4064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121832</xdr:rowOff>
    </xdr:from>
    <xdr:ext cx="736600" cy="259045"/>
    <xdr:sp macro="" textlink="">
      <xdr:nvSpPr>
        <xdr:cNvPr id="199" name="テキスト ボックス 198"/>
        <xdr:cNvSpPr txBox="1"/>
      </xdr:nvSpPr>
      <xdr:spPr>
        <a:xfrm>
          <a:off x="3733800" y="1400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7356</xdr:rowOff>
    </xdr:from>
    <xdr:to>
      <xdr:col>4</xdr:col>
      <xdr:colOff>482600</xdr:colOff>
      <xdr:row>80</xdr:row>
      <xdr:rowOff>14408</xdr:rowOff>
    </xdr:to>
    <xdr:cxnSp macro="">
      <xdr:nvCxnSpPr>
        <xdr:cNvPr id="200" name="直線コネクタ 199"/>
        <xdr:cNvCxnSpPr/>
      </xdr:nvCxnSpPr>
      <xdr:spPr>
        <a:xfrm>
          <a:off x="2336800" y="13723356"/>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136956</xdr:rowOff>
    </xdr:from>
    <xdr:to>
      <xdr:col>4</xdr:col>
      <xdr:colOff>533400</xdr:colOff>
      <xdr:row>81</xdr:row>
      <xdr:rowOff>67106</xdr:rowOff>
    </xdr:to>
    <xdr:sp macro="" textlink="">
      <xdr:nvSpPr>
        <xdr:cNvPr id="201" name="フローチャート : 判断 200"/>
        <xdr:cNvSpPr/>
      </xdr:nvSpPr>
      <xdr:spPr>
        <a:xfrm>
          <a:off x="3175000" y="1385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51883</xdr:rowOff>
    </xdr:from>
    <xdr:ext cx="762000" cy="259045"/>
    <xdr:sp macro="" textlink="">
      <xdr:nvSpPr>
        <xdr:cNvPr id="202" name="テキスト ボックス 201"/>
        <xdr:cNvSpPr txBox="1"/>
      </xdr:nvSpPr>
      <xdr:spPr>
        <a:xfrm>
          <a:off x="2844800" y="1393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7356</xdr:rowOff>
    </xdr:from>
    <xdr:to>
      <xdr:col>3</xdr:col>
      <xdr:colOff>279400</xdr:colOff>
      <xdr:row>80</xdr:row>
      <xdr:rowOff>33941</xdr:rowOff>
    </xdr:to>
    <xdr:cxnSp macro="">
      <xdr:nvCxnSpPr>
        <xdr:cNvPr id="203" name="直線コネクタ 202"/>
        <xdr:cNvCxnSpPr/>
      </xdr:nvCxnSpPr>
      <xdr:spPr>
        <a:xfrm flipV="1">
          <a:off x="1447800" y="13723356"/>
          <a:ext cx="889000" cy="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157438</xdr:rowOff>
    </xdr:from>
    <xdr:to>
      <xdr:col>3</xdr:col>
      <xdr:colOff>330200</xdr:colOff>
      <xdr:row>81</xdr:row>
      <xdr:rowOff>87588</xdr:rowOff>
    </xdr:to>
    <xdr:sp macro="" textlink="">
      <xdr:nvSpPr>
        <xdr:cNvPr id="204" name="フローチャート : 判断 203"/>
        <xdr:cNvSpPr/>
      </xdr:nvSpPr>
      <xdr:spPr>
        <a:xfrm>
          <a:off x="2286000" y="138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72365</xdr:rowOff>
    </xdr:from>
    <xdr:ext cx="762000" cy="259045"/>
    <xdr:sp macro="" textlink="">
      <xdr:nvSpPr>
        <xdr:cNvPr id="205" name="テキスト ボックス 204"/>
        <xdr:cNvSpPr txBox="1"/>
      </xdr:nvSpPr>
      <xdr:spPr>
        <a:xfrm>
          <a:off x="1955800" y="139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24798</xdr:rowOff>
    </xdr:from>
    <xdr:to>
      <xdr:col>2</xdr:col>
      <xdr:colOff>127000</xdr:colOff>
      <xdr:row>81</xdr:row>
      <xdr:rowOff>126398</xdr:rowOff>
    </xdr:to>
    <xdr:sp macro="" textlink="">
      <xdr:nvSpPr>
        <xdr:cNvPr id="206" name="フローチャート : 判断 205"/>
        <xdr:cNvSpPr/>
      </xdr:nvSpPr>
      <xdr:spPr>
        <a:xfrm>
          <a:off x="1397000" y="1391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111175</xdr:rowOff>
    </xdr:from>
    <xdr:ext cx="762000" cy="259045"/>
    <xdr:sp macro="" textlink="">
      <xdr:nvSpPr>
        <xdr:cNvPr id="207" name="テキスト ボックス 206"/>
        <xdr:cNvSpPr txBox="1"/>
      </xdr:nvSpPr>
      <xdr:spPr>
        <a:xfrm>
          <a:off x="1066800" y="1399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75143</xdr:rowOff>
    </xdr:from>
    <xdr:to>
      <xdr:col>7</xdr:col>
      <xdr:colOff>203200</xdr:colOff>
      <xdr:row>81</xdr:row>
      <xdr:rowOff>5293</xdr:rowOff>
    </xdr:to>
    <xdr:sp macro="" textlink="">
      <xdr:nvSpPr>
        <xdr:cNvPr id="213" name="円/楕円 212"/>
        <xdr:cNvSpPr/>
      </xdr:nvSpPr>
      <xdr:spPr>
        <a:xfrm>
          <a:off x="4902200" y="137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167870</xdr:rowOff>
    </xdr:from>
    <xdr:ext cx="762000" cy="259045"/>
    <xdr:sp macro="" textlink="">
      <xdr:nvSpPr>
        <xdr:cNvPr id="214" name="人件費・物件費等の状況該当値テキスト"/>
        <xdr:cNvSpPr txBox="1"/>
      </xdr:nvSpPr>
      <xdr:spPr>
        <a:xfrm>
          <a:off x="5041900" y="1371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19924</xdr:rowOff>
    </xdr:from>
    <xdr:to>
      <xdr:col>6</xdr:col>
      <xdr:colOff>50800</xdr:colOff>
      <xdr:row>80</xdr:row>
      <xdr:rowOff>121524</xdr:rowOff>
    </xdr:to>
    <xdr:sp macro="" textlink="">
      <xdr:nvSpPr>
        <xdr:cNvPr id="215" name="円/楕円 214"/>
        <xdr:cNvSpPr/>
      </xdr:nvSpPr>
      <xdr:spPr>
        <a:xfrm>
          <a:off x="4064000" y="137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131701</xdr:rowOff>
    </xdr:from>
    <xdr:ext cx="736600" cy="259045"/>
    <xdr:sp macro="" textlink="">
      <xdr:nvSpPr>
        <xdr:cNvPr id="216" name="テキスト ボックス 215"/>
        <xdr:cNvSpPr txBox="1"/>
      </xdr:nvSpPr>
      <xdr:spPr>
        <a:xfrm>
          <a:off x="3733800" y="1350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135058</xdr:rowOff>
    </xdr:from>
    <xdr:to>
      <xdr:col>4</xdr:col>
      <xdr:colOff>533400</xdr:colOff>
      <xdr:row>80</xdr:row>
      <xdr:rowOff>65208</xdr:rowOff>
    </xdr:to>
    <xdr:sp macro="" textlink="">
      <xdr:nvSpPr>
        <xdr:cNvPr id="217" name="円/楕円 216"/>
        <xdr:cNvSpPr/>
      </xdr:nvSpPr>
      <xdr:spPr>
        <a:xfrm>
          <a:off x="3175000" y="136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75385</xdr:rowOff>
    </xdr:from>
    <xdr:ext cx="762000" cy="259045"/>
    <xdr:sp macro="" textlink="">
      <xdr:nvSpPr>
        <xdr:cNvPr id="218" name="テキスト ボックス 217"/>
        <xdr:cNvSpPr txBox="1"/>
      </xdr:nvSpPr>
      <xdr:spPr>
        <a:xfrm>
          <a:off x="2844800" y="1344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84,759</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128006</xdr:rowOff>
    </xdr:from>
    <xdr:to>
      <xdr:col>3</xdr:col>
      <xdr:colOff>330200</xdr:colOff>
      <xdr:row>80</xdr:row>
      <xdr:rowOff>58156</xdr:rowOff>
    </xdr:to>
    <xdr:sp macro="" textlink="">
      <xdr:nvSpPr>
        <xdr:cNvPr id="219" name="円/楕円 218"/>
        <xdr:cNvSpPr/>
      </xdr:nvSpPr>
      <xdr:spPr>
        <a:xfrm>
          <a:off x="2286000" y="136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68333</xdr:rowOff>
    </xdr:from>
    <xdr:ext cx="762000" cy="259045"/>
    <xdr:sp macro="" textlink="">
      <xdr:nvSpPr>
        <xdr:cNvPr id="220" name="テキスト ボックス 219"/>
        <xdr:cNvSpPr txBox="1"/>
      </xdr:nvSpPr>
      <xdr:spPr>
        <a:xfrm>
          <a:off x="1955800" y="134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84,233</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154591</xdr:rowOff>
    </xdr:from>
    <xdr:to>
      <xdr:col>2</xdr:col>
      <xdr:colOff>127000</xdr:colOff>
      <xdr:row>80</xdr:row>
      <xdr:rowOff>84741</xdr:rowOff>
    </xdr:to>
    <xdr:sp macro="" textlink="">
      <xdr:nvSpPr>
        <xdr:cNvPr id="221" name="円/楕円 220"/>
        <xdr:cNvSpPr/>
      </xdr:nvSpPr>
      <xdr:spPr>
        <a:xfrm>
          <a:off x="1397000" y="136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94918</xdr:rowOff>
    </xdr:from>
    <xdr:ext cx="762000" cy="259045"/>
    <xdr:sp macro="" textlink="">
      <xdr:nvSpPr>
        <xdr:cNvPr id="222" name="テキスト ボックス 221"/>
        <xdr:cNvSpPr txBox="1"/>
      </xdr:nvSpPr>
      <xdr:spPr>
        <a:xfrm>
          <a:off x="1066800" y="134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100" b="0" i="0" baseline="0">
              <a:solidFill>
                <a:schemeClr val="dk1"/>
              </a:solidFill>
              <a:effectLst/>
              <a:latin typeface="+mn-lt"/>
              <a:ea typeface="+mn-ea"/>
              <a:cs typeface="+mn-cs"/>
            </a:rPr>
            <a:t>　類似団体の全国平均との差は前年度の</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ポイントから</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ポイントに拡大しており、類似団体の全国平均を上回り</a:t>
          </a:r>
          <a:r>
            <a:rPr kumimoji="1" lang="en-US" altLang="ja-JP" sz="1100" b="0" i="0" baseline="0">
              <a:solidFill>
                <a:schemeClr val="dk1"/>
              </a:solidFill>
              <a:effectLst/>
              <a:latin typeface="+mn-lt"/>
              <a:ea typeface="+mn-ea"/>
              <a:cs typeface="+mn-cs"/>
            </a:rPr>
            <a:t>104.1</a:t>
          </a:r>
          <a:r>
            <a:rPr kumimoji="1" lang="ja-JP" altLang="ja-JP" sz="1100" b="0" i="0" baseline="0">
              <a:solidFill>
                <a:schemeClr val="dk1"/>
              </a:solidFill>
              <a:effectLst/>
              <a:latin typeface="+mn-lt"/>
              <a:ea typeface="+mn-ea"/>
              <a:cs typeface="+mn-cs"/>
            </a:rPr>
            <a:t>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100693</xdr:rowOff>
    </xdr:to>
    <xdr:cxnSp macro="">
      <xdr:nvCxnSpPr>
        <xdr:cNvPr id="258" name="直線コネクタ 257"/>
        <xdr:cNvCxnSpPr/>
      </xdr:nvCxnSpPr>
      <xdr:spPr>
        <a:xfrm>
          <a:off x="16179800" y="1454754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145748</xdr:rowOff>
    </xdr:to>
    <xdr:cxnSp macro="">
      <xdr:nvCxnSpPr>
        <xdr:cNvPr id="261" name="直線コネクタ 260"/>
        <xdr:cNvCxnSpPr/>
      </xdr:nvCxnSpPr>
      <xdr:spPr>
        <a:xfrm>
          <a:off x="15290800" y="144786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90</xdr:row>
      <xdr:rowOff>36286</xdr:rowOff>
    </xdr:to>
    <xdr:cxnSp macro="">
      <xdr:nvCxnSpPr>
        <xdr:cNvPr id="264" name="直線コネクタ 263"/>
        <xdr:cNvCxnSpPr/>
      </xdr:nvCxnSpPr>
      <xdr:spPr>
        <a:xfrm flipV="1">
          <a:off x="14401800" y="14478605"/>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36286</xdr:rowOff>
    </xdr:to>
    <xdr:cxnSp macro="">
      <xdr:nvCxnSpPr>
        <xdr:cNvPr id="267" name="直線コネクタ 266"/>
        <xdr:cNvCxnSpPr/>
      </xdr:nvCxnSpPr>
      <xdr:spPr>
        <a:xfrm>
          <a:off x="13512800" y="153863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117220</xdr:rowOff>
    </xdr:from>
    <xdr:ext cx="762000" cy="259045"/>
    <xdr:sp macro="" textlink="">
      <xdr:nvSpPr>
        <xdr:cNvPr id="278" name="給与水準   （国との比較）該当値テキスト"/>
        <xdr:cNvSpPr txBox="1"/>
      </xdr:nvSpPr>
      <xdr:spPr>
        <a:xfrm>
          <a:off x="17106900" y="1451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9" name="円/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0" name="テキスト ボックス 27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156936</xdr:rowOff>
    </xdr:from>
    <xdr:to>
      <xdr:col>21</xdr:col>
      <xdr:colOff>50800</xdr:colOff>
      <xdr:row>90</xdr:row>
      <xdr:rowOff>87086</xdr:rowOff>
    </xdr:to>
    <xdr:sp macro="" textlink="">
      <xdr:nvSpPr>
        <xdr:cNvPr id="283" name="円/楕円 282"/>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71863</xdr:rowOff>
    </xdr:from>
    <xdr:ext cx="762000" cy="259045"/>
    <xdr:sp macro="" textlink="">
      <xdr:nvSpPr>
        <xdr:cNvPr id="284" name="テキスト ボックス 283"/>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6" name="テキスト ボックス 285"/>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月の中核市移行後も、引き続き、</a:t>
          </a:r>
          <a:r>
            <a:rPr lang="ja-JP" altLang="ja-JP" sz="1100">
              <a:solidFill>
                <a:schemeClr val="dk1"/>
              </a:solidFill>
              <a:effectLst/>
              <a:latin typeface="+mn-lt"/>
              <a:ea typeface="+mn-ea"/>
              <a:cs typeface="+mn-cs"/>
            </a:rPr>
            <a:t>高齢者福祉や子育て支援などに関する</a:t>
          </a:r>
          <a:r>
            <a:rPr kumimoji="1" lang="ja-JP" altLang="ja-JP" sz="1100">
              <a:solidFill>
                <a:schemeClr val="dk1"/>
              </a:solidFill>
              <a:effectLst/>
              <a:latin typeface="+mn-lt"/>
              <a:ea typeface="+mn-ea"/>
              <a:cs typeface="+mn-cs"/>
            </a:rPr>
            <a:t>行政需要に的確に対応することができるよう、適正な業務執行体制の整備に努めている。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日時点での普通会計部門における一般職員等数は</a:t>
          </a:r>
          <a:r>
            <a:rPr kumimoji="1" lang="en-US" altLang="ja-JP" sz="1100">
              <a:solidFill>
                <a:schemeClr val="dk1"/>
              </a:solidFill>
              <a:effectLst/>
              <a:latin typeface="+mn-lt"/>
              <a:ea typeface="+mn-ea"/>
              <a:cs typeface="+mn-cs"/>
            </a:rPr>
            <a:t>2,075</a:t>
          </a:r>
          <a:r>
            <a:rPr kumimoji="1" lang="ja-JP" altLang="ja-JP" sz="1100">
              <a:solidFill>
                <a:schemeClr val="dk1"/>
              </a:solidFill>
              <a:effectLst/>
              <a:latin typeface="+mn-lt"/>
              <a:ea typeface="+mn-ea"/>
              <a:cs typeface="+mn-cs"/>
            </a:rPr>
            <a:t>人とした。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150071</xdr:rowOff>
    </xdr:from>
    <xdr:to>
      <xdr:col>24</xdr:col>
      <xdr:colOff>558800</xdr:colOff>
      <xdr:row>61</xdr:row>
      <xdr:rowOff>2752</xdr:rowOff>
    </xdr:to>
    <xdr:cxnSp macro="">
      <xdr:nvCxnSpPr>
        <xdr:cNvPr id="321" name="直線コネクタ 320"/>
        <xdr:cNvCxnSpPr/>
      </xdr:nvCxnSpPr>
      <xdr:spPr>
        <a:xfrm>
          <a:off x="16179800" y="1043707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150071</xdr:rowOff>
    </xdr:to>
    <xdr:cxnSp macro="">
      <xdr:nvCxnSpPr>
        <xdr:cNvPr id="324" name="直線コネクタ 323"/>
        <xdr:cNvCxnSpPr/>
      </xdr:nvCxnSpPr>
      <xdr:spPr>
        <a:xfrm>
          <a:off x="15290800" y="1036870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81704</xdr:rowOff>
    </xdr:to>
    <xdr:cxnSp macro="">
      <xdr:nvCxnSpPr>
        <xdr:cNvPr id="327" name="直線コネクタ 326"/>
        <xdr:cNvCxnSpPr/>
      </xdr:nvCxnSpPr>
      <xdr:spPr>
        <a:xfrm>
          <a:off x="14401800" y="1033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95250</xdr:rowOff>
    </xdr:from>
    <xdr:to>
      <xdr:col>22</xdr:col>
      <xdr:colOff>254000</xdr:colOff>
      <xdr:row>61</xdr:row>
      <xdr:rowOff>25400</xdr:rowOff>
    </xdr:to>
    <xdr:sp macro="" textlink="">
      <xdr:nvSpPr>
        <xdr:cNvPr id="328" name="フローチャート : 判断 327"/>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10177</xdr:rowOff>
    </xdr:from>
    <xdr:ext cx="762000" cy="259045"/>
    <xdr:sp macro="" textlink="">
      <xdr:nvSpPr>
        <xdr:cNvPr id="329" name="テキスト ボックス 328"/>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160655</xdr:rowOff>
    </xdr:from>
    <xdr:to>
      <xdr:col>21</xdr:col>
      <xdr:colOff>0</xdr:colOff>
      <xdr:row>60</xdr:row>
      <xdr:rowOff>49530</xdr:rowOff>
    </xdr:to>
    <xdr:cxnSp macro="">
      <xdr:nvCxnSpPr>
        <xdr:cNvPr id="330" name="直線コネクタ 329"/>
        <xdr:cNvCxnSpPr/>
      </xdr:nvCxnSpPr>
      <xdr:spPr>
        <a:xfrm>
          <a:off x="13512800" y="102762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103294</xdr:rowOff>
    </xdr:from>
    <xdr:to>
      <xdr:col>21</xdr:col>
      <xdr:colOff>50800</xdr:colOff>
      <xdr:row>61</xdr:row>
      <xdr:rowOff>33444</xdr:rowOff>
    </xdr:to>
    <xdr:sp macro="" textlink="">
      <xdr:nvSpPr>
        <xdr:cNvPr id="331" name="フローチャート : 判断 330"/>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18221</xdr:rowOff>
    </xdr:from>
    <xdr:ext cx="762000" cy="259045"/>
    <xdr:sp macro="" textlink="">
      <xdr:nvSpPr>
        <xdr:cNvPr id="332" name="テキスト ボックス 331"/>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33" name="フローチャート : 判断 332"/>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70502</xdr:rowOff>
    </xdr:from>
    <xdr:ext cx="762000" cy="259045"/>
    <xdr:sp macro="" textlink="">
      <xdr:nvSpPr>
        <xdr:cNvPr id="334" name="テキスト ボックス 333"/>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40" name="円/楕円 339"/>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95479</xdr:rowOff>
    </xdr:from>
    <xdr:ext cx="762000" cy="259045"/>
    <xdr:sp macro="" textlink="">
      <xdr:nvSpPr>
        <xdr:cNvPr id="341" name="定員管理の状況該当値テキスト"/>
        <xdr:cNvSpPr txBox="1"/>
      </xdr:nvSpPr>
      <xdr:spPr>
        <a:xfrm>
          <a:off x="17106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99271</xdr:rowOff>
    </xdr:from>
    <xdr:to>
      <xdr:col>23</xdr:col>
      <xdr:colOff>457200</xdr:colOff>
      <xdr:row>61</xdr:row>
      <xdr:rowOff>29421</xdr:rowOff>
    </xdr:to>
    <xdr:sp macro="" textlink="">
      <xdr:nvSpPr>
        <xdr:cNvPr id="342" name="円/楕円 341"/>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39598</xdr:rowOff>
    </xdr:from>
    <xdr:ext cx="736600" cy="259045"/>
    <xdr:sp macro="" textlink="">
      <xdr:nvSpPr>
        <xdr:cNvPr id="343" name="テキスト ボックス 342"/>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4" name="円/楕円 343"/>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5" name="テキスト ボックス 344"/>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6" name="円/楕円 345"/>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7" name="テキスト ボックス 346"/>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109855</xdr:rowOff>
    </xdr:from>
    <xdr:to>
      <xdr:col>19</xdr:col>
      <xdr:colOff>533400</xdr:colOff>
      <xdr:row>60</xdr:row>
      <xdr:rowOff>40005</xdr:rowOff>
    </xdr:to>
    <xdr:sp macro="" textlink="">
      <xdr:nvSpPr>
        <xdr:cNvPr id="348" name="円/楕円 347"/>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50182</xdr:rowOff>
    </xdr:from>
    <xdr:ext cx="762000" cy="259045"/>
    <xdr:sp macro="" textlink="">
      <xdr:nvSpPr>
        <xdr:cNvPr id="349" name="テキスト ボックス 348"/>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本市の場合、健全化基準が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％、再生基準が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ポイント減少した。これは、分母となる標準税収入額等の増加や、実質公債費比率は、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か年の平均値を用いる数値であるため、平成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年度の単年度数値</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年度単年度数値</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に置き換わったことになどによるものである。</a:t>
          </a:r>
          <a:endParaRPr lang="ja-JP" altLang="ja-JP" sz="1400">
            <a:effectLst/>
          </a:endParaRPr>
        </a:p>
        <a:p>
          <a:r>
            <a:rPr kumimoji="1" lang="ja-JP" altLang="ja-JP" sz="1100">
              <a:solidFill>
                <a:schemeClr val="dk1"/>
              </a:solidFill>
              <a:effectLst/>
              <a:latin typeface="+mn-lt"/>
              <a:ea typeface="+mn-ea"/>
              <a:cs typeface="+mn-cs"/>
            </a:rPr>
            <a:t>　現在、地方債許可団体への移行基準である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％を下回ってはいるが、地方債は後年度の償還が財政の弾力性を阻む要因となることから、引続き中期的視点で、新規発行の抑制に努めていく。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100330</xdr:rowOff>
    </xdr:to>
    <xdr:cxnSp macro="">
      <xdr:nvCxnSpPr>
        <xdr:cNvPr id="381" name="直線コネクタ 380"/>
        <xdr:cNvCxnSpPr/>
      </xdr:nvCxnSpPr>
      <xdr:spPr>
        <a:xfrm flipV="1">
          <a:off x="16179800" y="705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167894</xdr:rowOff>
    </xdr:to>
    <xdr:cxnSp macro="">
      <xdr:nvCxnSpPr>
        <xdr:cNvPr id="384" name="直線コネクタ 383"/>
        <xdr:cNvCxnSpPr/>
      </xdr:nvCxnSpPr>
      <xdr:spPr>
        <a:xfrm flipV="1">
          <a:off x="15290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44704</xdr:rowOff>
    </xdr:to>
    <xdr:cxnSp macro="">
      <xdr:nvCxnSpPr>
        <xdr:cNvPr id="387" name="直線コネクタ 386"/>
        <xdr:cNvCxnSpPr/>
      </xdr:nvCxnSpPr>
      <xdr:spPr>
        <a:xfrm flipV="1">
          <a:off x="14401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8" name="フローチャート : 判断 387"/>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9" name="テキスト ボックス 388"/>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73660</xdr:rowOff>
    </xdr:to>
    <xdr:cxnSp macro="">
      <xdr:nvCxnSpPr>
        <xdr:cNvPr id="390" name="直線コネクタ 389"/>
        <xdr:cNvCxnSpPr/>
      </xdr:nvCxnSpPr>
      <xdr:spPr>
        <a:xfrm flipV="1">
          <a:off x="13512800" y="724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153416</xdr:rowOff>
    </xdr:from>
    <xdr:to>
      <xdr:col>21</xdr:col>
      <xdr:colOff>50800</xdr:colOff>
      <xdr:row>41</xdr:row>
      <xdr:rowOff>83566</xdr:rowOff>
    </xdr:to>
    <xdr:sp macro="" textlink="">
      <xdr:nvSpPr>
        <xdr:cNvPr id="391" name="フローチャート : 判断 390"/>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392" name="テキスト ボックス 391"/>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3" name="フローチャート :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2" name="円/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3" name="テキスト ボックス 40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4" name="円/楕円 403"/>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5" name="テキスト ボックス 404"/>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6" name="円/楕円 405"/>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407" name="テキスト ボックス 406"/>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8" name="円/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9" name="テキスト ボックス 408"/>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本市の比率は、類似団体平均を上回るものの、前年度に比べ</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ポイント減少している。比率が減少した主な要因としては、越谷市土地開発公社にかかる債務負担の解消等による債務負担行為支出予定額の減少、特別会計等への繰入見込額の減少などが挙げられる。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　本市では</a:t>
          </a:r>
          <a:r>
            <a:rPr lang="ja-JP" altLang="ja-JP" sz="1100">
              <a:solidFill>
                <a:srgbClr val="FF0000"/>
              </a:solidFill>
              <a:effectLst/>
              <a:latin typeface="+mn-lt"/>
              <a:ea typeface="+mn-ea"/>
              <a:cs typeface="+mn-cs"/>
            </a:rPr>
            <a:t>通常債の借入額を</a:t>
          </a:r>
          <a:r>
            <a:rPr lang="ja-JP" altLang="en-US" sz="1100">
              <a:solidFill>
                <a:srgbClr val="FF0000"/>
              </a:solidFill>
              <a:effectLst/>
              <a:latin typeface="+mn-lt"/>
              <a:ea typeface="+mn-ea"/>
              <a:cs typeface="+mn-cs"/>
            </a:rPr>
            <a:t>原則として</a:t>
          </a:r>
          <a:r>
            <a:rPr lang="en-US" altLang="ja-JP" sz="1100">
              <a:solidFill>
                <a:srgbClr val="FF0000"/>
              </a:solidFill>
              <a:effectLst/>
              <a:latin typeface="+mn-lt"/>
              <a:ea typeface="+mn-ea"/>
              <a:cs typeface="+mn-cs"/>
            </a:rPr>
            <a:t>50</a:t>
          </a:r>
          <a:r>
            <a:rPr lang="ja-JP" altLang="ja-JP" sz="1100">
              <a:solidFill>
                <a:srgbClr val="FF0000"/>
              </a:solidFill>
              <a:effectLst/>
              <a:latin typeface="+mn-lt"/>
              <a:ea typeface="+mn-ea"/>
              <a:cs typeface="+mn-cs"/>
            </a:rPr>
            <a:t>億円以下に抑制していることにより</a:t>
          </a:r>
          <a:r>
            <a:rPr lang="ja-JP" altLang="en-US" sz="1100">
              <a:solidFill>
                <a:srgbClr val="FF0000"/>
              </a:solidFill>
              <a:effectLst/>
              <a:latin typeface="+mn-lt"/>
              <a:ea typeface="+mn-ea"/>
              <a:cs typeface="+mn-cs"/>
            </a:rPr>
            <a:t>、</a:t>
          </a:r>
          <a:r>
            <a:rPr lang="ja-JP" altLang="ja-JP" sz="1100">
              <a:solidFill>
                <a:srgbClr val="FF0000"/>
              </a:solidFill>
              <a:effectLst/>
              <a:latin typeface="+mn-lt"/>
              <a:ea typeface="+mn-ea"/>
              <a:cs typeface="+mn-cs"/>
            </a:rPr>
            <a:t>通常債残高は減少しているものの、特例債増加により地方債現在高は増加し</a:t>
          </a:r>
          <a:r>
            <a:rPr lang="ja-JP" altLang="en-US" sz="1100">
              <a:solidFill>
                <a:srgbClr val="FF0000"/>
              </a:solidFill>
              <a:effectLst/>
              <a:latin typeface="+mn-lt"/>
              <a:ea typeface="+mn-ea"/>
              <a:cs typeface="+mn-cs"/>
            </a:rPr>
            <a:t>ている。</a:t>
          </a:r>
          <a:r>
            <a:rPr lang="ja-JP" altLang="ja-JP" sz="1100">
              <a:solidFill>
                <a:srgbClr val="FF0000"/>
              </a:solidFill>
              <a:effectLst/>
              <a:latin typeface="+mn-lt"/>
              <a:ea typeface="+mn-ea"/>
              <a:cs typeface="+mn-cs"/>
            </a:rPr>
            <a:t>今後も、基準財政需要額に算入のある地方債の活用を積極的に行うなど、充当可能財源等の確保を積極的に図っていく。</a:t>
          </a:r>
          <a:endParaRPr lang="ja-JP" altLang="ja-JP" sz="1400">
            <a:solidFill>
              <a:srgbClr val="FF0000"/>
            </a:solidFill>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94784</xdr:rowOff>
    </xdr:from>
    <xdr:to>
      <xdr:col>24</xdr:col>
      <xdr:colOff>558800</xdr:colOff>
      <xdr:row>16</xdr:row>
      <xdr:rowOff>157522</xdr:rowOff>
    </xdr:to>
    <xdr:cxnSp macro="">
      <xdr:nvCxnSpPr>
        <xdr:cNvPr id="443" name="直線コネクタ 442"/>
        <xdr:cNvCxnSpPr/>
      </xdr:nvCxnSpPr>
      <xdr:spPr>
        <a:xfrm flipV="1">
          <a:off x="16179800" y="283798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157522</xdr:rowOff>
    </xdr:from>
    <xdr:to>
      <xdr:col>23</xdr:col>
      <xdr:colOff>406400</xdr:colOff>
      <xdr:row>17</xdr:row>
      <xdr:rowOff>54441</xdr:rowOff>
    </xdr:to>
    <xdr:cxnSp macro="">
      <xdr:nvCxnSpPr>
        <xdr:cNvPr id="446" name="直線コネクタ 445"/>
        <xdr:cNvCxnSpPr/>
      </xdr:nvCxnSpPr>
      <xdr:spPr>
        <a:xfrm flipV="1">
          <a:off x="15290800" y="2900722"/>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110871</xdr:rowOff>
    </xdr:from>
    <xdr:to>
      <xdr:col>23</xdr:col>
      <xdr:colOff>457200</xdr:colOff>
      <xdr:row>16</xdr:row>
      <xdr:rowOff>41021</xdr:rowOff>
    </xdr:to>
    <xdr:sp macro="" textlink="">
      <xdr:nvSpPr>
        <xdr:cNvPr id="447" name="フローチャート : 判断 446"/>
        <xdr:cNvSpPr/>
      </xdr:nvSpPr>
      <xdr:spPr>
        <a:xfrm>
          <a:off x="16129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51198</xdr:rowOff>
    </xdr:from>
    <xdr:ext cx="736600" cy="259045"/>
    <xdr:sp macro="" textlink="">
      <xdr:nvSpPr>
        <xdr:cNvPr id="448" name="テキスト ボックス 447"/>
        <xdr:cNvSpPr txBox="1"/>
      </xdr:nvSpPr>
      <xdr:spPr>
        <a:xfrm>
          <a:off x="15798800" y="245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54441</xdr:rowOff>
    </xdr:from>
    <xdr:to>
      <xdr:col>22</xdr:col>
      <xdr:colOff>203200</xdr:colOff>
      <xdr:row>17</xdr:row>
      <xdr:rowOff>124418</xdr:rowOff>
    </xdr:to>
    <xdr:cxnSp macro="">
      <xdr:nvCxnSpPr>
        <xdr:cNvPr id="449" name="直線コネクタ 448"/>
        <xdr:cNvCxnSpPr/>
      </xdr:nvCxnSpPr>
      <xdr:spPr>
        <a:xfrm flipV="1">
          <a:off x="14401800" y="296909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148675</xdr:rowOff>
    </xdr:from>
    <xdr:to>
      <xdr:col>22</xdr:col>
      <xdr:colOff>254000</xdr:colOff>
      <xdr:row>16</xdr:row>
      <xdr:rowOff>78825</xdr:rowOff>
    </xdr:to>
    <xdr:sp macro="" textlink="">
      <xdr:nvSpPr>
        <xdr:cNvPr id="450" name="フローチャート : 判断 449"/>
        <xdr:cNvSpPr/>
      </xdr:nvSpPr>
      <xdr:spPr>
        <a:xfrm>
          <a:off x="15240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89002</xdr:rowOff>
    </xdr:from>
    <xdr:ext cx="762000" cy="259045"/>
    <xdr:sp macro="" textlink="">
      <xdr:nvSpPr>
        <xdr:cNvPr id="451" name="テキスト ボックス 450"/>
        <xdr:cNvSpPr txBox="1"/>
      </xdr:nvSpPr>
      <xdr:spPr>
        <a:xfrm>
          <a:off x="14909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124418</xdr:rowOff>
    </xdr:from>
    <xdr:to>
      <xdr:col>21</xdr:col>
      <xdr:colOff>0</xdr:colOff>
      <xdr:row>18</xdr:row>
      <xdr:rowOff>19727</xdr:rowOff>
    </xdr:to>
    <xdr:cxnSp macro="">
      <xdr:nvCxnSpPr>
        <xdr:cNvPr id="452" name="直線コネクタ 451"/>
        <xdr:cNvCxnSpPr/>
      </xdr:nvCxnSpPr>
      <xdr:spPr>
        <a:xfrm flipV="1">
          <a:off x="13512800" y="3039068"/>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41571</xdr:rowOff>
    </xdr:from>
    <xdr:to>
      <xdr:col>21</xdr:col>
      <xdr:colOff>50800</xdr:colOff>
      <xdr:row>16</xdr:row>
      <xdr:rowOff>143171</xdr:rowOff>
    </xdr:to>
    <xdr:sp macro="" textlink="">
      <xdr:nvSpPr>
        <xdr:cNvPr id="453" name="フローチャート : 判断 452"/>
        <xdr:cNvSpPr/>
      </xdr:nvSpPr>
      <xdr:spPr>
        <a:xfrm>
          <a:off x="14351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153348</xdr:rowOff>
    </xdr:from>
    <xdr:ext cx="762000" cy="259045"/>
    <xdr:sp macro="" textlink="">
      <xdr:nvSpPr>
        <xdr:cNvPr id="454" name="テキスト ボックス 453"/>
        <xdr:cNvSpPr txBox="1"/>
      </xdr:nvSpPr>
      <xdr:spPr>
        <a:xfrm>
          <a:off x="14020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79375</xdr:rowOff>
    </xdr:from>
    <xdr:to>
      <xdr:col>19</xdr:col>
      <xdr:colOff>533400</xdr:colOff>
      <xdr:row>17</xdr:row>
      <xdr:rowOff>9525</xdr:rowOff>
    </xdr:to>
    <xdr:sp macro="" textlink="">
      <xdr:nvSpPr>
        <xdr:cNvPr id="455" name="フローチャート : 判断 454"/>
        <xdr:cNvSpPr/>
      </xdr:nvSpPr>
      <xdr:spPr>
        <a:xfrm>
          <a:off x="13462000" y="282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19702</xdr:rowOff>
    </xdr:from>
    <xdr:ext cx="762000" cy="259045"/>
    <xdr:sp macro="" textlink="">
      <xdr:nvSpPr>
        <xdr:cNvPr id="456" name="テキスト ボックス 455"/>
        <xdr:cNvSpPr txBox="1"/>
      </xdr:nvSpPr>
      <xdr:spPr>
        <a:xfrm>
          <a:off x="1313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43984</xdr:rowOff>
    </xdr:from>
    <xdr:to>
      <xdr:col>24</xdr:col>
      <xdr:colOff>609600</xdr:colOff>
      <xdr:row>16</xdr:row>
      <xdr:rowOff>145584</xdr:rowOff>
    </xdr:to>
    <xdr:sp macro="" textlink="">
      <xdr:nvSpPr>
        <xdr:cNvPr id="462" name="円/楕円 461"/>
        <xdr:cNvSpPr/>
      </xdr:nvSpPr>
      <xdr:spPr>
        <a:xfrm>
          <a:off x="169672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16061</xdr:rowOff>
    </xdr:from>
    <xdr:ext cx="762000" cy="259045"/>
    <xdr:sp macro="" textlink="">
      <xdr:nvSpPr>
        <xdr:cNvPr id="463" name="将来負担の状況該当値テキスト"/>
        <xdr:cNvSpPr txBox="1"/>
      </xdr:nvSpPr>
      <xdr:spPr>
        <a:xfrm>
          <a:off x="17106900" y="275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106722</xdr:rowOff>
    </xdr:from>
    <xdr:to>
      <xdr:col>23</xdr:col>
      <xdr:colOff>457200</xdr:colOff>
      <xdr:row>17</xdr:row>
      <xdr:rowOff>36872</xdr:rowOff>
    </xdr:to>
    <xdr:sp macro="" textlink="">
      <xdr:nvSpPr>
        <xdr:cNvPr id="464" name="円/楕円 463"/>
        <xdr:cNvSpPr/>
      </xdr:nvSpPr>
      <xdr:spPr>
        <a:xfrm>
          <a:off x="16129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21649</xdr:rowOff>
    </xdr:from>
    <xdr:ext cx="736600" cy="259045"/>
    <xdr:sp macro="" textlink="">
      <xdr:nvSpPr>
        <xdr:cNvPr id="465" name="テキスト ボックス 464"/>
        <xdr:cNvSpPr txBox="1"/>
      </xdr:nvSpPr>
      <xdr:spPr>
        <a:xfrm>
          <a:off x="15798800" y="29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3641</xdr:rowOff>
    </xdr:from>
    <xdr:to>
      <xdr:col>22</xdr:col>
      <xdr:colOff>254000</xdr:colOff>
      <xdr:row>17</xdr:row>
      <xdr:rowOff>105241</xdr:rowOff>
    </xdr:to>
    <xdr:sp macro="" textlink="">
      <xdr:nvSpPr>
        <xdr:cNvPr id="466" name="円/楕円 465"/>
        <xdr:cNvSpPr/>
      </xdr:nvSpPr>
      <xdr:spPr>
        <a:xfrm>
          <a:off x="15240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90018</xdr:rowOff>
    </xdr:from>
    <xdr:ext cx="762000" cy="259045"/>
    <xdr:sp macro="" textlink="">
      <xdr:nvSpPr>
        <xdr:cNvPr id="467" name="テキスト ボックス 466"/>
        <xdr:cNvSpPr txBox="1"/>
      </xdr:nvSpPr>
      <xdr:spPr>
        <a:xfrm>
          <a:off x="14909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73618</xdr:rowOff>
    </xdr:from>
    <xdr:to>
      <xdr:col>21</xdr:col>
      <xdr:colOff>50800</xdr:colOff>
      <xdr:row>18</xdr:row>
      <xdr:rowOff>3768</xdr:rowOff>
    </xdr:to>
    <xdr:sp macro="" textlink="">
      <xdr:nvSpPr>
        <xdr:cNvPr id="468" name="円/楕円 467"/>
        <xdr:cNvSpPr/>
      </xdr:nvSpPr>
      <xdr:spPr>
        <a:xfrm>
          <a:off x="14351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159995</xdr:rowOff>
    </xdr:from>
    <xdr:ext cx="762000" cy="259045"/>
    <xdr:sp macro="" textlink="">
      <xdr:nvSpPr>
        <xdr:cNvPr id="469" name="テキスト ボックス 468"/>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140377</xdr:rowOff>
    </xdr:from>
    <xdr:to>
      <xdr:col>19</xdr:col>
      <xdr:colOff>533400</xdr:colOff>
      <xdr:row>18</xdr:row>
      <xdr:rowOff>70527</xdr:rowOff>
    </xdr:to>
    <xdr:sp macro="" textlink="">
      <xdr:nvSpPr>
        <xdr:cNvPr id="470" name="円/楕円 469"/>
        <xdr:cNvSpPr/>
      </xdr:nvSpPr>
      <xdr:spPr>
        <a:xfrm>
          <a:off x="13462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55304</xdr:rowOff>
    </xdr:from>
    <xdr:ext cx="762000" cy="259045"/>
    <xdr:sp macro="" textlink="">
      <xdr:nvSpPr>
        <xdr:cNvPr id="471" name="テキスト ボックス 470"/>
        <xdr:cNvSpPr txBox="1"/>
      </xdr:nvSpPr>
      <xdr:spPr>
        <a:xfrm>
          <a:off x="13131800" y="31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人件費に係る経常収支比率は、類似団体を</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ポイント上回っている。なお、公営企業会計等の人件費に充てる繰出金等の人件費に準ずる費用等を合計した場合の人口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人当たりの歳出決算額は、類似団体平均を下回っており、今後もこれらを含めた人件費関係経費全体について抑制に努めていく。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162378</xdr:rowOff>
    </xdr:from>
    <xdr:to>
      <xdr:col>7</xdr:col>
      <xdr:colOff>15875</xdr:colOff>
      <xdr:row>40</xdr:row>
      <xdr:rowOff>34472</xdr:rowOff>
    </xdr:to>
    <xdr:cxnSp macro="">
      <xdr:nvCxnSpPr>
        <xdr:cNvPr id="68" name="直線コネクタ 67"/>
        <xdr:cNvCxnSpPr/>
      </xdr:nvCxnSpPr>
      <xdr:spPr>
        <a:xfrm flipV="1">
          <a:off x="3987800" y="6848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140607</xdr:rowOff>
    </xdr:from>
    <xdr:to>
      <xdr:col>5</xdr:col>
      <xdr:colOff>549275</xdr:colOff>
      <xdr:row>40</xdr:row>
      <xdr:rowOff>34472</xdr:rowOff>
    </xdr:to>
    <xdr:cxnSp macro="">
      <xdr:nvCxnSpPr>
        <xdr:cNvPr id="71" name="直線コネクタ 70"/>
        <xdr:cNvCxnSpPr/>
      </xdr:nvCxnSpPr>
      <xdr:spPr>
        <a:xfrm>
          <a:off x="3098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87085</xdr:rowOff>
    </xdr:from>
    <xdr:to>
      <xdr:col>5</xdr:col>
      <xdr:colOff>600075</xdr:colOff>
      <xdr:row>39</xdr:row>
      <xdr:rowOff>17235</xdr:rowOff>
    </xdr:to>
    <xdr:sp macro="" textlink="">
      <xdr:nvSpPr>
        <xdr:cNvPr id="72" name="フローチャート : 判断 71"/>
        <xdr:cNvSpPr/>
      </xdr:nvSpPr>
      <xdr:spPr>
        <a:xfrm>
          <a:off x="3937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27413</xdr:rowOff>
    </xdr:from>
    <xdr:ext cx="736600" cy="259045"/>
    <xdr:sp macro="" textlink="">
      <xdr:nvSpPr>
        <xdr:cNvPr id="73" name="テキスト ボックス 72"/>
        <xdr:cNvSpPr txBox="1"/>
      </xdr:nvSpPr>
      <xdr:spPr>
        <a:xfrm>
          <a:off x="3606800" y="637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39</xdr:row>
      <xdr:rowOff>151493</xdr:rowOff>
    </xdr:to>
    <xdr:cxnSp macro="">
      <xdr:nvCxnSpPr>
        <xdr:cNvPr id="74" name="直線コネクタ 73"/>
        <xdr:cNvCxnSpPr/>
      </xdr:nvCxnSpPr>
      <xdr:spPr>
        <a:xfrm flipV="1">
          <a:off x="2209800" y="682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5" name="フローチャート : 判断 74"/>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6" name="テキスト ボックス 75"/>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12700</xdr:rowOff>
    </xdr:to>
    <xdr:cxnSp macro="">
      <xdr:nvCxnSpPr>
        <xdr:cNvPr id="77" name="直線コネクタ 76"/>
        <xdr:cNvCxnSpPr/>
      </xdr:nvCxnSpPr>
      <xdr:spPr>
        <a:xfrm flipV="1">
          <a:off x="1320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2722</xdr:rowOff>
    </xdr:from>
    <xdr:to>
      <xdr:col>3</xdr:col>
      <xdr:colOff>193675</xdr:colOff>
      <xdr:row>39</xdr:row>
      <xdr:rowOff>104322</xdr:rowOff>
    </xdr:to>
    <xdr:sp macro="" textlink="">
      <xdr:nvSpPr>
        <xdr:cNvPr id="78" name="フローチャート : 判断 77"/>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79" name="テキスト ボックス 78"/>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80" name="フローチャート : 判断 79"/>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81" name="テキスト ボックス 80"/>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111578</xdr:rowOff>
    </xdr:from>
    <xdr:to>
      <xdr:col>7</xdr:col>
      <xdr:colOff>66675</xdr:colOff>
      <xdr:row>40</xdr:row>
      <xdr:rowOff>41728</xdr:rowOff>
    </xdr:to>
    <xdr:sp macro="" textlink="">
      <xdr:nvSpPr>
        <xdr:cNvPr id="87" name="円/楕円 86"/>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83655</xdr:rowOff>
    </xdr:from>
    <xdr:ext cx="762000" cy="259045"/>
    <xdr:sp macro="" textlink="">
      <xdr:nvSpPr>
        <xdr:cNvPr id="88" name="人件費該当値テキスト"/>
        <xdr:cNvSpPr txBox="1"/>
      </xdr:nvSpPr>
      <xdr:spPr>
        <a:xfrm>
          <a:off x="49149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155122</xdr:rowOff>
    </xdr:from>
    <xdr:to>
      <xdr:col>5</xdr:col>
      <xdr:colOff>600075</xdr:colOff>
      <xdr:row>40</xdr:row>
      <xdr:rowOff>85272</xdr:rowOff>
    </xdr:to>
    <xdr:sp macro="" textlink="">
      <xdr:nvSpPr>
        <xdr:cNvPr id="89" name="円/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1" name="円/楕円 90"/>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2" name="テキスト ボックス 91"/>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5" name="円/楕円 94"/>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6" name="テキスト ボックス 9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本市の比率は、</a:t>
          </a:r>
          <a:r>
            <a:rPr lang="ja-JP" altLang="ja-JP" sz="1100" b="0" i="0" baseline="0">
              <a:solidFill>
                <a:schemeClr val="dk1"/>
              </a:solidFill>
              <a:effectLst/>
              <a:latin typeface="+mn-lt"/>
              <a:ea typeface="+mn-ea"/>
              <a:cs typeface="+mn-cs"/>
            </a:rPr>
            <a:t>類似団体平均と比較して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年度は、国の制度改正による高齢者予防接種委託料の増などにより、前年度より増額となった。</a:t>
          </a:r>
          <a:r>
            <a:rPr kumimoji="1" lang="ja-JP" altLang="ja-JP" sz="1100">
              <a:solidFill>
                <a:schemeClr val="dk1"/>
              </a:solidFill>
              <a:effectLst/>
              <a:latin typeface="+mn-lt"/>
              <a:ea typeface="+mn-ea"/>
              <a:cs typeface="+mn-cs"/>
            </a:rPr>
            <a:t>本市では、経常経費に対する配分予算や配分予算におけるマイナスシーリングの導入などにより節減に努めている。予防接種の拡大などにより物件費が増加する要因もあるが、指定管理者制度等の活用によりコスト削減に努めているところである。今後も人件費から物件費へのシフトが進む状況にあるが、さらなる経常経費の抑制や適正な執行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50800</xdr:rowOff>
    </xdr:to>
    <xdr:cxnSp macro="">
      <xdr:nvCxnSpPr>
        <xdr:cNvPr id="129" name="直線コネクタ 128"/>
        <xdr:cNvCxnSpPr/>
      </xdr:nvCxnSpPr>
      <xdr:spPr>
        <a:xfrm>
          <a:off x="15671800" y="312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38100</xdr:rowOff>
    </xdr:to>
    <xdr:cxnSp macro="">
      <xdr:nvCxnSpPr>
        <xdr:cNvPr id="132" name="直線コネクタ 131"/>
        <xdr:cNvCxnSpPr/>
      </xdr:nvCxnSpPr>
      <xdr:spPr>
        <a:xfrm>
          <a:off x="14782800" y="307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152400</xdr:rowOff>
    </xdr:from>
    <xdr:to>
      <xdr:col>21</xdr:col>
      <xdr:colOff>361950</xdr:colOff>
      <xdr:row>17</xdr:row>
      <xdr:rowOff>158750</xdr:rowOff>
    </xdr:to>
    <xdr:cxnSp macro="">
      <xdr:nvCxnSpPr>
        <xdr:cNvPr id="135" name="直線コネクタ 134"/>
        <xdr:cNvCxnSpPr/>
      </xdr:nvCxnSpPr>
      <xdr:spPr>
        <a:xfrm>
          <a:off x="13893800" y="2895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7" name="テキスト ボックス 136"/>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16</xdr:row>
      <xdr:rowOff>152400</xdr:rowOff>
    </xdr:to>
    <xdr:cxnSp macro="">
      <xdr:nvCxnSpPr>
        <xdr:cNvPr id="138" name="直線コネクタ 137"/>
        <xdr:cNvCxnSpPr/>
      </xdr:nvCxnSpPr>
      <xdr:spPr>
        <a:xfrm>
          <a:off x="13004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165100</xdr:rowOff>
    </xdr:from>
    <xdr:to>
      <xdr:col>20</xdr:col>
      <xdr:colOff>209550</xdr:colOff>
      <xdr:row>17</xdr:row>
      <xdr:rowOff>95250</xdr:rowOff>
    </xdr:to>
    <xdr:sp macro="" textlink="">
      <xdr:nvSpPr>
        <xdr:cNvPr id="139" name="フローチャート : 判断 138"/>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40" name="テキスト ボックス 139"/>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1" name="フローチャート : 判断 140"/>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2" name="テキスト ボックス 141"/>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158750</xdr:rowOff>
    </xdr:from>
    <xdr:to>
      <xdr:col>22</xdr:col>
      <xdr:colOff>615950</xdr:colOff>
      <xdr:row>18</xdr:row>
      <xdr:rowOff>88900</xdr:rowOff>
    </xdr:to>
    <xdr:sp macro="" textlink="">
      <xdr:nvSpPr>
        <xdr:cNvPr id="150" name="円/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2" name="円/楕円 151"/>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3" name="テキスト ボックス 152"/>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4" name="円/楕円 153"/>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55" name="テキスト ボックス 154"/>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6" name="円/楕円 155"/>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57" name="テキスト ボックス 156"/>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下回っている。類似団体に比べ老年人口比率が低いことなどが要因であるが、保育関連給付費、生活保護扶助費の急激な伸びや、老年人口比率が増加していることなどから、近年は他団体と同様に数値は上昇傾向にある。今後も福祉サービス水準を維持しながらも、各種サービスに係る受給資格審査の適正化や各種手当への特別加算等の見直しを進めていくことで、扶助費の上昇を抑制す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107950</xdr:rowOff>
    </xdr:to>
    <xdr:cxnSp macro="">
      <xdr:nvCxnSpPr>
        <xdr:cNvPr id="190" name="直線コネクタ 189"/>
        <xdr:cNvCxnSpPr/>
      </xdr:nvCxnSpPr>
      <xdr:spPr>
        <a:xfrm>
          <a:off x="3987800" y="9436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55</xdr:row>
      <xdr:rowOff>6350</xdr:rowOff>
    </xdr:to>
    <xdr:cxnSp macro="">
      <xdr:nvCxnSpPr>
        <xdr:cNvPr id="193" name="直線コネクタ 192"/>
        <xdr:cNvCxnSpPr/>
      </xdr:nvCxnSpPr>
      <xdr:spPr>
        <a:xfrm>
          <a:off x="3098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114300</xdr:rowOff>
    </xdr:to>
    <xdr:cxnSp macro="">
      <xdr:nvCxnSpPr>
        <xdr:cNvPr id="196" name="直線コネクタ 195"/>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7" name="フローチャート : 判断 196"/>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8" name="テキスト ボックス 197"/>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101600</xdr:rowOff>
    </xdr:to>
    <xdr:cxnSp macro="">
      <xdr:nvCxnSpPr>
        <xdr:cNvPr id="199" name="直線コネクタ 198"/>
        <xdr:cNvCxnSpPr/>
      </xdr:nvCxnSpPr>
      <xdr:spPr>
        <a:xfrm>
          <a:off x="1320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127000</xdr:rowOff>
    </xdr:from>
    <xdr:to>
      <xdr:col>3</xdr:col>
      <xdr:colOff>193675</xdr:colOff>
      <xdr:row>55</xdr:row>
      <xdr:rowOff>57150</xdr:rowOff>
    </xdr:to>
    <xdr:sp macro="" textlink="">
      <xdr:nvSpPr>
        <xdr:cNvPr id="200" name="フローチャート : 判断 199"/>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41927</xdr:rowOff>
    </xdr:from>
    <xdr:ext cx="762000" cy="259045"/>
    <xdr:sp macro="" textlink="">
      <xdr:nvSpPr>
        <xdr:cNvPr id="201" name="テキスト ボックス 200"/>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02" name="フローチャート : 判断 201"/>
        <xdr:cNvSpPr/>
      </xdr:nvSpPr>
      <xdr:spPr>
        <a:xfrm>
          <a:off x="1270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137177</xdr:rowOff>
    </xdr:from>
    <xdr:ext cx="762000" cy="259045"/>
    <xdr:sp macro="" textlink="">
      <xdr:nvSpPr>
        <xdr:cNvPr id="203" name="テキスト ボックス 202"/>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11" name="円/楕円 210"/>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12" name="テキスト ボックス 21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13" name="円/楕円 212"/>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4" name="テキスト ボックス 213"/>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5" name="円/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7" name="円/楕円 216"/>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8" name="テキスト ボックス 217"/>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本市の比率は、類似団体平均</a:t>
          </a:r>
          <a:r>
            <a:rPr lang="ja-JP" altLang="en-US" sz="1100" b="0" i="0" baseline="0">
              <a:solidFill>
                <a:sysClr val="windowText" lastClr="000000"/>
              </a:solidFill>
              <a:effectLst/>
              <a:latin typeface="+mn-lt"/>
              <a:ea typeface="+mn-ea"/>
              <a:cs typeface="+mn-cs"/>
            </a:rPr>
            <a:t>と比較して</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ポイント高い</a:t>
          </a:r>
          <a:r>
            <a:rPr lang="en-US" altLang="ja-JP" sz="1100" b="0" i="0" baseline="0">
              <a:solidFill>
                <a:sysClr val="windowText" lastClr="000000"/>
              </a:solidFill>
              <a:effectLst/>
              <a:latin typeface="+mn-lt"/>
              <a:ea typeface="+mn-ea"/>
              <a:cs typeface="+mn-cs"/>
            </a:rPr>
            <a:t>13.0</a:t>
          </a:r>
          <a:r>
            <a:rPr lang="ja-JP" altLang="en-US" sz="1100" b="0" i="0" baseline="0">
              <a:solidFill>
                <a:sysClr val="windowText" lastClr="000000"/>
              </a:solidFill>
              <a:effectLst/>
              <a:latin typeface="+mn-lt"/>
              <a:ea typeface="+mn-ea"/>
              <a:cs typeface="+mn-cs"/>
            </a:rPr>
            <a:t>％となっている。国民健康保険事業</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後期高齢者医療</a:t>
          </a:r>
          <a:r>
            <a:rPr lang="ja-JP" altLang="ja-JP" sz="1100" b="0" i="0" baseline="0">
              <a:solidFill>
                <a:sysClr val="windowText" lastClr="000000"/>
              </a:solidFill>
              <a:effectLst/>
              <a:latin typeface="+mn-lt"/>
              <a:ea typeface="+mn-ea"/>
              <a:cs typeface="+mn-cs"/>
            </a:rPr>
            <a:t>事業などへの繰出金が全体として増加しているとともに、経常収支比率の分子となる経常経費充当一般財源額が増加したため、比率は前年度から</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ポイントの増加となった。今後も引き続き、独立採算の原則による使用料などの適正化を図り、普通会計の負担軽減に努めていく。</a:t>
          </a:r>
          <a:endParaRPr lang="en-US" altLang="ja-JP" sz="1100" b="0" i="0" baseline="0">
            <a:solidFill>
              <a:sysClr val="windowText" lastClr="000000"/>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88900</xdr:rowOff>
    </xdr:to>
    <xdr:cxnSp macro="">
      <xdr:nvCxnSpPr>
        <xdr:cNvPr id="251" name="直線コネクタ 250"/>
        <xdr:cNvCxnSpPr/>
      </xdr:nvCxnSpPr>
      <xdr:spPr>
        <a:xfrm>
          <a:off x="15671800" y="968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81280</xdr:rowOff>
    </xdr:to>
    <xdr:cxnSp macro="">
      <xdr:nvCxnSpPr>
        <xdr:cNvPr id="254" name="直線コネクタ 253"/>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6" name="テキスト ボックス 255"/>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50800</xdr:rowOff>
    </xdr:to>
    <xdr:cxnSp macro="">
      <xdr:nvCxnSpPr>
        <xdr:cNvPr id="257" name="直線コネクタ 256"/>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8" name="フローチャート :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9" name="テキスト ボックス 258"/>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168910</xdr:rowOff>
    </xdr:to>
    <xdr:cxnSp macro="">
      <xdr:nvCxnSpPr>
        <xdr:cNvPr id="260" name="直線コネクタ 259"/>
        <xdr:cNvCxnSpPr/>
      </xdr:nvCxnSpPr>
      <xdr:spPr>
        <a:xfrm flipV="1">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2" name="テキスト ボックス 261"/>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3" name="フローチャート : 判断 262"/>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4" name="テキスト ボックス 263"/>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2" name="円/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平均を下回っている。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82550</xdr:rowOff>
    </xdr:from>
    <xdr:to>
      <xdr:col>24</xdr:col>
      <xdr:colOff>31750</xdr:colOff>
      <xdr:row>35</xdr:row>
      <xdr:rowOff>120650</xdr:rowOff>
    </xdr:to>
    <xdr:cxnSp macro="">
      <xdr:nvCxnSpPr>
        <xdr:cNvPr id="312" name="直線コネクタ 311"/>
        <xdr:cNvCxnSpPr/>
      </xdr:nvCxnSpPr>
      <xdr:spPr>
        <a:xfrm flipV="1">
          <a:off x="15671800" y="608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120650</xdr:rowOff>
    </xdr:from>
    <xdr:to>
      <xdr:col>22</xdr:col>
      <xdr:colOff>565150</xdr:colOff>
      <xdr:row>35</xdr:row>
      <xdr:rowOff>146050</xdr:rowOff>
    </xdr:to>
    <xdr:cxnSp macro="">
      <xdr:nvCxnSpPr>
        <xdr:cNvPr id="315" name="直線コネクタ 314"/>
        <xdr:cNvCxnSpPr/>
      </xdr:nvCxnSpPr>
      <xdr:spPr>
        <a:xfrm flipV="1">
          <a:off x="14782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120650</xdr:rowOff>
    </xdr:from>
    <xdr:to>
      <xdr:col>21</xdr:col>
      <xdr:colOff>361950</xdr:colOff>
      <xdr:row>35</xdr:row>
      <xdr:rowOff>146050</xdr:rowOff>
    </xdr:to>
    <xdr:cxnSp macro="">
      <xdr:nvCxnSpPr>
        <xdr:cNvPr id="318" name="直線コネクタ 317"/>
        <xdr:cNvCxnSpPr/>
      </xdr:nvCxnSpPr>
      <xdr:spPr>
        <a:xfrm>
          <a:off x="13893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127000</xdr:rowOff>
    </xdr:from>
    <xdr:to>
      <xdr:col>21</xdr:col>
      <xdr:colOff>412750</xdr:colOff>
      <xdr:row>37</xdr:row>
      <xdr:rowOff>57150</xdr:rowOff>
    </xdr:to>
    <xdr:sp macro="" textlink="">
      <xdr:nvSpPr>
        <xdr:cNvPr id="319" name="フローチャート : 判断 318"/>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41927</xdr:rowOff>
    </xdr:from>
    <xdr:ext cx="762000" cy="259045"/>
    <xdr:sp macro="" textlink="">
      <xdr:nvSpPr>
        <xdr:cNvPr id="320" name="テキスト ボックス 319"/>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95250</xdr:rowOff>
    </xdr:from>
    <xdr:to>
      <xdr:col>20</xdr:col>
      <xdr:colOff>158750</xdr:colOff>
      <xdr:row>35</xdr:row>
      <xdr:rowOff>120650</xdr:rowOff>
    </xdr:to>
    <xdr:cxnSp macro="">
      <xdr:nvCxnSpPr>
        <xdr:cNvPr id="321" name="直線コネクタ 320"/>
        <xdr:cNvCxnSpPr/>
      </xdr:nvCxnSpPr>
      <xdr:spPr>
        <a:xfrm>
          <a:off x="130048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50800</xdr:rowOff>
    </xdr:from>
    <xdr:to>
      <xdr:col>20</xdr:col>
      <xdr:colOff>209550</xdr:colOff>
      <xdr:row>36</xdr:row>
      <xdr:rowOff>152400</xdr:rowOff>
    </xdr:to>
    <xdr:sp macro="" textlink="">
      <xdr:nvSpPr>
        <xdr:cNvPr id="322" name="フローチャート : 判断 321"/>
        <xdr:cNvSpPr/>
      </xdr:nvSpPr>
      <xdr:spPr>
        <a:xfrm>
          <a:off x="13843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137177</xdr:rowOff>
    </xdr:from>
    <xdr:ext cx="762000" cy="259045"/>
    <xdr:sp macro="" textlink="">
      <xdr:nvSpPr>
        <xdr:cNvPr id="323" name="テキスト ボックス 322"/>
        <xdr:cNvSpPr txBox="1"/>
      </xdr:nvSpPr>
      <xdr:spPr>
        <a:xfrm>
          <a:off x="13512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50800</xdr:rowOff>
    </xdr:from>
    <xdr:to>
      <xdr:col>19</xdr:col>
      <xdr:colOff>6350</xdr:colOff>
      <xdr:row>36</xdr:row>
      <xdr:rowOff>152400</xdr:rowOff>
    </xdr:to>
    <xdr:sp macro="" textlink="">
      <xdr:nvSpPr>
        <xdr:cNvPr id="324" name="フローチャート : 判断 323"/>
        <xdr:cNvSpPr/>
      </xdr:nvSpPr>
      <xdr:spPr>
        <a:xfrm>
          <a:off x="12954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137177</xdr:rowOff>
    </xdr:from>
    <xdr:ext cx="762000" cy="259045"/>
    <xdr:sp macro="" textlink="">
      <xdr:nvSpPr>
        <xdr:cNvPr id="325" name="テキスト ボックス 324"/>
        <xdr:cNvSpPr txBox="1"/>
      </xdr:nvSpPr>
      <xdr:spPr>
        <a:xfrm>
          <a:off x="12623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31750</xdr:rowOff>
    </xdr:from>
    <xdr:to>
      <xdr:col>24</xdr:col>
      <xdr:colOff>82550</xdr:colOff>
      <xdr:row>35</xdr:row>
      <xdr:rowOff>133350</xdr:rowOff>
    </xdr:to>
    <xdr:sp macro="" textlink="">
      <xdr:nvSpPr>
        <xdr:cNvPr id="331" name="円/楕円 330"/>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48277</xdr:rowOff>
    </xdr:from>
    <xdr:ext cx="762000" cy="259045"/>
    <xdr:sp macro="" textlink="">
      <xdr:nvSpPr>
        <xdr:cNvPr id="332" name="補助費等該当値テキスト"/>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69850</xdr:rowOff>
    </xdr:from>
    <xdr:to>
      <xdr:col>22</xdr:col>
      <xdr:colOff>615950</xdr:colOff>
      <xdr:row>36</xdr:row>
      <xdr:rowOff>0</xdr:rowOff>
    </xdr:to>
    <xdr:sp macro="" textlink="">
      <xdr:nvSpPr>
        <xdr:cNvPr id="333" name="円/楕円 332"/>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10177</xdr:rowOff>
    </xdr:from>
    <xdr:ext cx="736600" cy="259045"/>
    <xdr:sp macro="" textlink="">
      <xdr:nvSpPr>
        <xdr:cNvPr id="334" name="テキスト ボックス 333"/>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5" name="円/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69850</xdr:rowOff>
    </xdr:from>
    <xdr:to>
      <xdr:col>20</xdr:col>
      <xdr:colOff>209550</xdr:colOff>
      <xdr:row>36</xdr:row>
      <xdr:rowOff>0</xdr:rowOff>
    </xdr:to>
    <xdr:sp macro="" textlink="">
      <xdr:nvSpPr>
        <xdr:cNvPr id="337" name="円/楕円 336"/>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10177</xdr:rowOff>
    </xdr:from>
    <xdr:ext cx="762000" cy="259045"/>
    <xdr:sp macro="" textlink="">
      <xdr:nvSpPr>
        <xdr:cNvPr id="338" name="テキスト ボックス 337"/>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44450</xdr:rowOff>
    </xdr:from>
    <xdr:to>
      <xdr:col>19</xdr:col>
      <xdr:colOff>6350</xdr:colOff>
      <xdr:row>35</xdr:row>
      <xdr:rowOff>146050</xdr:rowOff>
    </xdr:to>
    <xdr:sp macro="" textlink="">
      <xdr:nvSpPr>
        <xdr:cNvPr id="339" name="円/楕円 338"/>
        <xdr:cNvSpPr/>
      </xdr:nvSpPr>
      <xdr:spPr>
        <a:xfrm>
          <a:off x="12954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156227</xdr:rowOff>
    </xdr:from>
    <xdr:ext cx="762000" cy="259045"/>
    <xdr:sp macro="" textlink="">
      <xdr:nvSpPr>
        <xdr:cNvPr id="340" name="テキスト ボックス 339"/>
        <xdr:cNvSpPr txBox="1"/>
      </xdr:nvSpPr>
      <xdr:spPr>
        <a:xfrm>
          <a:off x="12623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本市は臨時財政対策債など特例債の元利償還金が増加する一方、通常債の借入れについては毎年度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億円以下に抑制し、後年度の財政負担の軽減に努めている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市債残高の減少に伴い元利償還金も減少したため、</a:t>
          </a:r>
          <a:r>
            <a:rPr kumimoji="1" lang="ja-JP" altLang="ja-JP" sz="1100">
              <a:solidFill>
                <a:schemeClr val="dk1"/>
              </a:solidFill>
              <a:effectLst/>
              <a:latin typeface="+mn-lt"/>
              <a:ea typeface="+mn-ea"/>
              <a:cs typeface="+mn-cs"/>
            </a:rPr>
            <a:t>人口１人当たりの決算額は類似団体平均を</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回っている。今後も、公営企業債、一部事務組合の元利償還金に対する繰出金、負担金などが減少傾向にあることから、公債費は減少するものと見込まれる。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31750</xdr:rowOff>
    </xdr:to>
    <xdr:cxnSp macro="">
      <xdr:nvCxnSpPr>
        <xdr:cNvPr id="373" name="直線コネクタ 372"/>
        <xdr:cNvCxnSpPr/>
      </xdr:nvCxnSpPr>
      <xdr:spPr>
        <a:xfrm flipV="1">
          <a:off x="3987800" y="131343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153670</xdr:rowOff>
    </xdr:to>
    <xdr:cxnSp macro="">
      <xdr:nvCxnSpPr>
        <xdr:cNvPr id="376" name="直線コネクタ 375"/>
        <xdr:cNvCxnSpPr/>
      </xdr:nvCxnSpPr>
      <xdr:spPr>
        <a:xfrm flipV="1">
          <a:off x="3098800" y="1323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7" name="フローチャート : 判断 376"/>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8" name="テキスト ボックス 377"/>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77</xdr:row>
      <xdr:rowOff>153670</xdr:rowOff>
    </xdr:to>
    <xdr:cxnSp macro="">
      <xdr:nvCxnSpPr>
        <xdr:cNvPr id="379" name="直線コネクタ 378"/>
        <xdr:cNvCxnSpPr/>
      </xdr:nvCxnSpPr>
      <xdr:spPr>
        <a:xfrm>
          <a:off x="2209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0" name="フローチャート : 判断 37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1" name="テキスト ボックス 380"/>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138430</xdr:rowOff>
    </xdr:to>
    <xdr:cxnSp macro="">
      <xdr:nvCxnSpPr>
        <xdr:cNvPr id="382" name="直線コネクタ 381"/>
        <xdr:cNvCxnSpPr/>
      </xdr:nvCxnSpPr>
      <xdr:spPr>
        <a:xfrm flipV="1">
          <a:off x="1320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3" name="フローチャート : 判断 382"/>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4" name="テキスト ボックス 383"/>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5" name="フローチャート : 判断 38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6" name="テキスト ボックス 38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2" name="円/楕円 39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4" name="円/楕円 39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95" name="テキスト ボックス 394"/>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6" name="円/楕円 395"/>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43197</xdr:rowOff>
    </xdr:from>
    <xdr:ext cx="762000" cy="259045"/>
    <xdr:sp macro="" textlink="">
      <xdr:nvSpPr>
        <xdr:cNvPr id="397" name="テキスト ボックス 396"/>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98" name="円/楕円 39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99" name="テキスト ボックス 398"/>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400" name="円/楕円 39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401" name="テキスト ボックス 400"/>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本市の比率は、類似団体平均と比較して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en-US" altLang="ja-JP" sz="1100" b="0" i="0" baseline="0">
              <a:solidFill>
                <a:schemeClr val="dk1"/>
              </a:solidFill>
              <a:effectLst/>
              <a:latin typeface="+mn-lt"/>
              <a:ea typeface="+mn-ea"/>
              <a:cs typeface="+mn-cs"/>
            </a:rPr>
            <a:t>74.7</a:t>
          </a:r>
          <a:r>
            <a:rPr lang="ja-JP" altLang="ja-JP" sz="1100" b="0" i="0" baseline="0">
              <a:solidFill>
                <a:schemeClr val="dk1"/>
              </a:solidFill>
              <a:effectLst/>
              <a:latin typeface="+mn-lt"/>
              <a:ea typeface="+mn-ea"/>
              <a:cs typeface="+mn-cs"/>
            </a:rPr>
            <a:t>％となっている。また、平成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年度以降はやや上昇傾向にあり、平成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年度は前年度と比べ</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ポイント上昇している。</a:t>
          </a:r>
          <a:endParaRPr lang="ja-JP" altLang="ja-JP" sz="1400">
            <a:effectLst/>
          </a:endParaRPr>
        </a:p>
        <a:p>
          <a:pPr rtl="0"/>
          <a:r>
            <a:rPr lang="ja-JP" altLang="ja-JP" sz="1100" b="0" i="0" baseline="0">
              <a:solidFill>
                <a:schemeClr val="dk1"/>
              </a:solidFill>
              <a:effectLst/>
              <a:latin typeface="+mn-lt"/>
              <a:ea typeface="+mn-ea"/>
              <a:cs typeface="+mn-cs"/>
            </a:rPr>
            <a:t>　今後も税収の大幅な増加が見込めない状況であり、引き続き経常経費について抑制に努めていく。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77470</xdr:rowOff>
    </xdr:to>
    <xdr:cxnSp macro="">
      <xdr:nvCxnSpPr>
        <xdr:cNvPr id="434" name="直線コネクタ 433"/>
        <xdr:cNvCxnSpPr/>
      </xdr:nvCxnSpPr>
      <xdr:spPr>
        <a:xfrm>
          <a:off x="15671800" y="13439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66039</xdr:rowOff>
    </xdr:to>
    <xdr:cxnSp macro="">
      <xdr:nvCxnSpPr>
        <xdr:cNvPr id="437" name="直線コネクタ 436"/>
        <xdr:cNvCxnSpPr/>
      </xdr:nvCxnSpPr>
      <xdr:spPr>
        <a:xfrm>
          <a:off x="14782800" y="13374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34289</xdr:rowOff>
    </xdr:from>
    <xdr:to>
      <xdr:col>22</xdr:col>
      <xdr:colOff>615950</xdr:colOff>
      <xdr:row>78</xdr:row>
      <xdr:rowOff>135889</xdr:rowOff>
    </xdr:to>
    <xdr:sp macro="" textlink="">
      <xdr:nvSpPr>
        <xdr:cNvPr id="438" name="フローチャート : 判断 437"/>
        <xdr:cNvSpPr/>
      </xdr:nvSpPr>
      <xdr:spPr>
        <a:xfrm>
          <a:off x="15621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39" name="テキスト ボックス 438"/>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78</xdr:row>
      <xdr:rowOff>1270</xdr:rowOff>
    </xdr:to>
    <xdr:cxnSp macro="">
      <xdr:nvCxnSpPr>
        <xdr:cNvPr id="440" name="直線コネクタ 439"/>
        <xdr:cNvCxnSpPr/>
      </xdr:nvCxnSpPr>
      <xdr:spPr>
        <a:xfrm>
          <a:off x="13893800" y="132753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160020</xdr:rowOff>
    </xdr:from>
    <xdr:to>
      <xdr:col>21</xdr:col>
      <xdr:colOff>412750</xdr:colOff>
      <xdr:row>78</xdr:row>
      <xdr:rowOff>90170</xdr:rowOff>
    </xdr:to>
    <xdr:sp macro="" textlink="">
      <xdr:nvSpPr>
        <xdr:cNvPr id="441" name="フローチャート : 判断 440"/>
        <xdr:cNvSpPr/>
      </xdr:nvSpPr>
      <xdr:spPr>
        <a:xfrm>
          <a:off x="147320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74947</xdr:rowOff>
    </xdr:from>
    <xdr:ext cx="762000" cy="259045"/>
    <xdr:sp macro="" textlink="">
      <xdr:nvSpPr>
        <xdr:cNvPr id="442" name="テキスト ボックス 441"/>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73661</xdr:rowOff>
    </xdr:to>
    <xdr:cxnSp macro="">
      <xdr:nvCxnSpPr>
        <xdr:cNvPr id="443" name="直線コネクタ 442"/>
        <xdr:cNvCxnSpPr/>
      </xdr:nvCxnSpPr>
      <xdr:spPr>
        <a:xfrm>
          <a:off x="13004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44" name="フローチャート : 判断 443"/>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45" name="テキスト ボックス 444"/>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46" name="フローチャート : 判断 445"/>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47" name="テキスト ボックス 446"/>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53" name="円/楕円 452"/>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54"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5" name="円/楕円 454"/>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127016</xdr:rowOff>
    </xdr:from>
    <xdr:ext cx="736600" cy="259045"/>
    <xdr:sp macro="" textlink="">
      <xdr:nvSpPr>
        <xdr:cNvPr id="456" name="テキスト ボックス 455"/>
        <xdr:cNvSpPr txBox="1"/>
      </xdr:nvSpPr>
      <xdr:spPr>
        <a:xfrm>
          <a:off x="15290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57" name="円/楕円 456"/>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62247</xdr:rowOff>
    </xdr:from>
    <xdr:ext cx="762000" cy="259045"/>
    <xdr:sp macro="" textlink="">
      <xdr:nvSpPr>
        <xdr:cNvPr id="458" name="テキスト ボックス 457"/>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59" name="円/楕円 458"/>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134638</xdr:rowOff>
    </xdr:from>
    <xdr:ext cx="762000" cy="259045"/>
    <xdr:sp macro="" textlink="">
      <xdr:nvSpPr>
        <xdr:cNvPr id="460" name="テキスト ボックス 459"/>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61" name="円/楕円 460"/>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62" name="テキスト ボックス 461"/>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2855</xdr:rowOff>
    </xdr:from>
    <xdr:to>
      <xdr:col>4</xdr:col>
      <xdr:colOff>1117600</xdr:colOff>
      <xdr:row>19</xdr:row>
      <xdr:rowOff>114595</xdr:rowOff>
    </xdr:to>
    <xdr:cxnSp macro="">
      <xdr:nvCxnSpPr>
        <xdr:cNvPr id="48" name="直線コネクタ 47"/>
        <xdr:cNvCxnSpPr/>
      </xdr:nvCxnSpPr>
      <xdr:spPr bwMode="auto">
        <a:xfrm flipV="1">
          <a:off x="5003800" y="3308030"/>
          <a:ext cx="647700" cy="1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114595</xdr:rowOff>
    </xdr:from>
    <xdr:to>
      <xdr:col>4</xdr:col>
      <xdr:colOff>469900</xdr:colOff>
      <xdr:row>20</xdr:row>
      <xdr:rowOff>42449</xdr:rowOff>
    </xdr:to>
    <xdr:cxnSp macro="">
      <xdr:nvCxnSpPr>
        <xdr:cNvPr id="51" name="直線コネクタ 50"/>
        <xdr:cNvCxnSpPr/>
      </xdr:nvCxnSpPr>
      <xdr:spPr bwMode="auto">
        <a:xfrm flipV="1">
          <a:off x="4305300" y="3419770"/>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133518</xdr:rowOff>
    </xdr:from>
    <xdr:to>
      <xdr:col>4</xdr:col>
      <xdr:colOff>520700</xdr:colOff>
      <xdr:row>17</xdr:row>
      <xdr:rowOff>63668</xdr:rowOff>
    </xdr:to>
    <xdr:sp macro="" textlink="">
      <xdr:nvSpPr>
        <xdr:cNvPr id="52" name="フローチャート : 判断 51"/>
        <xdr:cNvSpPr/>
      </xdr:nvSpPr>
      <xdr:spPr bwMode="auto">
        <a:xfrm>
          <a:off x="4953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73845</xdr:rowOff>
    </xdr:from>
    <xdr:ext cx="736600" cy="259045"/>
    <xdr:sp macro="" textlink="">
      <xdr:nvSpPr>
        <xdr:cNvPr id="53" name="テキスト ボックス 52"/>
        <xdr:cNvSpPr txBox="1"/>
      </xdr:nvSpPr>
      <xdr:spPr>
        <a:xfrm>
          <a:off x="4622800" y="269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35545</xdr:rowOff>
    </xdr:from>
    <xdr:to>
      <xdr:col>3</xdr:col>
      <xdr:colOff>904875</xdr:colOff>
      <xdr:row>20</xdr:row>
      <xdr:rowOff>42449</xdr:rowOff>
    </xdr:to>
    <xdr:cxnSp macro="">
      <xdr:nvCxnSpPr>
        <xdr:cNvPr id="54" name="直線コネクタ 53"/>
        <xdr:cNvCxnSpPr/>
      </xdr:nvCxnSpPr>
      <xdr:spPr bwMode="auto">
        <a:xfrm>
          <a:off x="3606800" y="3512170"/>
          <a:ext cx="6985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43723</xdr:rowOff>
    </xdr:from>
    <xdr:to>
      <xdr:col>3</xdr:col>
      <xdr:colOff>955675</xdr:colOff>
      <xdr:row>17</xdr:row>
      <xdr:rowOff>145323</xdr:rowOff>
    </xdr:to>
    <xdr:sp macro="" textlink="">
      <xdr:nvSpPr>
        <xdr:cNvPr id="55" name="フローチャート : 判断 54"/>
        <xdr:cNvSpPr/>
      </xdr:nvSpPr>
      <xdr:spPr bwMode="auto">
        <a:xfrm>
          <a:off x="4254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155500</xdr:rowOff>
    </xdr:from>
    <xdr:ext cx="762000" cy="259045"/>
    <xdr:sp macro="" textlink="">
      <xdr:nvSpPr>
        <xdr:cNvPr id="56" name="テキスト ボックス 55"/>
        <xdr:cNvSpPr txBox="1"/>
      </xdr:nvSpPr>
      <xdr:spPr>
        <a:xfrm>
          <a:off x="3924300" y="27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156200</xdr:rowOff>
    </xdr:from>
    <xdr:to>
      <xdr:col>3</xdr:col>
      <xdr:colOff>206375</xdr:colOff>
      <xdr:row>20</xdr:row>
      <xdr:rowOff>35545</xdr:rowOff>
    </xdr:to>
    <xdr:cxnSp macro="">
      <xdr:nvCxnSpPr>
        <xdr:cNvPr id="57" name="直線コネクタ 56"/>
        <xdr:cNvCxnSpPr/>
      </xdr:nvCxnSpPr>
      <xdr:spPr bwMode="auto">
        <a:xfrm>
          <a:off x="2908300" y="3461375"/>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148148</xdr:rowOff>
    </xdr:from>
    <xdr:to>
      <xdr:col>3</xdr:col>
      <xdr:colOff>257175</xdr:colOff>
      <xdr:row>17</xdr:row>
      <xdr:rowOff>78298</xdr:rowOff>
    </xdr:to>
    <xdr:sp macro="" textlink="">
      <xdr:nvSpPr>
        <xdr:cNvPr id="58" name="フローチャート : 判断 57"/>
        <xdr:cNvSpPr/>
      </xdr:nvSpPr>
      <xdr:spPr bwMode="auto">
        <a:xfrm>
          <a:off x="3556000" y="2938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88475</xdr:rowOff>
    </xdr:from>
    <xdr:ext cx="762000" cy="259045"/>
    <xdr:sp macro="" textlink="">
      <xdr:nvSpPr>
        <xdr:cNvPr id="59" name="テキスト ボックス 58"/>
        <xdr:cNvSpPr txBox="1"/>
      </xdr:nvSpPr>
      <xdr:spPr>
        <a:xfrm>
          <a:off x="3225800" y="270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40843</xdr:rowOff>
    </xdr:from>
    <xdr:to>
      <xdr:col>2</xdr:col>
      <xdr:colOff>692150</xdr:colOff>
      <xdr:row>16</xdr:row>
      <xdr:rowOff>142443</xdr:rowOff>
    </xdr:to>
    <xdr:sp macro="" textlink="">
      <xdr:nvSpPr>
        <xdr:cNvPr id="60" name="フローチャート : 判断 59"/>
        <xdr:cNvSpPr/>
      </xdr:nvSpPr>
      <xdr:spPr bwMode="auto">
        <a:xfrm>
          <a:off x="2857500" y="28316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152620</xdr:rowOff>
    </xdr:from>
    <xdr:ext cx="762000" cy="259045"/>
    <xdr:sp macro="" textlink="">
      <xdr:nvSpPr>
        <xdr:cNvPr id="61" name="テキスト ボックス 60"/>
        <xdr:cNvSpPr txBox="1"/>
      </xdr:nvSpPr>
      <xdr:spPr>
        <a:xfrm>
          <a:off x="2527300" y="26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123505</xdr:rowOff>
    </xdr:from>
    <xdr:to>
      <xdr:col>5</xdr:col>
      <xdr:colOff>34925</xdr:colOff>
      <xdr:row>19</xdr:row>
      <xdr:rowOff>53655</xdr:rowOff>
    </xdr:to>
    <xdr:sp macro="" textlink="">
      <xdr:nvSpPr>
        <xdr:cNvPr id="67" name="円/楕円 66"/>
        <xdr:cNvSpPr/>
      </xdr:nvSpPr>
      <xdr:spPr bwMode="auto">
        <a:xfrm>
          <a:off x="5600700" y="325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95582</xdr:rowOff>
    </xdr:from>
    <xdr:ext cx="762000" cy="259045"/>
    <xdr:sp macro="" textlink="">
      <xdr:nvSpPr>
        <xdr:cNvPr id="68" name="人口1人当たり決算額の推移該当値テキスト130"/>
        <xdr:cNvSpPr txBox="1"/>
      </xdr:nvSpPr>
      <xdr:spPr>
        <a:xfrm>
          <a:off x="5740400" y="32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53,757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63795</xdr:rowOff>
    </xdr:from>
    <xdr:to>
      <xdr:col>4</xdr:col>
      <xdr:colOff>520700</xdr:colOff>
      <xdr:row>19</xdr:row>
      <xdr:rowOff>165395</xdr:rowOff>
    </xdr:to>
    <xdr:sp macro="" textlink="">
      <xdr:nvSpPr>
        <xdr:cNvPr id="69" name="円/楕円 68"/>
        <xdr:cNvSpPr/>
      </xdr:nvSpPr>
      <xdr:spPr bwMode="auto">
        <a:xfrm>
          <a:off x="4953000" y="33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150172</xdr:rowOff>
    </xdr:from>
    <xdr:ext cx="736600" cy="259045"/>
    <xdr:sp macro="" textlink="">
      <xdr:nvSpPr>
        <xdr:cNvPr id="70" name="テキスト ボックス 69"/>
        <xdr:cNvSpPr txBox="1"/>
      </xdr:nvSpPr>
      <xdr:spPr>
        <a:xfrm>
          <a:off x="4622800" y="345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51,313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163099</xdr:rowOff>
    </xdr:from>
    <xdr:to>
      <xdr:col>3</xdr:col>
      <xdr:colOff>955675</xdr:colOff>
      <xdr:row>20</xdr:row>
      <xdr:rowOff>93249</xdr:rowOff>
    </xdr:to>
    <xdr:sp macro="" textlink="">
      <xdr:nvSpPr>
        <xdr:cNvPr id="71" name="円/楕円 70"/>
        <xdr:cNvSpPr/>
      </xdr:nvSpPr>
      <xdr:spPr bwMode="auto">
        <a:xfrm>
          <a:off x="4254500" y="34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78026</xdr:rowOff>
    </xdr:from>
    <xdr:ext cx="762000" cy="259045"/>
    <xdr:sp macro="" textlink="">
      <xdr:nvSpPr>
        <xdr:cNvPr id="72" name="テキスト ボックス 71"/>
        <xdr:cNvSpPr txBox="1"/>
      </xdr:nvSpPr>
      <xdr:spPr>
        <a:xfrm>
          <a:off x="3924300" y="35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156195</xdr:rowOff>
    </xdr:from>
    <xdr:to>
      <xdr:col>3</xdr:col>
      <xdr:colOff>257175</xdr:colOff>
      <xdr:row>20</xdr:row>
      <xdr:rowOff>86345</xdr:rowOff>
    </xdr:to>
    <xdr:sp macro="" textlink="">
      <xdr:nvSpPr>
        <xdr:cNvPr id="73" name="円/楕円 72"/>
        <xdr:cNvSpPr/>
      </xdr:nvSpPr>
      <xdr:spPr bwMode="auto">
        <a:xfrm>
          <a:off x="3556000" y="346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71122</xdr:rowOff>
    </xdr:from>
    <xdr:ext cx="762000" cy="259045"/>
    <xdr:sp macro="" textlink="">
      <xdr:nvSpPr>
        <xdr:cNvPr id="74" name="テキスト ボックス 73"/>
        <xdr:cNvSpPr txBox="1"/>
      </xdr:nvSpPr>
      <xdr:spPr>
        <a:xfrm>
          <a:off x="3225800" y="35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105400</xdr:rowOff>
    </xdr:from>
    <xdr:to>
      <xdr:col>2</xdr:col>
      <xdr:colOff>692150</xdr:colOff>
      <xdr:row>20</xdr:row>
      <xdr:rowOff>35550</xdr:rowOff>
    </xdr:to>
    <xdr:sp macro="" textlink="">
      <xdr:nvSpPr>
        <xdr:cNvPr id="75" name="円/楕円 74"/>
        <xdr:cNvSpPr/>
      </xdr:nvSpPr>
      <xdr:spPr bwMode="auto">
        <a:xfrm>
          <a:off x="2857500" y="341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20327</xdr:rowOff>
    </xdr:from>
    <xdr:ext cx="762000" cy="259045"/>
    <xdr:sp macro="" textlink="">
      <xdr:nvSpPr>
        <xdr:cNvPr id="76" name="テキスト ボックス 75"/>
        <xdr:cNvSpPr txBox="1"/>
      </xdr:nvSpPr>
      <xdr:spPr>
        <a:xfrm>
          <a:off x="2527300" y="34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320213</xdr:rowOff>
    </xdr:from>
    <xdr:to>
      <xdr:col>4</xdr:col>
      <xdr:colOff>1117600</xdr:colOff>
      <xdr:row>36</xdr:row>
      <xdr:rowOff>36703</xdr:rowOff>
    </xdr:to>
    <xdr:cxnSp macro="">
      <xdr:nvCxnSpPr>
        <xdr:cNvPr id="108" name="直線コネクタ 107"/>
        <xdr:cNvCxnSpPr/>
      </xdr:nvCxnSpPr>
      <xdr:spPr bwMode="auto">
        <a:xfrm>
          <a:off x="5003800" y="6930563"/>
          <a:ext cx="6477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246924</xdr:rowOff>
    </xdr:from>
    <xdr:to>
      <xdr:col>4</xdr:col>
      <xdr:colOff>469900</xdr:colOff>
      <xdr:row>35</xdr:row>
      <xdr:rowOff>320213</xdr:rowOff>
    </xdr:to>
    <xdr:cxnSp macro="">
      <xdr:nvCxnSpPr>
        <xdr:cNvPr id="111" name="直線コネクタ 110"/>
        <xdr:cNvCxnSpPr/>
      </xdr:nvCxnSpPr>
      <xdr:spPr bwMode="auto">
        <a:xfrm>
          <a:off x="4305300" y="6857274"/>
          <a:ext cx="698500" cy="7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7300</xdr:rowOff>
    </xdr:from>
    <xdr:to>
      <xdr:col>4</xdr:col>
      <xdr:colOff>520700</xdr:colOff>
      <xdr:row>36</xdr:row>
      <xdr:rowOff>108900</xdr:rowOff>
    </xdr:to>
    <xdr:sp macro="" textlink="">
      <xdr:nvSpPr>
        <xdr:cNvPr id="112" name="フローチャート : 判断 111"/>
        <xdr:cNvSpPr/>
      </xdr:nvSpPr>
      <xdr:spPr bwMode="auto">
        <a:xfrm>
          <a:off x="49530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93677</xdr:rowOff>
    </xdr:from>
    <xdr:ext cx="736600" cy="259045"/>
    <xdr:sp macro="" textlink="">
      <xdr:nvSpPr>
        <xdr:cNvPr id="113" name="テキスト ボックス 112"/>
        <xdr:cNvSpPr txBox="1"/>
      </xdr:nvSpPr>
      <xdr:spPr>
        <a:xfrm>
          <a:off x="4622800" y="70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246924</xdr:rowOff>
    </xdr:from>
    <xdr:to>
      <xdr:col>3</xdr:col>
      <xdr:colOff>904875</xdr:colOff>
      <xdr:row>35</xdr:row>
      <xdr:rowOff>249941</xdr:rowOff>
    </xdr:to>
    <xdr:cxnSp macro="">
      <xdr:nvCxnSpPr>
        <xdr:cNvPr id="114" name="直線コネクタ 113"/>
        <xdr:cNvCxnSpPr/>
      </xdr:nvCxnSpPr>
      <xdr:spPr bwMode="auto">
        <a:xfrm flipV="1">
          <a:off x="3606800" y="6857274"/>
          <a:ext cx="698500" cy="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252679</xdr:rowOff>
    </xdr:from>
    <xdr:to>
      <xdr:col>3</xdr:col>
      <xdr:colOff>955675</xdr:colOff>
      <xdr:row>36</xdr:row>
      <xdr:rowOff>11379</xdr:rowOff>
    </xdr:to>
    <xdr:sp macro="" textlink="">
      <xdr:nvSpPr>
        <xdr:cNvPr id="115" name="フローチャート : 判断 114"/>
        <xdr:cNvSpPr/>
      </xdr:nvSpPr>
      <xdr:spPr bwMode="auto">
        <a:xfrm>
          <a:off x="4254500" y="686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339056</xdr:rowOff>
    </xdr:from>
    <xdr:ext cx="762000" cy="259045"/>
    <xdr:sp macro="" textlink="">
      <xdr:nvSpPr>
        <xdr:cNvPr id="116" name="テキスト ボックス 115"/>
        <xdr:cNvSpPr txBox="1"/>
      </xdr:nvSpPr>
      <xdr:spPr>
        <a:xfrm>
          <a:off x="39243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174046</xdr:rowOff>
    </xdr:from>
    <xdr:to>
      <xdr:col>3</xdr:col>
      <xdr:colOff>206375</xdr:colOff>
      <xdr:row>35</xdr:row>
      <xdr:rowOff>249941</xdr:rowOff>
    </xdr:to>
    <xdr:cxnSp macro="">
      <xdr:nvCxnSpPr>
        <xdr:cNvPr id="117" name="直線コネクタ 116"/>
        <xdr:cNvCxnSpPr/>
      </xdr:nvCxnSpPr>
      <xdr:spPr bwMode="auto">
        <a:xfrm>
          <a:off x="2908300" y="6784396"/>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211760</xdr:rowOff>
    </xdr:from>
    <xdr:to>
      <xdr:col>3</xdr:col>
      <xdr:colOff>257175</xdr:colOff>
      <xdr:row>35</xdr:row>
      <xdr:rowOff>313360</xdr:rowOff>
    </xdr:to>
    <xdr:sp macro="" textlink="">
      <xdr:nvSpPr>
        <xdr:cNvPr id="118" name="フローチャート : 判断 117"/>
        <xdr:cNvSpPr/>
      </xdr:nvSpPr>
      <xdr:spPr bwMode="auto">
        <a:xfrm>
          <a:off x="3556000" y="682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298137</xdr:rowOff>
    </xdr:from>
    <xdr:ext cx="762000" cy="259045"/>
    <xdr:sp macro="" textlink="">
      <xdr:nvSpPr>
        <xdr:cNvPr id="119" name="テキスト ボックス 118"/>
        <xdr:cNvSpPr txBox="1"/>
      </xdr:nvSpPr>
      <xdr:spPr>
        <a:xfrm>
          <a:off x="3225800" y="6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196124</xdr:rowOff>
    </xdr:from>
    <xdr:to>
      <xdr:col>2</xdr:col>
      <xdr:colOff>692150</xdr:colOff>
      <xdr:row>35</xdr:row>
      <xdr:rowOff>297724</xdr:rowOff>
    </xdr:to>
    <xdr:sp macro="" textlink="">
      <xdr:nvSpPr>
        <xdr:cNvPr id="120" name="フローチャート : 判断 119"/>
        <xdr:cNvSpPr/>
      </xdr:nvSpPr>
      <xdr:spPr bwMode="auto">
        <a:xfrm>
          <a:off x="2857500" y="6806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282501</xdr:rowOff>
    </xdr:from>
    <xdr:ext cx="762000" cy="259045"/>
    <xdr:sp macro="" textlink="">
      <xdr:nvSpPr>
        <xdr:cNvPr id="121" name="テキスト ボックス 120"/>
        <xdr:cNvSpPr txBox="1"/>
      </xdr:nvSpPr>
      <xdr:spPr>
        <a:xfrm>
          <a:off x="2527300" y="689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328803</xdr:rowOff>
    </xdr:from>
    <xdr:to>
      <xdr:col>5</xdr:col>
      <xdr:colOff>34925</xdr:colOff>
      <xdr:row>36</xdr:row>
      <xdr:rowOff>87503</xdr:rowOff>
    </xdr:to>
    <xdr:sp macro="" textlink="">
      <xdr:nvSpPr>
        <xdr:cNvPr id="127" name="円/楕円 126"/>
        <xdr:cNvSpPr/>
      </xdr:nvSpPr>
      <xdr:spPr bwMode="auto">
        <a:xfrm>
          <a:off x="5600700" y="693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300880</xdr:rowOff>
    </xdr:from>
    <xdr:ext cx="762000" cy="259045"/>
    <xdr:sp macro="" textlink="">
      <xdr:nvSpPr>
        <xdr:cNvPr id="128" name="人口1人当たり決算額の推移該当値テキスト445"/>
        <xdr:cNvSpPr txBox="1"/>
      </xdr:nvSpPr>
      <xdr:spPr>
        <a:xfrm>
          <a:off x="5740400" y="691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269413</xdr:rowOff>
    </xdr:from>
    <xdr:to>
      <xdr:col>4</xdr:col>
      <xdr:colOff>520700</xdr:colOff>
      <xdr:row>36</xdr:row>
      <xdr:rowOff>28113</xdr:rowOff>
    </xdr:to>
    <xdr:sp macro="" textlink="">
      <xdr:nvSpPr>
        <xdr:cNvPr id="129" name="円/楕円 128"/>
        <xdr:cNvSpPr/>
      </xdr:nvSpPr>
      <xdr:spPr bwMode="auto">
        <a:xfrm>
          <a:off x="4953000" y="687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38290</xdr:rowOff>
    </xdr:from>
    <xdr:ext cx="736600" cy="259045"/>
    <xdr:sp macro="" textlink="">
      <xdr:nvSpPr>
        <xdr:cNvPr id="130" name="テキスト ボックス 129"/>
        <xdr:cNvSpPr txBox="1"/>
      </xdr:nvSpPr>
      <xdr:spPr>
        <a:xfrm>
          <a:off x="4622800" y="664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196124</xdr:rowOff>
    </xdr:from>
    <xdr:to>
      <xdr:col>3</xdr:col>
      <xdr:colOff>955675</xdr:colOff>
      <xdr:row>35</xdr:row>
      <xdr:rowOff>297724</xdr:rowOff>
    </xdr:to>
    <xdr:sp macro="" textlink="">
      <xdr:nvSpPr>
        <xdr:cNvPr id="131" name="円/楕円 130"/>
        <xdr:cNvSpPr/>
      </xdr:nvSpPr>
      <xdr:spPr bwMode="auto">
        <a:xfrm>
          <a:off x="4254500" y="68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307901</xdr:rowOff>
    </xdr:from>
    <xdr:ext cx="762000" cy="259045"/>
    <xdr:sp macro="" textlink="">
      <xdr:nvSpPr>
        <xdr:cNvPr id="132" name="テキスト ボックス 131"/>
        <xdr:cNvSpPr txBox="1"/>
      </xdr:nvSpPr>
      <xdr:spPr>
        <a:xfrm>
          <a:off x="3924300" y="6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199141</xdr:rowOff>
    </xdr:from>
    <xdr:to>
      <xdr:col>3</xdr:col>
      <xdr:colOff>257175</xdr:colOff>
      <xdr:row>35</xdr:row>
      <xdr:rowOff>300741</xdr:rowOff>
    </xdr:to>
    <xdr:sp macro="" textlink="">
      <xdr:nvSpPr>
        <xdr:cNvPr id="133" name="円/楕円 132"/>
        <xdr:cNvSpPr/>
      </xdr:nvSpPr>
      <xdr:spPr bwMode="auto">
        <a:xfrm>
          <a:off x="3556000" y="680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310918</xdr:rowOff>
    </xdr:from>
    <xdr:ext cx="762000" cy="259045"/>
    <xdr:sp macro="" textlink="">
      <xdr:nvSpPr>
        <xdr:cNvPr id="134" name="テキスト ボックス 133"/>
        <xdr:cNvSpPr txBox="1"/>
      </xdr:nvSpPr>
      <xdr:spPr>
        <a:xfrm>
          <a:off x="3225800" y="65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123246</xdr:rowOff>
    </xdr:from>
    <xdr:to>
      <xdr:col>2</xdr:col>
      <xdr:colOff>692150</xdr:colOff>
      <xdr:row>35</xdr:row>
      <xdr:rowOff>224846</xdr:rowOff>
    </xdr:to>
    <xdr:sp macro="" textlink="">
      <xdr:nvSpPr>
        <xdr:cNvPr id="135" name="円/楕円 134"/>
        <xdr:cNvSpPr/>
      </xdr:nvSpPr>
      <xdr:spPr bwMode="auto">
        <a:xfrm>
          <a:off x="2857500" y="673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235023</xdr:rowOff>
    </xdr:from>
    <xdr:ext cx="762000" cy="259045"/>
    <xdr:sp macro="" textlink="">
      <xdr:nvSpPr>
        <xdr:cNvPr id="136" name="テキスト ボックス 135"/>
        <xdr:cNvSpPr txBox="1"/>
      </xdr:nvSpPr>
      <xdr:spPr>
        <a:xfrm>
          <a:off x="2527300" y="650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6,024.00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84988</xdr:rowOff>
    </xdr:from>
    <xdr:to>
      <xdr:col>6</xdr:col>
      <xdr:colOff>511175</xdr:colOff>
      <xdr:row>36</xdr:row>
      <xdr:rowOff>154787</xdr:rowOff>
    </xdr:to>
    <xdr:cxnSp macro="">
      <xdr:nvCxnSpPr>
        <xdr:cNvPr id="61" name="直線コネクタ 60"/>
        <xdr:cNvCxnSpPr/>
      </xdr:nvCxnSpPr>
      <xdr:spPr>
        <a:xfrm flipV="1">
          <a:off x="3797300" y="6257188"/>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154787</xdr:rowOff>
    </xdr:from>
    <xdr:to>
      <xdr:col>5</xdr:col>
      <xdr:colOff>358775</xdr:colOff>
      <xdr:row>37</xdr:row>
      <xdr:rowOff>44526</xdr:rowOff>
    </xdr:to>
    <xdr:cxnSp macro="">
      <xdr:nvCxnSpPr>
        <xdr:cNvPr id="64" name="直線コネクタ 63"/>
        <xdr:cNvCxnSpPr/>
      </xdr:nvCxnSpPr>
      <xdr:spPr>
        <a:xfrm flipV="1">
          <a:off x="2908300" y="632698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160545</xdr:rowOff>
    </xdr:from>
    <xdr:ext cx="534377" cy="259045"/>
    <xdr:sp macro="" textlink="">
      <xdr:nvSpPr>
        <xdr:cNvPr id="66" name="テキスト ボックス 65"/>
        <xdr:cNvSpPr txBox="1"/>
      </xdr:nvSpPr>
      <xdr:spPr>
        <a:xfrm>
          <a:off x="3530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23533</xdr:rowOff>
    </xdr:from>
    <xdr:to>
      <xdr:col>4</xdr:col>
      <xdr:colOff>155575</xdr:colOff>
      <xdr:row>37</xdr:row>
      <xdr:rowOff>44526</xdr:rowOff>
    </xdr:to>
    <xdr:cxnSp macro="">
      <xdr:nvCxnSpPr>
        <xdr:cNvPr id="67" name="直線コネクタ 66"/>
        <xdr:cNvCxnSpPr/>
      </xdr:nvCxnSpPr>
      <xdr:spPr>
        <a:xfrm>
          <a:off x="2019300" y="6367183"/>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87566</xdr:rowOff>
    </xdr:from>
    <xdr:to>
      <xdr:col>4</xdr:col>
      <xdr:colOff>206375</xdr:colOff>
      <xdr:row>36</xdr:row>
      <xdr:rowOff>17716</xdr:rowOff>
    </xdr:to>
    <xdr:sp macro="" textlink="">
      <xdr:nvSpPr>
        <xdr:cNvPr id="68" name="フローチャート : 判断 67"/>
        <xdr:cNvSpPr/>
      </xdr:nvSpPr>
      <xdr:spPr>
        <a:xfrm>
          <a:off x="2857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34243</xdr:rowOff>
    </xdr:from>
    <xdr:ext cx="534377" cy="259045"/>
    <xdr:sp macro="" textlink="">
      <xdr:nvSpPr>
        <xdr:cNvPr id="69" name="テキスト ボックス 68"/>
        <xdr:cNvSpPr txBox="1"/>
      </xdr:nvSpPr>
      <xdr:spPr>
        <a:xfrm>
          <a:off x="2641111" y="58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166903</xdr:rowOff>
    </xdr:from>
    <xdr:to>
      <xdr:col>2</xdr:col>
      <xdr:colOff>638175</xdr:colOff>
      <xdr:row>37</xdr:row>
      <xdr:rowOff>23533</xdr:rowOff>
    </xdr:to>
    <xdr:cxnSp macro="">
      <xdr:nvCxnSpPr>
        <xdr:cNvPr id="70" name="直線コネクタ 69"/>
        <xdr:cNvCxnSpPr/>
      </xdr:nvCxnSpPr>
      <xdr:spPr>
        <a:xfrm>
          <a:off x="1130300" y="6339103"/>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7138</xdr:rowOff>
    </xdr:from>
    <xdr:to>
      <xdr:col>3</xdr:col>
      <xdr:colOff>3175</xdr:colOff>
      <xdr:row>35</xdr:row>
      <xdr:rowOff>108738</xdr:rowOff>
    </xdr:to>
    <xdr:sp macro="" textlink="">
      <xdr:nvSpPr>
        <xdr:cNvPr id="71" name="フローチャート : 判断 70"/>
        <xdr:cNvSpPr/>
      </xdr:nvSpPr>
      <xdr:spPr>
        <a:xfrm>
          <a:off x="1968500" y="60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125265</xdr:rowOff>
    </xdr:from>
    <xdr:ext cx="534377" cy="259045"/>
    <xdr:sp macro="" textlink="">
      <xdr:nvSpPr>
        <xdr:cNvPr id="72" name="テキスト ボックス 71"/>
        <xdr:cNvSpPr txBox="1"/>
      </xdr:nvSpPr>
      <xdr:spPr>
        <a:xfrm>
          <a:off x="1752111" y="57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64592</xdr:rowOff>
    </xdr:from>
    <xdr:to>
      <xdr:col>1</xdr:col>
      <xdr:colOff>485775</xdr:colOff>
      <xdr:row>34</xdr:row>
      <xdr:rowOff>166192</xdr:rowOff>
    </xdr:to>
    <xdr:sp macro="" textlink="">
      <xdr:nvSpPr>
        <xdr:cNvPr id="73" name="フローチャート : 判断 72"/>
        <xdr:cNvSpPr/>
      </xdr:nvSpPr>
      <xdr:spPr>
        <a:xfrm>
          <a:off x="1079500" y="58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11269</xdr:rowOff>
    </xdr:from>
    <xdr:ext cx="534377" cy="259045"/>
    <xdr:sp macro="" textlink="">
      <xdr:nvSpPr>
        <xdr:cNvPr id="74" name="テキスト ボックス 73"/>
        <xdr:cNvSpPr txBox="1"/>
      </xdr:nvSpPr>
      <xdr:spPr>
        <a:xfrm>
          <a:off x="863111" y="56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34188</xdr:rowOff>
    </xdr:from>
    <xdr:to>
      <xdr:col>6</xdr:col>
      <xdr:colOff>561975</xdr:colOff>
      <xdr:row>36</xdr:row>
      <xdr:rowOff>135788</xdr:rowOff>
    </xdr:to>
    <xdr:sp macro="" textlink="">
      <xdr:nvSpPr>
        <xdr:cNvPr id="80" name="円/楕円 79"/>
        <xdr:cNvSpPr/>
      </xdr:nvSpPr>
      <xdr:spPr>
        <a:xfrm>
          <a:off x="4584700" y="62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12615</xdr:rowOff>
    </xdr:from>
    <xdr:ext cx="534377" cy="259045"/>
    <xdr:sp macro="" textlink="">
      <xdr:nvSpPr>
        <xdr:cNvPr id="81" name="人件費該当値テキスト"/>
        <xdr:cNvSpPr txBox="1"/>
      </xdr:nvSpPr>
      <xdr:spPr>
        <a:xfrm>
          <a:off x="4686300" y="61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103987</xdr:rowOff>
    </xdr:from>
    <xdr:to>
      <xdr:col>5</xdr:col>
      <xdr:colOff>409575</xdr:colOff>
      <xdr:row>37</xdr:row>
      <xdr:rowOff>34137</xdr:rowOff>
    </xdr:to>
    <xdr:sp macro="" textlink="">
      <xdr:nvSpPr>
        <xdr:cNvPr id="82" name="円/楕円 81"/>
        <xdr:cNvSpPr/>
      </xdr:nvSpPr>
      <xdr:spPr>
        <a:xfrm>
          <a:off x="3746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25264</xdr:rowOff>
    </xdr:from>
    <xdr:ext cx="534377" cy="259045"/>
    <xdr:sp macro="" textlink="">
      <xdr:nvSpPr>
        <xdr:cNvPr id="83" name="テキスト ボックス 82"/>
        <xdr:cNvSpPr txBox="1"/>
      </xdr:nvSpPr>
      <xdr:spPr>
        <a:xfrm>
          <a:off x="3530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165176</xdr:rowOff>
    </xdr:from>
    <xdr:to>
      <xdr:col>4</xdr:col>
      <xdr:colOff>206375</xdr:colOff>
      <xdr:row>37</xdr:row>
      <xdr:rowOff>95326</xdr:rowOff>
    </xdr:to>
    <xdr:sp macro="" textlink="">
      <xdr:nvSpPr>
        <xdr:cNvPr id="84" name="円/楕円 83"/>
        <xdr:cNvSpPr/>
      </xdr:nvSpPr>
      <xdr:spPr>
        <a:xfrm>
          <a:off x="2857500" y="63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86453</xdr:rowOff>
    </xdr:from>
    <xdr:ext cx="534377" cy="259045"/>
    <xdr:sp macro="" textlink="">
      <xdr:nvSpPr>
        <xdr:cNvPr id="85" name="テキスト ボックス 84"/>
        <xdr:cNvSpPr txBox="1"/>
      </xdr:nvSpPr>
      <xdr:spPr>
        <a:xfrm>
          <a:off x="2641111" y="64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144183</xdr:rowOff>
    </xdr:from>
    <xdr:to>
      <xdr:col>3</xdr:col>
      <xdr:colOff>3175</xdr:colOff>
      <xdr:row>37</xdr:row>
      <xdr:rowOff>74333</xdr:rowOff>
    </xdr:to>
    <xdr:sp macro="" textlink="">
      <xdr:nvSpPr>
        <xdr:cNvPr id="86" name="円/楕円 85"/>
        <xdr:cNvSpPr/>
      </xdr:nvSpPr>
      <xdr:spPr>
        <a:xfrm>
          <a:off x="1968500" y="6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65460</xdr:rowOff>
    </xdr:from>
    <xdr:ext cx="534377" cy="259045"/>
    <xdr:sp macro="" textlink="">
      <xdr:nvSpPr>
        <xdr:cNvPr id="87" name="テキスト ボックス 86"/>
        <xdr:cNvSpPr txBox="1"/>
      </xdr:nvSpPr>
      <xdr:spPr>
        <a:xfrm>
          <a:off x="1752111" y="64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116103</xdr:rowOff>
    </xdr:from>
    <xdr:to>
      <xdr:col>1</xdr:col>
      <xdr:colOff>485775</xdr:colOff>
      <xdr:row>37</xdr:row>
      <xdr:rowOff>46253</xdr:rowOff>
    </xdr:to>
    <xdr:sp macro="" textlink="">
      <xdr:nvSpPr>
        <xdr:cNvPr id="88" name="円/楕円 87"/>
        <xdr:cNvSpPr/>
      </xdr:nvSpPr>
      <xdr:spPr>
        <a:xfrm>
          <a:off x="10795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37380</xdr:rowOff>
    </xdr:from>
    <xdr:ext cx="534377" cy="259045"/>
    <xdr:sp macro="" textlink="">
      <xdr:nvSpPr>
        <xdr:cNvPr id="89" name="テキスト ボックス 88"/>
        <xdr:cNvSpPr txBox="1"/>
      </xdr:nvSpPr>
      <xdr:spPr>
        <a:xfrm>
          <a:off x="863111" y="63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45021</xdr:rowOff>
    </xdr:from>
    <xdr:to>
      <xdr:col>6</xdr:col>
      <xdr:colOff>511175</xdr:colOff>
      <xdr:row>58</xdr:row>
      <xdr:rowOff>68402</xdr:rowOff>
    </xdr:to>
    <xdr:cxnSp macro="">
      <xdr:nvCxnSpPr>
        <xdr:cNvPr id="119" name="直線コネクタ 118"/>
        <xdr:cNvCxnSpPr/>
      </xdr:nvCxnSpPr>
      <xdr:spPr>
        <a:xfrm flipV="1">
          <a:off x="3797300" y="9989121"/>
          <a:ext cx="8382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68402</xdr:rowOff>
    </xdr:from>
    <xdr:to>
      <xdr:col>5</xdr:col>
      <xdr:colOff>358775</xdr:colOff>
      <xdr:row>58</xdr:row>
      <xdr:rowOff>93663</xdr:rowOff>
    </xdr:to>
    <xdr:cxnSp macro="">
      <xdr:nvCxnSpPr>
        <xdr:cNvPr id="122" name="直線コネクタ 121"/>
        <xdr:cNvCxnSpPr/>
      </xdr:nvCxnSpPr>
      <xdr:spPr>
        <a:xfrm flipV="1">
          <a:off x="2908300" y="10012502"/>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133833</xdr:rowOff>
    </xdr:from>
    <xdr:to>
      <xdr:col>5</xdr:col>
      <xdr:colOff>409575</xdr:colOff>
      <xdr:row>58</xdr:row>
      <xdr:rowOff>63983</xdr:rowOff>
    </xdr:to>
    <xdr:sp macro="" textlink="">
      <xdr:nvSpPr>
        <xdr:cNvPr id="123" name="フローチャート : 判断 122"/>
        <xdr:cNvSpPr/>
      </xdr:nvSpPr>
      <xdr:spPr>
        <a:xfrm>
          <a:off x="3746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80510</xdr:rowOff>
    </xdr:from>
    <xdr:ext cx="534377" cy="259045"/>
    <xdr:sp macro="" textlink="">
      <xdr:nvSpPr>
        <xdr:cNvPr id="124" name="テキスト ボックス 123"/>
        <xdr:cNvSpPr txBox="1"/>
      </xdr:nvSpPr>
      <xdr:spPr>
        <a:xfrm>
          <a:off x="3530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93663</xdr:rowOff>
    </xdr:from>
    <xdr:to>
      <xdr:col>4</xdr:col>
      <xdr:colOff>155575</xdr:colOff>
      <xdr:row>58</xdr:row>
      <xdr:rowOff>102464</xdr:rowOff>
    </xdr:to>
    <xdr:cxnSp macro="">
      <xdr:nvCxnSpPr>
        <xdr:cNvPr id="125" name="直線コネクタ 124"/>
        <xdr:cNvCxnSpPr/>
      </xdr:nvCxnSpPr>
      <xdr:spPr>
        <a:xfrm flipV="1">
          <a:off x="2019300" y="1003776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3111</xdr:rowOff>
    </xdr:from>
    <xdr:to>
      <xdr:col>4</xdr:col>
      <xdr:colOff>206375</xdr:colOff>
      <xdr:row>58</xdr:row>
      <xdr:rowOff>104711</xdr:rowOff>
    </xdr:to>
    <xdr:sp macro="" textlink="">
      <xdr:nvSpPr>
        <xdr:cNvPr id="126" name="フローチャート : 判断 125"/>
        <xdr:cNvSpPr/>
      </xdr:nvSpPr>
      <xdr:spPr>
        <a:xfrm>
          <a:off x="2857500" y="994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121238</xdr:rowOff>
    </xdr:from>
    <xdr:ext cx="534377" cy="259045"/>
    <xdr:sp macro="" textlink="">
      <xdr:nvSpPr>
        <xdr:cNvPr id="127" name="テキスト ボックス 126"/>
        <xdr:cNvSpPr txBox="1"/>
      </xdr:nvSpPr>
      <xdr:spPr>
        <a:xfrm>
          <a:off x="2641111" y="9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92139</xdr:rowOff>
    </xdr:from>
    <xdr:to>
      <xdr:col>2</xdr:col>
      <xdr:colOff>638175</xdr:colOff>
      <xdr:row>58</xdr:row>
      <xdr:rowOff>102464</xdr:rowOff>
    </xdr:to>
    <xdr:cxnSp macro="">
      <xdr:nvCxnSpPr>
        <xdr:cNvPr id="128" name="直線コネクタ 127"/>
        <xdr:cNvCxnSpPr/>
      </xdr:nvCxnSpPr>
      <xdr:spPr>
        <a:xfrm>
          <a:off x="1130300" y="10036239"/>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4369</xdr:rowOff>
    </xdr:from>
    <xdr:to>
      <xdr:col>3</xdr:col>
      <xdr:colOff>3175</xdr:colOff>
      <xdr:row>58</xdr:row>
      <xdr:rowOff>105969</xdr:rowOff>
    </xdr:to>
    <xdr:sp macro="" textlink="">
      <xdr:nvSpPr>
        <xdr:cNvPr id="129" name="フローチャート : 判断 128"/>
        <xdr:cNvSpPr/>
      </xdr:nvSpPr>
      <xdr:spPr>
        <a:xfrm>
          <a:off x="1968500" y="99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122496</xdr:rowOff>
    </xdr:from>
    <xdr:ext cx="534377" cy="259045"/>
    <xdr:sp macro="" textlink="">
      <xdr:nvSpPr>
        <xdr:cNvPr id="130" name="テキスト ボックス 129"/>
        <xdr:cNvSpPr txBox="1"/>
      </xdr:nvSpPr>
      <xdr:spPr>
        <a:xfrm>
          <a:off x="1752111" y="97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166459</xdr:rowOff>
    </xdr:from>
    <xdr:to>
      <xdr:col>1</xdr:col>
      <xdr:colOff>485775</xdr:colOff>
      <xdr:row>58</xdr:row>
      <xdr:rowOff>96609</xdr:rowOff>
    </xdr:to>
    <xdr:sp macro="" textlink="">
      <xdr:nvSpPr>
        <xdr:cNvPr id="131" name="フローチャート : 判断 130"/>
        <xdr:cNvSpPr/>
      </xdr:nvSpPr>
      <xdr:spPr>
        <a:xfrm>
          <a:off x="1079500" y="993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113136</xdr:rowOff>
    </xdr:from>
    <xdr:ext cx="534377" cy="259045"/>
    <xdr:sp macro="" textlink="">
      <xdr:nvSpPr>
        <xdr:cNvPr id="132" name="テキスト ボックス 131"/>
        <xdr:cNvSpPr txBox="1"/>
      </xdr:nvSpPr>
      <xdr:spPr>
        <a:xfrm>
          <a:off x="863111" y="97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165671</xdr:rowOff>
    </xdr:from>
    <xdr:to>
      <xdr:col>6</xdr:col>
      <xdr:colOff>561975</xdr:colOff>
      <xdr:row>58</xdr:row>
      <xdr:rowOff>95821</xdr:rowOff>
    </xdr:to>
    <xdr:sp macro="" textlink="">
      <xdr:nvSpPr>
        <xdr:cNvPr id="138" name="円/楕円 137"/>
        <xdr:cNvSpPr/>
      </xdr:nvSpPr>
      <xdr:spPr>
        <a:xfrm>
          <a:off x="45847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144098</xdr:rowOff>
    </xdr:from>
    <xdr:ext cx="534377" cy="259045"/>
    <xdr:sp macro="" textlink="">
      <xdr:nvSpPr>
        <xdr:cNvPr id="139" name="物件費該当値テキスト"/>
        <xdr:cNvSpPr txBox="1"/>
      </xdr:nvSpPr>
      <xdr:spPr>
        <a:xfrm>
          <a:off x="4686300" y="99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17602</xdr:rowOff>
    </xdr:from>
    <xdr:to>
      <xdr:col>5</xdr:col>
      <xdr:colOff>409575</xdr:colOff>
      <xdr:row>58</xdr:row>
      <xdr:rowOff>119202</xdr:rowOff>
    </xdr:to>
    <xdr:sp macro="" textlink="">
      <xdr:nvSpPr>
        <xdr:cNvPr id="140" name="円/楕円 139"/>
        <xdr:cNvSpPr/>
      </xdr:nvSpPr>
      <xdr:spPr>
        <a:xfrm>
          <a:off x="3746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110329</xdr:rowOff>
    </xdr:from>
    <xdr:ext cx="534377" cy="259045"/>
    <xdr:sp macro="" textlink="">
      <xdr:nvSpPr>
        <xdr:cNvPr id="141" name="テキスト ボックス 140"/>
        <xdr:cNvSpPr txBox="1"/>
      </xdr:nvSpPr>
      <xdr:spPr>
        <a:xfrm>
          <a:off x="3530111" y="10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42863</xdr:rowOff>
    </xdr:from>
    <xdr:to>
      <xdr:col>4</xdr:col>
      <xdr:colOff>206375</xdr:colOff>
      <xdr:row>58</xdr:row>
      <xdr:rowOff>144463</xdr:rowOff>
    </xdr:to>
    <xdr:sp macro="" textlink="">
      <xdr:nvSpPr>
        <xdr:cNvPr id="142" name="円/楕円 141"/>
        <xdr:cNvSpPr/>
      </xdr:nvSpPr>
      <xdr:spPr>
        <a:xfrm>
          <a:off x="2857500" y="9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135590</xdr:rowOff>
    </xdr:from>
    <xdr:ext cx="534377" cy="259045"/>
    <xdr:sp macro="" textlink="">
      <xdr:nvSpPr>
        <xdr:cNvPr id="143" name="テキスト ボックス 142"/>
        <xdr:cNvSpPr txBox="1"/>
      </xdr:nvSpPr>
      <xdr:spPr>
        <a:xfrm>
          <a:off x="2641111" y="100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51664</xdr:rowOff>
    </xdr:from>
    <xdr:to>
      <xdr:col>3</xdr:col>
      <xdr:colOff>3175</xdr:colOff>
      <xdr:row>58</xdr:row>
      <xdr:rowOff>153264</xdr:rowOff>
    </xdr:to>
    <xdr:sp macro="" textlink="">
      <xdr:nvSpPr>
        <xdr:cNvPr id="144" name="円/楕円 143"/>
        <xdr:cNvSpPr/>
      </xdr:nvSpPr>
      <xdr:spPr>
        <a:xfrm>
          <a:off x="1968500" y="99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144391</xdr:rowOff>
    </xdr:from>
    <xdr:ext cx="534377" cy="259045"/>
    <xdr:sp macro="" textlink="">
      <xdr:nvSpPr>
        <xdr:cNvPr id="145" name="テキスト ボックス 144"/>
        <xdr:cNvSpPr txBox="1"/>
      </xdr:nvSpPr>
      <xdr:spPr>
        <a:xfrm>
          <a:off x="1752111" y="100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41339</xdr:rowOff>
    </xdr:from>
    <xdr:to>
      <xdr:col>1</xdr:col>
      <xdr:colOff>485775</xdr:colOff>
      <xdr:row>58</xdr:row>
      <xdr:rowOff>142939</xdr:rowOff>
    </xdr:to>
    <xdr:sp macro="" textlink="">
      <xdr:nvSpPr>
        <xdr:cNvPr id="146" name="円/楕円 145"/>
        <xdr:cNvSpPr/>
      </xdr:nvSpPr>
      <xdr:spPr>
        <a:xfrm>
          <a:off x="1079500" y="99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134066</xdr:rowOff>
    </xdr:from>
    <xdr:ext cx="534377" cy="259045"/>
    <xdr:sp macro="" textlink="">
      <xdr:nvSpPr>
        <xdr:cNvPr id="147" name="テキスト ボックス 146"/>
        <xdr:cNvSpPr txBox="1"/>
      </xdr:nvSpPr>
      <xdr:spPr>
        <a:xfrm>
          <a:off x="863111" y="100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27051</xdr:rowOff>
    </xdr:from>
    <xdr:to>
      <xdr:col>6</xdr:col>
      <xdr:colOff>511175</xdr:colOff>
      <xdr:row>78</xdr:row>
      <xdr:rowOff>39243</xdr:rowOff>
    </xdr:to>
    <xdr:cxnSp macro="">
      <xdr:nvCxnSpPr>
        <xdr:cNvPr id="176" name="直線コネクタ 175"/>
        <xdr:cNvCxnSpPr/>
      </xdr:nvCxnSpPr>
      <xdr:spPr>
        <a:xfrm flipV="1">
          <a:off x="3797300" y="13400151"/>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39243</xdr:rowOff>
    </xdr:from>
    <xdr:to>
      <xdr:col>5</xdr:col>
      <xdr:colOff>358775</xdr:colOff>
      <xdr:row>78</xdr:row>
      <xdr:rowOff>53848</xdr:rowOff>
    </xdr:to>
    <xdr:cxnSp macro="">
      <xdr:nvCxnSpPr>
        <xdr:cNvPr id="179" name="直線コネクタ 178"/>
        <xdr:cNvCxnSpPr/>
      </xdr:nvCxnSpPr>
      <xdr:spPr>
        <a:xfrm flipV="1">
          <a:off x="2908300" y="13412343"/>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123063</xdr:rowOff>
    </xdr:from>
    <xdr:to>
      <xdr:col>5</xdr:col>
      <xdr:colOff>409575</xdr:colOff>
      <xdr:row>76</xdr:row>
      <xdr:rowOff>53212</xdr:rowOff>
    </xdr:to>
    <xdr:sp macro="" textlink="">
      <xdr:nvSpPr>
        <xdr:cNvPr id="180" name="フローチャート : 判断 179"/>
        <xdr:cNvSpPr/>
      </xdr:nvSpPr>
      <xdr:spPr>
        <a:xfrm>
          <a:off x="3746500" y="12981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69740</xdr:rowOff>
    </xdr:from>
    <xdr:ext cx="469744" cy="259045"/>
    <xdr:sp macro="" textlink="">
      <xdr:nvSpPr>
        <xdr:cNvPr id="181" name="テキスト ボックス 180"/>
        <xdr:cNvSpPr txBox="1"/>
      </xdr:nvSpPr>
      <xdr:spPr>
        <a:xfrm>
          <a:off x="3562427" y="12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45338</xdr:rowOff>
    </xdr:from>
    <xdr:to>
      <xdr:col>4</xdr:col>
      <xdr:colOff>155575</xdr:colOff>
      <xdr:row>78</xdr:row>
      <xdr:rowOff>53848</xdr:rowOff>
    </xdr:to>
    <xdr:cxnSp macro="">
      <xdr:nvCxnSpPr>
        <xdr:cNvPr id="182" name="直線コネクタ 181"/>
        <xdr:cNvCxnSpPr/>
      </xdr:nvCxnSpPr>
      <xdr:spPr>
        <a:xfrm>
          <a:off x="2019300" y="13418438"/>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155321</xdr:rowOff>
    </xdr:from>
    <xdr:to>
      <xdr:col>4</xdr:col>
      <xdr:colOff>206375</xdr:colOff>
      <xdr:row>76</xdr:row>
      <xdr:rowOff>85471</xdr:rowOff>
    </xdr:to>
    <xdr:sp macro="" textlink="">
      <xdr:nvSpPr>
        <xdr:cNvPr id="183" name="フローチャート : 判断 182"/>
        <xdr:cNvSpPr/>
      </xdr:nvSpPr>
      <xdr:spPr>
        <a:xfrm>
          <a:off x="2857500" y="130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101998</xdr:rowOff>
    </xdr:from>
    <xdr:ext cx="469744" cy="259045"/>
    <xdr:sp macro="" textlink="">
      <xdr:nvSpPr>
        <xdr:cNvPr id="184" name="テキスト ボックス 183"/>
        <xdr:cNvSpPr txBox="1"/>
      </xdr:nvSpPr>
      <xdr:spPr>
        <a:xfrm>
          <a:off x="2673427" y="127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35688</xdr:rowOff>
    </xdr:from>
    <xdr:to>
      <xdr:col>2</xdr:col>
      <xdr:colOff>638175</xdr:colOff>
      <xdr:row>78</xdr:row>
      <xdr:rowOff>45338</xdr:rowOff>
    </xdr:to>
    <xdr:cxnSp macro="">
      <xdr:nvCxnSpPr>
        <xdr:cNvPr id="185" name="直線コネクタ 184"/>
        <xdr:cNvCxnSpPr/>
      </xdr:nvCxnSpPr>
      <xdr:spPr>
        <a:xfrm>
          <a:off x="1130300" y="13408788"/>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155575</xdr:rowOff>
    </xdr:from>
    <xdr:to>
      <xdr:col>3</xdr:col>
      <xdr:colOff>3175</xdr:colOff>
      <xdr:row>76</xdr:row>
      <xdr:rowOff>85725</xdr:rowOff>
    </xdr:to>
    <xdr:sp macro="" textlink="">
      <xdr:nvSpPr>
        <xdr:cNvPr id="186" name="フローチャート : 判断 185"/>
        <xdr:cNvSpPr/>
      </xdr:nvSpPr>
      <xdr:spPr>
        <a:xfrm>
          <a:off x="1968500" y="1301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102252</xdr:rowOff>
    </xdr:from>
    <xdr:ext cx="469744" cy="259045"/>
    <xdr:sp macro="" textlink="">
      <xdr:nvSpPr>
        <xdr:cNvPr id="187" name="テキスト ボックス 186"/>
        <xdr:cNvSpPr txBox="1"/>
      </xdr:nvSpPr>
      <xdr:spPr>
        <a:xfrm>
          <a:off x="1784427"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121158</xdr:rowOff>
    </xdr:from>
    <xdr:to>
      <xdr:col>1</xdr:col>
      <xdr:colOff>485775</xdr:colOff>
      <xdr:row>76</xdr:row>
      <xdr:rowOff>51308</xdr:rowOff>
    </xdr:to>
    <xdr:sp macro="" textlink="">
      <xdr:nvSpPr>
        <xdr:cNvPr id="188" name="フローチャート : 判断 187"/>
        <xdr:cNvSpPr/>
      </xdr:nvSpPr>
      <xdr:spPr>
        <a:xfrm>
          <a:off x="1079500" y="1297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67835</xdr:rowOff>
    </xdr:from>
    <xdr:ext cx="469744" cy="259045"/>
    <xdr:sp macro="" textlink="">
      <xdr:nvSpPr>
        <xdr:cNvPr id="189" name="テキスト ボックス 188"/>
        <xdr:cNvSpPr txBox="1"/>
      </xdr:nvSpPr>
      <xdr:spPr>
        <a:xfrm>
          <a:off x="895427" y="1275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147701</xdr:rowOff>
    </xdr:from>
    <xdr:to>
      <xdr:col>6</xdr:col>
      <xdr:colOff>561975</xdr:colOff>
      <xdr:row>78</xdr:row>
      <xdr:rowOff>77851</xdr:rowOff>
    </xdr:to>
    <xdr:sp macro="" textlink="">
      <xdr:nvSpPr>
        <xdr:cNvPr id="195" name="円/楕円 194"/>
        <xdr:cNvSpPr/>
      </xdr:nvSpPr>
      <xdr:spPr>
        <a:xfrm>
          <a:off x="4584700" y="133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62628</xdr:rowOff>
    </xdr:from>
    <xdr:ext cx="469744" cy="259045"/>
    <xdr:sp macro="" textlink="">
      <xdr:nvSpPr>
        <xdr:cNvPr id="196" name="維持補修費該当値テキスト"/>
        <xdr:cNvSpPr txBox="1"/>
      </xdr:nvSpPr>
      <xdr:spPr>
        <a:xfrm>
          <a:off x="4686300"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159893</xdr:rowOff>
    </xdr:from>
    <xdr:to>
      <xdr:col>5</xdr:col>
      <xdr:colOff>409575</xdr:colOff>
      <xdr:row>78</xdr:row>
      <xdr:rowOff>90043</xdr:rowOff>
    </xdr:to>
    <xdr:sp macro="" textlink="">
      <xdr:nvSpPr>
        <xdr:cNvPr id="197" name="円/楕円 196"/>
        <xdr:cNvSpPr/>
      </xdr:nvSpPr>
      <xdr:spPr>
        <a:xfrm>
          <a:off x="3746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81170</xdr:rowOff>
    </xdr:from>
    <xdr:ext cx="469744" cy="259045"/>
    <xdr:sp macro="" textlink="">
      <xdr:nvSpPr>
        <xdr:cNvPr id="198" name="テキスト ボックス 197"/>
        <xdr:cNvSpPr txBox="1"/>
      </xdr:nvSpPr>
      <xdr:spPr>
        <a:xfrm>
          <a:off x="3562427" y="134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3048</xdr:rowOff>
    </xdr:from>
    <xdr:to>
      <xdr:col>4</xdr:col>
      <xdr:colOff>206375</xdr:colOff>
      <xdr:row>78</xdr:row>
      <xdr:rowOff>104648</xdr:rowOff>
    </xdr:to>
    <xdr:sp macro="" textlink="">
      <xdr:nvSpPr>
        <xdr:cNvPr id="199" name="円/楕円 198"/>
        <xdr:cNvSpPr/>
      </xdr:nvSpPr>
      <xdr:spPr>
        <a:xfrm>
          <a:off x="28575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95775</xdr:rowOff>
    </xdr:from>
    <xdr:ext cx="469744" cy="259045"/>
    <xdr:sp macro="" textlink="">
      <xdr:nvSpPr>
        <xdr:cNvPr id="200" name="テキスト ボックス 199"/>
        <xdr:cNvSpPr txBox="1"/>
      </xdr:nvSpPr>
      <xdr:spPr>
        <a:xfrm>
          <a:off x="2673427"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165988</xdr:rowOff>
    </xdr:from>
    <xdr:to>
      <xdr:col>3</xdr:col>
      <xdr:colOff>3175</xdr:colOff>
      <xdr:row>78</xdr:row>
      <xdr:rowOff>96138</xdr:rowOff>
    </xdr:to>
    <xdr:sp macro="" textlink="">
      <xdr:nvSpPr>
        <xdr:cNvPr id="201" name="円/楕円 200"/>
        <xdr:cNvSpPr/>
      </xdr:nvSpPr>
      <xdr:spPr>
        <a:xfrm>
          <a:off x="1968500" y="13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87265</xdr:rowOff>
    </xdr:from>
    <xdr:ext cx="469744" cy="259045"/>
    <xdr:sp macro="" textlink="">
      <xdr:nvSpPr>
        <xdr:cNvPr id="202" name="テキスト ボックス 201"/>
        <xdr:cNvSpPr txBox="1"/>
      </xdr:nvSpPr>
      <xdr:spPr>
        <a:xfrm>
          <a:off x="1784427" y="134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156338</xdr:rowOff>
    </xdr:from>
    <xdr:to>
      <xdr:col>1</xdr:col>
      <xdr:colOff>485775</xdr:colOff>
      <xdr:row>78</xdr:row>
      <xdr:rowOff>86488</xdr:rowOff>
    </xdr:to>
    <xdr:sp macro="" textlink="">
      <xdr:nvSpPr>
        <xdr:cNvPr id="203" name="円/楕円 202"/>
        <xdr:cNvSpPr/>
      </xdr:nvSpPr>
      <xdr:spPr>
        <a:xfrm>
          <a:off x="1079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77615</xdr:rowOff>
    </xdr:from>
    <xdr:ext cx="469744" cy="259045"/>
    <xdr:sp macro="" textlink="">
      <xdr:nvSpPr>
        <xdr:cNvPr id="204" name="テキスト ボックス 203"/>
        <xdr:cNvSpPr txBox="1"/>
      </xdr:nvSpPr>
      <xdr:spPr>
        <a:xfrm>
          <a:off x="895427" y="134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75794</xdr:rowOff>
    </xdr:from>
    <xdr:to>
      <xdr:col>6</xdr:col>
      <xdr:colOff>511175</xdr:colOff>
      <xdr:row>98</xdr:row>
      <xdr:rowOff>142190</xdr:rowOff>
    </xdr:to>
    <xdr:cxnSp macro="">
      <xdr:nvCxnSpPr>
        <xdr:cNvPr id="234" name="直線コネクタ 233"/>
        <xdr:cNvCxnSpPr/>
      </xdr:nvCxnSpPr>
      <xdr:spPr>
        <a:xfrm flipV="1">
          <a:off x="3797300" y="16877894"/>
          <a:ext cx="8382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142190</xdr:rowOff>
    </xdr:from>
    <xdr:to>
      <xdr:col>5</xdr:col>
      <xdr:colOff>358775</xdr:colOff>
      <xdr:row>99</xdr:row>
      <xdr:rowOff>16929</xdr:rowOff>
    </xdr:to>
    <xdr:cxnSp macro="">
      <xdr:nvCxnSpPr>
        <xdr:cNvPr id="237" name="直線コネクタ 236"/>
        <xdr:cNvCxnSpPr/>
      </xdr:nvCxnSpPr>
      <xdr:spPr>
        <a:xfrm flipV="1">
          <a:off x="2908300" y="16944290"/>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30150</xdr:rowOff>
    </xdr:from>
    <xdr:to>
      <xdr:col>5</xdr:col>
      <xdr:colOff>409575</xdr:colOff>
      <xdr:row>97</xdr:row>
      <xdr:rowOff>131750</xdr:rowOff>
    </xdr:to>
    <xdr:sp macro="" textlink="">
      <xdr:nvSpPr>
        <xdr:cNvPr id="238" name="フローチャート : 判断 237"/>
        <xdr:cNvSpPr/>
      </xdr:nvSpPr>
      <xdr:spPr>
        <a:xfrm>
          <a:off x="3746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148277</xdr:rowOff>
    </xdr:from>
    <xdr:ext cx="534377" cy="259045"/>
    <xdr:sp macro="" textlink="">
      <xdr:nvSpPr>
        <xdr:cNvPr id="239" name="テキスト ボックス 238"/>
        <xdr:cNvSpPr txBox="1"/>
      </xdr:nvSpPr>
      <xdr:spPr>
        <a:xfrm>
          <a:off x="3530111" y="164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16929</xdr:rowOff>
    </xdr:from>
    <xdr:to>
      <xdr:col>4</xdr:col>
      <xdr:colOff>155575</xdr:colOff>
      <xdr:row>99</xdr:row>
      <xdr:rowOff>48679</xdr:rowOff>
    </xdr:to>
    <xdr:cxnSp macro="">
      <xdr:nvCxnSpPr>
        <xdr:cNvPr id="240" name="直線コネクタ 239"/>
        <xdr:cNvCxnSpPr/>
      </xdr:nvCxnSpPr>
      <xdr:spPr>
        <a:xfrm flipV="1">
          <a:off x="2019300" y="1699047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94768</xdr:rowOff>
    </xdr:from>
    <xdr:to>
      <xdr:col>4</xdr:col>
      <xdr:colOff>206375</xdr:colOff>
      <xdr:row>98</xdr:row>
      <xdr:rowOff>24918</xdr:rowOff>
    </xdr:to>
    <xdr:sp macro="" textlink="">
      <xdr:nvSpPr>
        <xdr:cNvPr id="241" name="フローチャート : 判断 240"/>
        <xdr:cNvSpPr/>
      </xdr:nvSpPr>
      <xdr:spPr>
        <a:xfrm>
          <a:off x="2857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41445</xdr:rowOff>
    </xdr:from>
    <xdr:ext cx="534377" cy="259045"/>
    <xdr:sp macro="" textlink="">
      <xdr:nvSpPr>
        <xdr:cNvPr id="242" name="テキスト ボックス 241"/>
        <xdr:cNvSpPr txBox="1"/>
      </xdr:nvSpPr>
      <xdr:spPr>
        <a:xfrm>
          <a:off x="2641111" y="165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48679</xdr:rowOff>
    </xdr:from>
    <xdr:to>
      <xdr:col>2</xdr:col>
      <xdr:colOff>638175</xdr:colOff>
      <xdr:row>99</xdr:row>
      <xdr:rowOff>57048</xdr:rowOff>
    </xdr:to>
    <xdr:cxnSp macro="">
      <xdr:nvCxnSpPr>
        <xdr:cNvPr id="243" name="直線コネクタ 242"/>
        <xdr:cNvCxnSpPr/>
      </xdr:nvCxnSpPr>
      <xdr:spPr>
        <a:xfrm flipV="1">
          <a:off x="1130300" y="17022229"/>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115188</xdr:rowOff>
    </xdr:from>
    <xdr:to>
      <xdr:col>3</xdr:col>
      <xdr:colOff>3175</xdr:colOff>
      <xdr:row>98</xdr:row>
      <xdr:rowOff>45338</xdr:rowOff>
    </xdr:to>
    <xdr:sp macro="" textlink="">
      <xdr:nvSpPr>
        <xdr:cNvPr id="244" name="フローチャート : 判断 243"/>
        <xdr:cNvSpPr/>
      </xdr:nvSpPr>
      <xdr:spPr>
        <a:xfrm>
          <a:off x="1968500" y="167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61865</xdr:rowOff>
    </xdr:from>
    <xdr:ext cx="534377" cy="259045"/>
    <xdr:sp macro="" textlink="">
      <xdr:nvSpPr>
        <xdr:cNvPr id="245" name="テキスト ボックス 244"/>
        <xdr:cNvSpPr txBox="1"/>
      </xdr:nvSpPr>
      <xdr:spPr>
        <a:xfrm>
          <a:off x="1752111" y="165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113957</xdr:rowOff>
    </xdr:from>
    <xdr:to>
      <xdr:col>1</xdr:col>
      <xdr:colOff>485775</xdr:colOff>
      <xdr:row>98</xdr:row>
      <xdr:rowOff>44107</xdr:rowOff>
    </xdr:to>
    <xdr:sp macro="" textlink="">
      <xdr:nvSpPr>
        <xdr:cNvPr id="246" name="フローチャート : 判断 245"/>
        <xdr:cNvSpPr/>
      </xdr:nvSpPr>
      <xdr:spPr>
        <a:xfrm>
          <a:off x="1079500" y="1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60634</xdr:rowOff>
    </xdr:from>
    <xdr:ext cx="534377" cy="259045"/>
    <xdr:sp macro="" textlink="">
      <xdr:nvSpPr>
        <xdr:cNvPr id="247" name="テキスト ボックス 246"/>
        <xdr:cNvSpPr txBox="1"/>
      </xdr:nvSpPr>
      <xdr:spPr>
        <a:xfrm>
          <a:off x="863111" y="165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24994</xdr:rowOff>
    </xdr:from>
    <xdr:to>
      <xdr:col>6</xdr:col>
      <xdr:colOff>561975</xdr:colOff>
      <xdr:row>98</xdr:row>
      <xdr:rowOff>126594</xdr:rowOff>
    </xdr:to>
    <xdr:sp macro="" textlink="">
      <xdr:nvSpPr>
        <xdr:cNvPr id="253" name="円/楕円 252"/>
        <xdr:cNvSpPr/>
      </xdr:nvSpPr>
      <xdr:spPr>
        <a:xfrm>
          <a:off x="45847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111371</xdr:rowOff>
    </xdr:from>
    <xdr:ext cx="534377" cy="259045"/>
    <xdr:sp macro="" textlink="">
      <xdr:nvSpPr>
        <xdr:cNvPr id="254" name="扶助費該当値テキスト"/>
        <xdr:cNvSpPr txBox="1"/>
      </xdr:nvSpPr>
      <xdr:spPr>
        <a:xfrm>
          <a:off x="4686300" y="16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91390</xdr:rowOff>
    </xdr:from>
    <xdr:to>
      <xdr:col>5</xdr:col>
      <xdr:colOff>409575</xdr:colOff>
      <xdr:row>99</xdr:row>
      <xdr:rowOff>21540</xdr:rowOff>
    </xdr:to>
    <xdr:sp macro="" textlink="">
      <xdr:nvSpPr>
        <xdr:cNvPr id="255" name="円/楕円 254"/>
        <xdr:cNvSpPr/>
      </xdr:nvSpPr>
      <xdr:spPr>
        <a:xfrm>
          <a:off x="3746500" y="16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12667</xdr:rowOff>
    </xdr:from>
    <xdr:ext cx="534377" cy="259045"/>
    <xdr:sp macro="" textlink="">
      <xdr:nvSpPr>
        <xdr:cNvPr id="256" name="テキスト ボックス 255"/>
        <xdr:cNvSpPr txBox="1"/>
      </xdr:nvSpPr>
      <xdr:spPr>
        <a:xfrm>
          <a:off x="3530111" y="169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137579</xdr:rowOff>
    </xdr:from>
    <xdr:to>
      <xdr:col>4</xdr:col>
      <xdr:colOff>206375</xdr:colOff>
      <xdr:row>99</xdr:row>
      <xdr:rowOff>67729</xdr:rowOff>
    </xdr:to>
    <xdr:sp macro="" textlink="">
      <xdr:nvSpPr>
        <xdr:cNvPr id="257" name="円/楕円 256"/>
        <xdr:cNvSpPr/>
      </xdr:nvSpPr>
      <xdr:spPr>
        <a:xfrm>
          <a:off x="2857500" y="169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58856</xdr:rowOff>
    </xdr:from>
    <xdr:ext cx="534377" cy="259045"/>
    <xdr:sp macro="" textlink="">
      <xdr:nvSpPr>
        <xdr:cNvPr id="258" name="テキスト ボックス 257"/>
        <xdr:cNvSpPr txBox="1"/>
      </xdr:nvSpPr>
      <xdr:spPr>
        <a:xfrm>
          <a:off x="2641111" y="170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169329</xdr:rowOff>
    </xdr:from>
    <xdr:to>
      <xdr:col>3</xdr:col>
      <xdr:colOff>3175</xdr:colOff>
      <xdr:row>99</xdr:row>
      <xdr:rowOff>99479</xdr:rowOff>
    </xdr:to>
    <xdr:sp macro="" textlink="">
      <xdr:nvSpPr>
        <xdr:cNvPr id="259" name="円/楕円 258"/>
        <xdr:cNvSpPr/>
      </xdr:nvSpPr>
      <xdr:spPr>
        <a:xfrm>
          <a:off x="1968500" y="169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90606</xdr:rowOff>
    </xdr:from>
    <xdr:ext cx="534377" cy="259045"/>
    <xdr:sp macro="" textlink="">
      <xdr:nvSpPr>
        <xdr:cNvPr id="260" name="テキスト ボックス 259"/>
        <xdr:cNvSpPr txBox="1"/>
      </xdr:nvSpPr>
      <xdr:spPr>
        <a:xfrm>
          <a:off x="1752111" y="1706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6248</xdr:rowOff>
    </xdr:from>
    <xdr:to>
      <xdr:col>1</xdr:col>
      <xdr:colOff>485775</xdr:colOff>
      <xdr:row>99</xdr:row>
      <xdr:rowOff>107848</xdr:rowOff>
    </xdr:to>
    <xdr:sp macro="" textlink="">
      <xdr:nvSpPr>
        <xdr:cNvPr id="261" name="円/楕円 260"/>
        <xdr:cNvSpPr/>
      </xdr:nvSpPr>
      <xdr:spPr>
        <a:xfrm>
          <a:off x="1079500" y="169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98975</xdr:rowOff>
    </xdr:from>
    <xdr:ext cx="534377" cy="259045"/>
    <xdr:sp macro="" textlink="">
      <xdr:nvSpPr>
        <xdr:cNvPr id="262" name="テキスト ボックス 261"/>
        <xdr:cNvSpPr txBox="1"/>
      </xdr:nvSpPr>
      <xdr:spPr>
        <a:xfrm>
          <a:off x="863111" y="170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82664</xdr:rowOff>
    </xdr:from>
    <xdr:to>
      <xdr:col>15</xdr:col>
      <xdr:colOff>180975</xdr:colOff>
      <xdr:row>37</xdr:row>
      <xdr:rowOff>117754</xdr:rowOff>
    </xdr:to>
    <xdr:cxnSp macro="">
      <xdr:nvCxnSpPr>
        <xdr:cNvPr id="292" name="直線コネクタ 291"/>
        <xdr:cNvCxnSpPr/>
      </xdr:nvCxnSpPr>
      <xdr:spPr>
        <a:xfrm flipV="1">
          <a:off x="9639300" y="6426314"/>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117754</xdr:rowOff>
    </xdr:from>
    <xdr:to>
      <xdr:col>14</xdr:col>
      <xdr:colOff>28575</xdr:colOff>
      <xdr:row>37</xdr:row>
      <xdr:rowOff>152807</xdr:rowOff>
    </xdr:to>
    <xdr:cxnSp macro="">
      <xdr:nvCxnSpPr>
        <xdr:cNvPr id="295" name="直線コネクタ 294"/>
        <xdr:cNvCxnSpPr/>
      </xdr:nvCxnSpPr>
      <xdr:spPr>
        <a:xfrm flipV="1">
          <a:off x="8750300" y="6461404"/>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153327</xdr:rowOff>
    </xdr:from>
    <xdr:to>
      <xdr:col>14</xdr:col>
      <xdr:colOff>79375</xdr:colOff>
      <xdr:row>35</xdr:row>
      <xdr:rowOff>83477</xdr:rowOff>
    </xdr:to>
    <xdr:sp macro="" textlink="">
      <xdr:nvSpPr>
        <xdr:cNvPr id="296" name="フローチャート : 判断 295"/>
        <xdr:cNvSpPr/>
      </xdr:nvSpPr>
      <xdr:spPr>
        <a:xfrm>
          <a:off x="9588500" y="598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100004</xdr:rowOff>
    </xdr:from>
    <xdr:ext cx="534377" cy="259045"/>
    <xdr:sp macro="" textlink="">
      <xdr:nvSpPr>
        <xdr:cNvPr id="297" name="テキスト ボックス 296"/>
        <xdr:cNvSpPr txBox="1"/>
      </xdr:nvSpPr>
      <xdr:spPr>
        <a:xfrm>
          <a:off x="9372111" y="57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114173</xdr:rowOff>
    </xdr:from>
    <xdr:to>
      <xdr:col>12</xdr:col>
      <xdr:colOff>511175</xdr:colOff>
      <xdr:row>37</xdr:row>
      <xdr:rowOff>152807</xdr:rowOff>
    </xdr:to>
    <xdr:cxnSp macro="">
      <xdr:nvCxnSpPr>
        <xdr:cNvPr id="298" name="直線コネクタ 297"/>
        <xdr:cNvCxnSpPr/>
      </xdr:nvCxnSpPr>
      <xdr:spPr>
        <a:xfrm>
          <a:off x="7861300" y="645782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69583</xdr:rowOff>
    </xdr:from>
    <xdr:to>
      <xdr:col>12</xdr:col>
      <xdr:colOff>561975</xdr:colOff>
      <xdr:row>34</xdr:row>
      <xdr:rowOff>171183</xdr:rowOff>
    </xdr:to>
    <xdr:sp macro="" textlink="">
      <xdr:nvSpPr>
        <xdr:cNvPr id="299" name="フローチャート : 判断 298"/>
        <xdr:cNvSpPr/>
      </xdr:nvSpPr>
      <xdr:spPr>
        <a:xfrm>
          <a:off x="8699500" y="589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16260</xdr:rowOff>
    </xdr:from>
    <xdr:ext cx="534377" cy="259045"/>
    <xdr:sp macro="" textlink="">
      <xdr:nvSpPr>
        <xdr:cNvPr id="300" name="テキスト ボックス 299"/>
        <xdr:cNvSpPr txBox="1"/>
      </xdr:nvSpPr>
      <xdr:spPr>
        <a:xfrm>
          <a:off x="8483111" y="567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105486</xdr:rowOff>
    </xdr:from>
    <xdr:to>
      <xdr:col>11</xdr:col>
      <xdr:colOff>307975</xdr:colOff>
      <xdr:row>37</xdr:row>
      <xdr:rowOff>114173</xdr:rowOff>
    </xdr:to>
    <xdr:cxnSp macro="">
      <xdr:nvCxnSpPr>
        <xdr:cNvPr id="301" name="直線コネクタ 300"/>
        <xdr:cNvCxnSpPr/>
      </xdr:nvCxnSpPr>
      <xdr:spPr>
        <a:xfrm>
          <a:off x="6972300" y="644913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19177</xdr:rowOff>
    </xdr:from>
    <xdr:to>
      <xdr:col>11</xdr:col>
      <xdr:colOff>358775</xdr:colOff>
      <xdr:row>35</xdr:row>
      <xdr:rowOff>120777</xdr:rowOff>
    </xdr:to>
    <xdr:sp macro="" textlink="">
      <xdr:nvSpPr>
        <xdr:cNvPr id="302" name="フローチャート : 判断 301"/>
        <xdr:cNvSpPr/>
      </xdr:nvSpPr>
      <xdr:spPr>
        <a:xfrm>
          <a:off x="7810500" y="601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137304</xdr:rowOff>
    </xdr:from>
    <xdr:ext cx="534377" cy="259045"/>
    <xdr:sp macro="" textlink="">
      <xdr:nvSpPr>
        <xdr:cNvPr id="303" name="テキスト ボックス 302"/>
        <xdr:cNvSpPr txBox="1"/>
      </xdr:nvSpPr>
      <xdr:spPr>
        <a:xfrm>
          <a:off x="7594111" y="5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108293</xdr:rowOff>
    </xdr:from>
    <xdr:to>
      <xdr:col>10</xdr:col>
      <xdr:colOff>155575</xdr:colOff>
      <xdr:row>36</xdr:row>
      <xdr:rowOff>38443</xdr:rowOff>
    </xdr:to>
    <xdr:sp macro="" textlink="">
      <xdr:nvSpPr>
        <xdr:cNvPr id="304" name="フローチャート : 判断 303"/>
        <xdr:cNvSpPr/>
      </xdr:nvSpPr>
      <xdr:spPr>
        <a:xfrm>
          <a:off x="6921500" y="61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54970</xdr:rowOff>
    </xdr:from>
    <xdr:ext cx="534377" cy="259045"/>
    <xdr:sp macro="" textlink="">
      <xdr:nvSpPr>
        <xdr:cNvPr id="305" name="テキスト ボックス 304"/>
        <xdr:cNvSpPr txBox="1"/>
      </xdr:nvSpPr>
      <xdr:spPr>
        <a:xfrm>
          <a:off x="6705111" y="58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31864</xdr:rowOff>
    </xdr:from>
    <xdr:to>
      <xdr:col>15</xdr:col>
      <xdr:colOff>231775</xdr:colOff>
      <xdr:row>37</xdr:row>
      <xdr:rowOff>133464</xdr:rowOff>
    </xdr:to>
    <xdr:sp macro="" textlink="">
      <xdr:nvSpPr>
        <xdr:cNvPr id="311" name="円/楕円 310"/>
        <xdr:cNvSpPr/>
      </xdr:nvSpPr>
      <xdr:spPr>
        <a:xfrm>
          <a:off x="10426700" y="63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10291</xdr:rowOff>
    </xdr:from>
    <xdr:ext cx="534377" cy="259045"/>
    <xdr:sp macro="" textlink="">
      <xdr:nvSpPr>
        <xdr:cNvPr id="312" name="補助費等該当値テキスト"/>
        <xdr:cNvSpPr txBox="1"/>
      </xdr:nvSpPr>
      <xdr:spPr>
        <a:xfrm>
          <a:off x="10528300" y="63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66954</xdr:rowOff>
    </xdr:from>
    <xdr:to>
      <xdr:col>14</xdr:col>
      <xdr:colOff>79375</xdr:colOff>
      <xdr:row>37</xdr:row>
      <xdr:rowOff>168554</xdr:rowOff>
    </xdr:to>
    <xdr:sp macro="" textlink="">
      <xdr:nvSpPr>
        <xdr:cNvPr id="313" name="円/楕円 312"/>
        <xdr:cNvSpPr/>
      </xdr:nvSpPr>
      <xdr:spPr>
        <a:xfrm>
          <a:off x="9588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159681</xdr:rowOff>
    </xdr:from>
    <xdr:ext cx="534377" cy="259045"/>
    <xdr:sp macro="" textlink="">
      <xdr:nvSpPr>
        <xdr:cNvPr id="314" name="テキスト ボックス 313"/>
        <xdr:cNvSpPr txBox="1"/>
      </xdr:nvSpPr>
      <xdr:spPr>
        <a:xfrm>
          <a:off x="9372111"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102007</xdr:rowOff>
    </xdr:from>
    <xdr:to>
      <xdr:col>12</xdr:col>
      <xdr:colOff>561975</xdr:colOff>
      <xdr:row>38</xdr:row>
      <xdr:rowOff>32156</xdr:rowOff>
    </xdr:to>
    <xdr:sp macro="" textlink="">
      <xdr:nvSpPr>
        <xdr:cNvPr id="315" name="円/楕円 314"/>
        <xdr:cNvSpPr/>
      </xdr:nvSpPr>
      <xdr:spPr>
        <a:xfrm>
          <a:off x="8699500" y="6445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23283</xdr:rowOff>
    </xdr:from>
    <xdr:ext cx="534377" cy="259045"/>
    <xdr:sp macro="" textlink="">
      <xdr:nvSpPr>
        <xdr:cNvPr id="316" name="テキスト ボックス 315"/>
        <xdr:cNvSpPr txBox="1"/>
      </xdr:nvSpPr>
      <xdr:spPr>
        <a:xfrm>
          <a:off x="8483111" y="65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63373</xdr:rowOff>
    </xdr:from>
    <xdr:to>
      <xdr:col>11</xdr:col>
      <xdr:colOff>358775</xdr:colOff>
      <xdr:row>37</xdr:row>
      <xdr:rowOff>164973</xdr:rowOff>
    </xdr:to>
    <xdr:sp macro="" textlink="">
      <xdr:nvSpPr>
        <xdr:cNvPr id="317" name="円/楕円 316"/>
        <xdr:cNvSpPr/>
      </xdr:nvSpPr>
      <xdr:spPr>
        <a:xfrm>
          <a:off x="7810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156100</xdr:rowOff>
    </xdr:from>
    <xdr:ext cx="534377" cy="259045"/>
    <xdr:sp macro="" textlink="">
      <xdr:nvSpPr>
        <xdr:cNvPr id="318" name="テキスト ボックス 317"/>
        <xdr:cNvSpPr txBox="1"/>
      </xdr:nvSpPr>
      <xdr:spPr>
        <a:xfrm>
          <a:off x="7594111" y="6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54686</xdr:rowOff>
    </xdr:from>
    <xdr:to>
      <xdr:col>10</xdr:col>
      <xdr:colOff>155575</xdr:colOff>
      <xdr:row>37</xdr:row>
      <xdr:rowOff>156286</xdr:rowOff>
    </xdr:to>
    <xdr:sp macro="" textlink="">
      <xdr:nvSpPr>
        <xdr:cNvPr id="319" name="円/楕円 318"/>
        <xdr:cNvSpPr/>
      </xdr:nvSpPr>
      <xdr:spPr>
        <a:xfrm>
          <a:off x="6921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147414</xdr:rowOff>
    </xdr:from>
    <xdr:ext cx="534377" cy="259045"/>
    <xdr:sp macro="" textlink="">
      <xdr:nvSpPr>
        <xdr:cNvPr id="320" name="テキスト ボックス 319"/>
        <xdr:cNvSpPr txBox="1"/>
      </xdr:nvSpPr>
      <xdr:spPr>
        <a:xfrm>
          <a:off x="6705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34952</xdr:rowOff>
    </xdr:from>
    <xdr:to>
      <xdr:col>15</xdr:col>
      <xdr:colOff>180975</xdr:colOff>
      <xdr:row>58</xdr:row>
      <xdr:rowOff>56555</xdr:rowOff>
    </xdr:to>
    <xdr:cxnSp macro="">
      <xdr:nvCxnSpPr>
        <xdr:cNvPr id="352" name="直線コネクタ 351"/>
        <xdr:cNvCxnSpPr/>
      </xdr:nvCxnSpPr>
      <xdr:spPr>
        <a:xfrm>
          <a:off x="9639300" y="9979052"/>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34952</xdr:rowOff>
    </xdr:from>
    <xdr:to>
      <xdr:col>14</xdr:col>
      <xdr:colOff>28575</xdr:colOff>
      <xdr:row>58</xdr:row>
      <xdr:rowOff>73275</xdr:rowOff>
    </xdr:to>
    <xdr:cxnSp macro="">
      <xdr:nvCxnSpPr>
        <xdr:cNvPr id="355" name="直線コネクタ 354"/>
        <xdr:cNvCxnSpPr/>
      </xdr:nvCxnSpPr>
      <xdr:spPr>
        <a:xfrm flipV="1">
          <a:off x="8750300" y="9979052"/>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34003</xdr:rowOff>
    </xdr:from>
    <xdr:to>
      <xdr:col>14</xdr:col>
      <xdr:colOff>79375</xdr:colOff>
      <xdr:row>57</xdr:row>
      <xdr:rowOff>135603</xdr:rowOff>
    </xdr:to>
    <xdr:sp macro="" textlink="">
      <xdr:nvSpPr>
        <xdr:cNvPr id="356" name="フローチャート : 判断 355"/>
        <xdr:cNvSpPr/>
      </xdr:nvSpPr>
      <xdr:spPr>
        <a:xfrm>
          <a:off x="9588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152130</xdr:rowOff>
    </xdr:from>
    <xdr:ext cx="534377" cy="259045"/>
    <xdr:sp macro="" textlink="">
      <xdr:nvSpPr>
        <xdr:cNvPr id="357" name="テキスト ボックス 356"/>
        <xdr:cNvSpPr txBox="1"/>
      </xdr:nvSpPr>
      <xdr:spPr>
        <a:xfrm>
          <a:off x="9372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67887</xdr:rowOff>
    </xdr:from>
    <xdr:to>
      <xdr:col>12</xdr:col>
      <xdr:colOff>511175</xdr:colOff>
      <xdr:row>58</xdr:row>
      <xdr:rowOff>73275</xdr:rowOff>
    </xdr:to>
    <xdr:cxnSp macro="">
      <xdr:nvCxnSpPr>
        <xdr:cNvPr id="358" name="直線コネクタ 357"/>
        <xdr:cNvCxnSpPr/>
      </xdr:nvCxnSpPr>
      <xdr:spPr>
        <a:xfrm>
          <a:off x="7861300" y="1001198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44241</xdr:rowOff>
    </xdr:from>
    <xdr:to>
      <xdr:col>12</xdr:col>
      <xdr:colOff>561975</xdr:colOff>
      <xdr:row>57</xdr:row>
      <xdr:rowOff>145841</xdr:rowOff>
    </xdr:to>
    <xdr:sp macro="" textlink="">
      <xdr:nvSpPr>
        <xdr:cNvPr id="359" name="フローチャート : 判断 358"/>
        <xdr:cNvSpPr/>
      </xdr:nvSpPr>
      <xdr:spPr>
        <a:xfrm>
          <a:off x="8699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162368</xdr:rowOff>
    </xdr:from>
    <xdr:ext cx="534377" cy="259045"/>
    <xdr:sp macro="" textlink="">
      <xdr:nvSpPr>
        <xdr:cNvPr id="360" name="テキスト ボックス 359"/>
        <xdr:cNvSpPr txBox="1"/>
      </xdr:nvSpPr>
      <xdr:spPr>
        <a:xfrm>
          <a:off x="8483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114832</xdr:rowOff>
    </xdr:from>
    <xdr:to>
      <xdr:col>11</xdr:col>
      <xdr:colOff>307975</xdr:colOff>
      <xdr:row>58</xdr:row>
      <xdr:rowOff>67887</xdr:rowOff>
    </xdr:to>
    <xdr:cxnSp macro="">
      <xdr:nvCxnSpPr>
        <xdr:cNvPr id="361" name="直線コネクタ 360"/>
        <xdr:cNvCxnSpPr/>
      </xdr:nvCxnSpPr>
      <xdr:spPr>
        <a:xfrm>
          <a:off x="6972300" y="9887482"/>
          <a:ext cx="889000" cy="1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79887</xdr:rowOff>
    </xdr:from>
    <xdr:to>
      <xdr:col>11</xdr:col>
      <xdr:colOff>358775</xdr:colOff>
      <xdr:row>58</xdr:row>
      <xdr:rowOff>10037</xdr:rowOff>
    </xdr:to>
    <xdr:sp macro="" textlink="">
      <xdr:nvSpPr>
        <xdr:cNvPr id="362" name="フローチャート : 判断 361"/>
        <xdr:cNvSpPr/>
      </xdr:nvSpPr>
      <xdr:spPr>
        <a:xfrm>
          <a:off x="7810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26564</xdr:rowOff>
    </xdr:from>
    <xdr:ext cx="534377" cy="259045"/>
    <xdr:sp macro="" textlink="">
      <xdr:nvSpPr>
        <xdr:cNvPr id="363" name="テキスト ボックス 362"/>
        <xdr:cNvSpPr txBox="1"/>
      </xdr:nvSpPr>
      <xdr:spPr>
        <a:xfrm>
          <a:off x="7594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117230</xdr:rowOff>
    </xdr:from>
    <xdr:to>
      <xdr:col>10</xdr:col>
      <xdr:colOff>155575</xdr:colOff>
      <xdr:row>58</xdr:row>
      <xdr:rowOff>47380</xdr:rowOff>
    </xdr:to>
    <xdr:sp macro="" textlink="">
      <xdr:nvSpPr>
        <xdr:cNvPr id="364" name="フローチャート : 判断 363"/>
        <xdr:cNvSpPr/>
      </xdr:nvSpPr>
      <xdr:spPr>
        <a:xfrm>
          <a:off x="6921500" y="988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38507</xdr:rowOff>
    </xdr:from>
    <xdr:ext cx="534377" cy="259045"/>
    <xdr:sp macro="" textlink="">
      <xdr:nvSpPr>
        <xdr:cNvPr id="365" name="テキスト ボックス 364"/>
        <xdr:cNvSpPr txBox="1"/>
      </xdr:nvSpPr>
      <xdr:spPr>
        <a:xfrm>
          <a:off x="6705111" y="99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5755</xdr:rowOff>
    </xdr:from>
    <xdr:to>
      <xdr:col>15</xdr:col>
      <xdr:colOff>231775</xdr:colOff>
      <xdr:row>58</xdr:row>
      <xdr:rowOff>107355</xdr:rowOff>
    </xdr:to>
    <xdr:sp macro="" textlink="">
      <xdr:nvSpPr>
        <xdr:cNvPr id="371" name="円/楕円 370"/>
        <xdr:cNvSpPr/>
      </xdr:nvSpPr>
      <xdr:spPr>
        <a:xfrm>
          <a:off x="10426700" y="99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155632</xdr:rowOff>
    </xdr:from>
    <xdr:ext cx="534377" cy="259045"/>
    <xdr:sp macro="" textlink="">
      <xdr:nvSpPr>
        <xdr:cNvPr id="372" name="普通建設事業費該当値テキスト"/>
        <xdr:cNvSpPr txBox="1"/>
      </xdr:nvSpPr>
      <xdr:spPr>
        <a:xfrm>
          <a:off x="10528300" y="99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155602</xdr:rowOff>
    </xdr:from>
    <xdr:to>
      <xdr:col>14</xdr:col>
      <xdr:colOff>79375</xdr:colOff>
      <xdr:row>58</xdr:row>
      <xdr:rowOff>85752</xdr:rowOff>
    </xdr:to>
    <xdr:sp macro="" textlink="">
      <xdr:nvSpPr>
        <xdr:cNvPr id="373" name="円/楕円 372"/>
        <xdr:cNvSpPr/>
      </xdr:nvSpPr>
      <xdr:spPr>
        <a:xfrm>
          <a:off x="9588500" y="99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76879</xdr:rowOff>
    </xdr:from>
    <xdr:ext cx="534377" cy="259045"/>
    <xdr:sp macro="" textlink="">
      <xdr:nvSpPr>
        <xdr:cNvPr id="374" name="テキスト ボックス 373"/>
        <xdr:cNvSpPr txBox="1"/>
      </xdr:nvSpPr>
      <xdr:spPr>
        <a:xfrm>
          <a:off x="9372111" y="100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22475</xdr:rowOff>
    </xdr:from>
    <xdr:to>
      <xdr:col>12</xdr:col>
      <xdr:colOff>561975</xdr:colOff>
      <xdr:row>58</xdr:row>
      <xdr:rowOff>124075</xdr:rowOff>
    </xdr:to>
    <xdr:sp macro="" textlink="">
      <xdr:nvSpPr>
        <xdr:cNvPr id="375" name="円/楕円 374"/>
        <xdr:cNvSpPr/>
      </xdr:nvSpPr>
      <xdr:spPr>
        <a:xfrm>
          <a:off x="8699500" y="99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115202</xdr:rowOff>
    </xdr:from>
    <xdr:ext cx="534377" cy="259045"/>
    <xdr:sp macro="" textlink="">
      <xdr:nvSpPr>
        <xdr:cNvPr id="376" name="テキスト ボックス 375"/>
        <xdr:cNvSpPr txBox="1"/>
      </xdr:nvSpPr>
      <xdr:spPr>
        <a:xfrm>
          <a:off x="8483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17087</xdr:rowOff>
    </xdr:from>
    <xdr:to>
      <xdr:col>11</xdr:col>
      <xdr:colOff>358775</xdr:colOff>
      <xdr:row>58</xdr:row>
      <xdr:rowOff>118687</xdr:rowOff>
    </xdr:to>
    <xdr:sp macro="" textlink="">
      <xdr:nvSpPr>
        <xdr:cNvPr id="377" name="円/楕円 376"/>
        <xdr:cNvSpPr/>
      </xdr:nvSpPr>
      <xdr:spPr>
        <a:xfrm>
          <a:off x="7810500" y="99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109814</xdr:rowOff>
    </xdr:from>
    <xdr:ext cx="534377" cy="259045"/>
    <xdr:sp macro="" textlink="">
      <xdr:nvSpPr>
        <xdr:cNvPr id="378" name="テキスト ボックス 377"/>
        <xdr:cNvSpPr txBox="1"/>
      </xdr:nvSpPr>
      <xdr:spPr>
        <a:xfrm>
          <a:off x="7594111" y="100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64032</xdr:rowOff>
    </xdr:from>
    <xdr:to>
      <xdr:col>10</xdr:col>
      <xdr:colOff>155575</xdr:colOff>
      <xdr:row>57</xdr:row>
      <xdr:rowOff>165632</xdr:rowOff>
    </xdr:to>
    <xdr:sp macro="" textlink="">
      <xdr:nvSpPr>
        <xdr:cNvPr id="379" name="円/楕円 378"/>
        <xdr:cNvSpPr/>
      </xdr:nvSpPr>
      <xdr:spPr>
        <a:xfrm>
          <a:off x="6921500" y="98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10709</xdr:rowOff>
    </xdr:from>
    <xdr:ext cx="534377" cy="259045"/>
    <xdr:sp macro="" textlink="">
      <xdr:nvSpPr>
        <xdr:cNvPr id="380" name="テキスト ボックス 379"/>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92918</xdr:rowOff>
    </xdr:from>
    <xdr:to>
      <xdr:col>15</xdr:col>
      <xdr:colOff>180975</xdr:colOff>
      <xdr:row>79</xdr:row>
      <xdr:rowOff>6066</xdr:rowOff>
    </xdr:to>
    <xdr:cxnSp macro="">
      <xdr:nvCxnSpPr>
        <xdr:cNvPr id="411" name="直線コネクタ 410"/>
        <xdr:cNvCxnSpPr/>
      </xdr:nvCxnSpPr>
      <xdr:spPr>
        <a:xfrm>
          <a:off x="9639300" y="13466018"/>
          <a:ext cx="8382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162999</xdr:rowOff>
    </xdr:from>
    <xdr:to>
      <xdr:col>14</xdr:col>
      <xdr:colOff>79375</xdr:colOff>
      <xdr:row>78</xdr:row>
      <xdr:rowOff>93149</xdr:rowOff>
    </xdr:to>
    <xdr:sp macro="" textlink="">
      <xdr:nvSpPr>
        <xdr:cNvPr id="414" name="フローチャート : 判断 413"/>
        <xdr:cNvSpPr/>
      </xdr:nvSpPr>
      <xdr:spPr>
        <a:xfrm>
          <a:off x="9588500" y="133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109676</xdr:rowOff>
    </xdr:from>
    <xdr:ext cx="534377" cy="259045"/>
    <xdr:sp macro="" textlink="">
      <xdr:nvSpPr>
        <xdr:cNvPr id="415" name="テキスト ボックス 414"/>
        <xdr:cNvSpPr txBox="1"/>
      </xdr:nvSpPr>
      <xdr:spPr>
        <a:xfrm>
          <a:off x="9372111" y="131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126716</xdr:rowOff>
    </xdr:from>
    <xdr:to>
      <xdr:col>15</xdr:col>
      <xdr:colOff>231775</xdr:colOff>
      <xdr:row>79</xdr:row>
      <xdr:rowOff>56866</xdr:rowOff>
    </xdr:to>
    <xdr:sp macro="" textlink="">
      <xdr:nvSpPr>
        <xdr:cNvPr id="421" name="円/楕円 420"/>
        <xdr:cNvSpPr/>
      </xdr:nvSpPr>
      <xdr:spPr>
        <a:xfrm>
          <a:off x="10426700" y="134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41643</xdr:rowOff>
    </xdr:from>
    <xdr:ext cx="469744" cy="259045"/>
    <xdr:sp macro="" textlink="">
      <xdr:nvSpPr>
        <xdr:cNvPr id="422" name="普通建設事業費 （ うち新規整備　）該当値テキスト"/>
        <xdr:cNvSpPr txBox="1"/>
      </xdr:nvSpPr>
      <xdr:spPr>
        <a:xfrm>
          <a:off x="10528300" y="1341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42118</xdr:rowOff>
    </xdr:from>
    <xdr:to>
      <xdr:col>14</xdr:col>
      <xdr:colOff>79375</xdr:colOff>
      <xdr:row>78</xdr:row>
      <xdr:rowOff>143718</xdr:rowOff>
    </xdr:to>
    <xdr:sp macro="" textlink="">
      <xdr:nvSpPr>
        <xdr:cNvPr id="423" name="円/楕円 422"/>
        <xdr:cNvSpPr/>
      </xdr:nvSpPr>
      <xdr:spPr>
        <a:xfrm>
          <a:off x="9588500" y="134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134845</xdr:rowOff>
    </xdr:from>
    <xdr:ext cx="534377" cy="259045"/>
    <xdr:sp macro="" textlink="">
      <xdr:nvSpPr>
        <xdr:cNvPr id="424" name="テキスト ボックス 423"/>
        <xdr:cNvSpPr txBox="1"/>
      </xdr:nvSpPr>
      <xdr:spPr>
        <a:xfrm>
          <a:off x="9372111" y="135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5871</xdr:rowOff>
    </xdr:from>
    <xdr:to>
      <xdr:col>15</xdr:col>
      <xdr:colOff>180975</xdr:colOff>
      <xdr:row>98</xdr:row>
      <xdr:rowOff>23147</xdr:rowOff>
    </xdr:to>
    <xdr:cxnSp macro="">
      <xdr:nvCxnSpPr>
        <xdr:cNvPr id="455" name="直線コネクタ 454"/>
        <xdr:cNvCxnSpPr/>
      </xdr:nvCxnSpPr>
      <xdr:spPr>
        <a:xfrm flipV="1">
          <a:off x="9639300" y="16807971"/>
          <a:ext cx="8382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170021</xdr:rowOff>
    </xdr:from>
    <xdr:to>
      <xdr:col>14</xdr:col>
      <xdr:colOff>79375</xdr:colOff>
      <xdr:row>96</xdr:row>
      <xdr:rowOff>100171</xdr:rowOff>
    </xdr:to>
    <xdr:sp macro="" textlink="">
      <xdr:nvSpPr>
        <xdr:cNvPr id="458" name="フローチャート : 判断 457"/>
        <xdr:cNvSpPr/>
      </xdr:nvSpPr>
      <xdr:spPr>
        <a:xfrm>
          <a:off x="9588500" y="1645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116698</xdr:rowOff>
    </xdr:from>
    <xdr:ext cx="534377" cy="259045"/>
    <xdr:sp macro="" textlink="">
      <xdr:nvSpPr>
        <xdr:cNvPr id="459" name="テキスト ボックス 458"/>
        <xdr:cNvSpPr txBox="1"/>
      </xdr:nvSpPr>
      <xdr:spPr>
        <a:xfrm>
          <a:off x="9372111" y="162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126521</xdr:rowOff>
    </xdr:from>
    <xdr:to>
      <xdr:col>15</xdr:col>
      <xdr:colOff>231775</xdr:colOff>
      <xdr:row>98</xdr:row>
      <xdr:rowOff>56671</xdr:rowOff>
    </xdr:to>
    <xdr:sp macro="" textlink="">
      <xdr:nvSpPr>
        <xdr:cNvPr id="465" name="円/楕円 464"/>
        <xdr:cNvSpPr/>
      </xdr:nvSpPr>
      <xdr:spPr>
        <a:xfrm>
          <a:off x="10426700" y="167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104948</xdr:rowOff>
    </xdr:from>
    <xdr:ext cx="469744" cy="259045"/>
    <xdr:sp macro="" textlink="">
      <xdr:nvSpPr>
        <xdr:cNvPr id="466" name="普通建設事業費 （ うち更新整備　）該当値テキスト"/>
        <xdr:cNvSpPr txBox="1"/>
      </xdr:nvSpPr>
      <xdr:spPr>
        <a:xfrm>
          <a:off x="10528300" y="1673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143797</xdr:rowOff>
    </xdr:from>
    <xdr:to>
      <xdr:col>14</xdr:col>
      <xdr:colOff>79375</xdr:colOff>
      <xdr:row>98</xdr:row>
      <xdr:rowOff>73947</xdr:rowOff>
    </xdr:to>
    <xdr:sp macro="" textlink="">
      <xdr:nvSpPr>
        <xdr:cNvPr id="467" name="円/楕円 466"/>
        <xdr:cNvSpPr/>
      </xdr:nvSpPr>
      <xdr:spPr>
        <a:xfrm>
          <a:off x="9588500" y="167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65074</xdr:rowOff>
    </xdr:from>
    <xdr:ext cx="469744" cy="259045"/>
    <xdr:sp macro="" textlink="">
      <xdr:nvSpPr>
        <xdr:cNvPr id="468" name="テキスト ボックス 467"/>
        <xdr:cNvSpPr txBox="1"/>
      </xdr:nvSpPr>
      <xdr:spPr>
        <a:xfrm>
          <a:off x="9404427" y="168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42088</xdr:rowOff>
    </xdr:from>
    <xdr:to>
      <xdr:col>23</xdr:col>
      <xdr:colOff>517525</xdr:colOff>
      <xdr:row>39</xdr:row>
      <xdr:rowOff>44450</xdr:rowOff>
    </xdr:to>
    <xdr:cxnSp macro="">
      <xdr:nvCxnSpPr>
        <xdr:cNvPr id="497" name="直線コネクタ 496"/>
        <xdr:cNvCxnSpPr/>
      </xdr:nvCxnSpPr>
      <xdr:spPr>
        <a:xfrm flipV="1">
          <a:off x="15481300" y="6728638"/>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133909</xdr:rowOff>
    </xdr:from>
    <xdr:to>
      <xdr:col>22</xdr:col>
      <xdr:colOff>365125</xdr:colOff>
      <xdr:row>39</xdr:row>
      <xdr:rowOff>44450</xdr:rowOff>
    </xdr:to>
    <xdr:cxnSp macro="">
      <xdr:nvCxnSpPr>
        <xdr:cNvPr id="500" name="直線コネクタ 499"/>
        <xdr:cNvCxnSpPr/>
      </xdr:nvCxnSpPr>
      <xdr:spPr>
        <a:xfrm>
          <a:off x="14592300" y="6649009"/>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152756</xdr:rowOff>
    </xdr:from>
    <xdr:to>
      <xdr:col>22</xdr:col>
      <xdr:colOff>415925</xdr:colOff>
      <xdr:row>39</xdr:row>
      <xdr:rowOff>82906</xdr:rowOff>
    </xdr:to>
    <xdr:sp macro="" textlink="">
      <xdr:nvSpPr>
        <xdr:cNvPr id="501" name="フローチャート : 判断 500"/>
        <xdr:cNvSpPr/>
      </xdr:nvSpPr>
      <xdr:spPr>
        <a:xfrm>
          <a:off x="15430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99433</xdr:rowOff>
    </xdr:from>
    <xdr:ext cx="378565" cy="259045"/>
    <xdr:sp macro="" textlink="">
      <xdr:nvSpPr>
        <xdr:cNvPr id="502" name="テキスト ボックス 501"/>
        <xdr:cNvSpPr txBox="1"/>
      </xdr:nvSpPr>
      <xdr:spPr>
        <a:xfrm>
          <a:off x="15292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133909</xdr:rowOff>
    </xdr:from>
    <xdr:to>
      <xdr:col>21</xdr:col>
      <xdr:colOff>161925</xdr:colOff>
      <xdr:row>39</xdr:row>
      <xdr:rowOff>41783</xdr:rowOff>
    </xdr:to>
    <xdr:cxnSp macro="">
      <xdr:nvCxnSpPr>
        <xdr:cNvPr id="503" name="直線コネクタ 502"/>
        <xdr:cNvCxnSpPr/>
      </xdr:nvCxnSpPr>
      <xdr:spPr>
        <a:xfrm flipV="1">
          <a:off x="13703300" y="6649009"/>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148565</xdr:rowOff>
    </xdr:from>
    <xdr:to>
      <xdr:col>21</xdr:col>
      <xdr:colOff>212725</xdr:colOff>
      <xdr:row>39</xdr:row>
      <xdr:rowOff>78715</xdr:rowOff>
    </xdr:to>
    <xdr:sp macro="" textlink="">
      <xdr:nvSpPr>
        <xdr:cNvPr id="504" name="フローチャート : 判断 503"/>
        <xdr:cNvSpPr/>
      </xdr:nvSpPr>
      <xdr:spPr>
        <a:xfrm>
          <a:off x="14541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69842</xdr:rowOff>
    </xdr:from>
    <xdr:ext cx="378565" cy="259045"/>
    <xdr:sp macro="" textlink="">
      <xdr:nvSpPr>
        <xdr:cNvPr id="505" name="テキスト ボックス 504"/>
        <xdr:cNvSpPr txBox="1"/>
      </xdr:nvSpPr>
      <xdr:spPr>
        <a:xfrm>
          <a:off x="14403017" y="675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22314</xdr:rowOff>
    </xdr:from>
    <xdr:to>
      <xdr:col>19</xdr:col>
      <xdr:colOff>644525</xdr:colOff>
      <xdr:row>39</xdr:row>
      <xdr:rowOff>41783</xdr:rowOff>
    </xdr:to>
    <xdr:cxnSp macro="">
      <xdr:nvCxnSpPr>
        <xdr:cNvPr id="506" name="直線コネクタ 505"/>
        <xdr:cNvCxnSpPr/>
      </xdr:nvCxnSpPr>
      <xdr:spPr>
        <a:xfrm>
          <a:off x="12814300" y="6708864"/>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127953</xdr:rowOff>
    </xdr:from>
    <xdr:to>
      <xdr:col>20</xdr:col>
      <xdr:colOff>9525</xdr:colOff>
      <xdr:row>39</xdr:row>
      <xdr:rowOff>58103</xdr:rowOff>
    </xdr:to>
    <xdr:sp macro="" textlink="">
      <xdr:nvSpPr>
        <xdr:cNvPr id="507" name="フローチャート : 判断 506"/>
        <xdr:cNvSpPr/>
      </xdr:nvSpPr>
      <xdr:spPr>
        <a:xfrm>
          <a:off x="13652500" y="66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74630</xdr:rowOff>
    </xdr:from>
    <xdr:ext cx="378565" cy="259045"/>
    <xdr:sp macro="" textlink="">
      <xdr:nvSpPr>
        <xdr:cNvPr id="508" name="テキスト ボックス 507"/>
        <xdr:cNvSpPr txBox="1"/>
      </xdr:nvSpPr>
      <xdr:spPr>
        <a:xfrm>
          <a:off x="13514017" y="641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126657</xdr:rowOff>
    </xdr:from>
    <xdr:to>
      <xdr:col>18</xdr:col>
      <xdr:colOff>492125</xdr:colOff>
      <xdr:row>39</xdr:row>
      <xdr:rowOff>56807</xdr:rowOff>
    </xdr:to>
    <xdr:sp macro="" textlink="">
      <xdr:nvSpPr>
        <xdr:cNvPr id="509" name="フローチャート : 判断 508"/>
        <xdr:cNvSpPr/>
      </xdr:nvSpPr>
      <xdr:spPr>
        <a:xfrm>
          <a:off x="12763500" y="664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73334</xdr:rowOff>
    </xdr:from>
    <xdr:ext cx="469744" cy="259045"/>
    <xdr:sp macro="" textlink="">
      <xdr:nvSpPr>
        <xdr:cNvPr id="510" name="テキスト ボックス 509"/>
        <xdr:cNvSpPr txBox="1"/>
      </xdr:nvSpPr>
      <xdr:spPr>
        <a:xfrm>
          <a:off x="12579427" y="64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162738</xdr:rowOff>
    </xdr:from>
    <xdr:to>
      <xdr:col>23</xdr:col>
      <xdr:colOff>568325</xdr:colOff>
      <xdr:row>39</xdr:row>
      <xdr:rowOff>92888</xdr:rowOff>
    </xdr:to>
    <xdr:sp macro="" textlink="">
      <xdr:nvSpPr>
        <xdr:cNvPr id="516" name="円/楕円 515"/>
        <xdr:cNvSpPr/>
      </xdr:nvSpPr>
      <xdr:spPr>
        <a:xfrm>
          <a:off x="16268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7"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83109</xdr:rowOff>
    </xdr:from>
    <xdr:to>
      <xdr:col>21</xdr:col>
      <xdr:colOff>212725</xdr:colOff>
      <xdr:row>39</xdr:row>
      <xdr:rowOff>13259</xdr:rowOff>
    </xdr:to>
    <xdr:sp macro="" textlink="">
      <xdr:nvSpPr>
        <xdr:cNvPr id="520" name="円/楕円 519"/>
        <xdr:cNvSpPr/>
      </xdr:nvSpPr>
      <xdr:spPr>
        <a:xfrm>
          <a:off x="14541500" y="65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29786</xdr:rowOff>
    </xdr:from>
    <xdr:ext cx="469744" cy="259045"/>
    <xdr:sp macro="" textlink="">
      <xdr:nvSpPr>
        <xdr:cNvPr id="521" name="テキスト ボックス 520"/>
        <xdr:cNvSpPr txBox="1"/>
      </xdr:nvSpPr>
      <xdr:spPr>
        <a:xfrm>
          <a:off x="14357427" y="63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162433</xdr:rowOff>
    </xdr:from>
    <xdr:to>
      <xdr:col>20</xdr:col>
      <xdr:colOff>9525</xdr:colOff>
      <xdr:row>39</xdr:row>
      <xdr:rowOff>92583</xdr:rowOff>
    </xdr:to>
    <xdr:sp macro="" textlink="">
      <xdr:nvSpPr>
        <xdr:cNvPr id="522" name="円/楕円 521"/>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83710</xdr:rowOff>
    </xdr:from>
    <xdr:ext cx="313932" cy="259045"/>
    <xdr:sp macro="" textlink="">
      <xdr:nvSpPr>
        <xdr:cNvPr id="523" name="テキスト ボックス 522"/>
        <xdr:cNvSpPr txBox="1"/>
      </xdr:nvSpPr>
      <xdr:spPr>
        <a:xfrm>
          <a:off x="1354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142964</xdr:rowOff>
    </xdr:from>
    <xdr:to>
      <xdr:col>18</xdr:col>
      <xdr:colOff>492125</xdr:colOff>
      <xdr:row>39</xdr:row>
      <xdr:rowOff>73114</xdr:rowOff>
    </xdr:to>
    <xdr:sp macro="" textlink="">
      <xdr:nvSpPr>
        <xdr:cNvPr id="524" name="円/楕円 523"/>
        <xdr:cNvSpPr/>
      </xdr:nvSpPr>
      <xdr:spPr>
        <a:xfrm>
          <a:off x="12763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64241</xdr:rowOff>
    </xdr:from>
    <xdr:ext cx="378565" cy="259045"/>
    <xdr:sp macro="" textlink="">
      <xdr:nvSpPr>
        <xdr:cNvPr id="525" name="テキスト ボックス 524"/>
        <xdr:cNvSpPr txBox="1"/>
      </xdr:nvSpPr>
      <xdr:spPr>
        <a:xfrm>
          <a:off x="12625017" y="6750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29104</xdr:rowOff>
    </xdr:from>
    <xdr:to>
      <xdr:col>23</xdr:col>
      <xdr:colOff>517525</xdr:colOff>
      <xdr:row>78</xdr:row>
      <xdr:rowOff>58158</xdr:rowOff>
    </xdr:to>
    <xdr:cxnSp macro="">
      <xdr:nvCxnSpPr>
        <xdr:cNvPr id="602" name="直線コネクタ 601"/>
        <xdr:cNvCxnSpPr/>
      </xdr:nvCxnSpPr>
      <xdr:spPr>
        <a:xfrm>
          <a:off x="15481300" y="13402204"/>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147084</xdr:rowOff>
    </xdr:from>
    <xdr:to>
      <xdr:col>22</xdr:col>
      <xdr:colOff>365125</xdr:colOff>
      <xdr:row>78</xdr:row>
      <xdr:rowOff>29104</xdr:rowOff>
    </xdr:to>
    <xdr:cxnSp macro="">
      <xdr:nvCxnSpPr>
        <xdr:cNvPr id="605" name="直線コネクタ 604"/>
        <xdr:cNvCxnSpPr/>
      </xdr:nvCxnSpPr>
      <xdr:spPr>
        <a:xfrm>
          <a:off x="14592300" y="13348734"/>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81218</xdr:rowOff>
    </xdr:from>
    <xdr:to>
      <xdr:col>22</xdr:col>
      <xdr:colOff>415925</xdr:colOff>
      <xdr:row>77</xdr:row>
      <xdr:rowOff>11368</xdr:rowOff>
    </xdr:to>
    <xdr:sp macro="" textlink="">
      <xdr:nvSpPr>
        <xdr:cNvPr id="606" name="フローチャート : 判断 605"/>
        <xdr:cNvSpPr/>
      </xdr:nvSpPr>
      <xdr:spPr>
        <a:xfrm>
          <a:off x="15430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27896</xdr:rowOff>
    </xdr:from>
    <xdr:ext cx="534377" cy="259045"/>
    <xdr:sp macro="" textlink="">
      <xdr:nvSpPr>
        <xdr:cNvPr id="607" name="テキスト ボックス 606"/>
        <xdr:cNvSpPr txBox="1"/>
      </xdr:nvSpPr>
      <xdr:spPr>
        <a:xfrm>
          <a:off x="15214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147084</xdr:rowOff>
    </xdr:from>
    <xdr:to>
      <xdr:col>21</xdr:col>
      <xdr:colOff>161925</xdr:colOff>
      <xdr:row>77</xdr:row>
      <xdr:rowOff>155839</xdr:rowOff>
    </xdr:to>
    <xdr:cxnSp macro="">
      <xdr:nvCxnSpPr>
        <xdr:cNvPr id="608" name="直線コネクタ 607"/>
        <xdr:cNvCxnSpPr/>
      </xdr:nvCxnSpPr>
      <xdr:spPr>
        <a:xfrm flipV="1">
          <a:off x="13703300" y="13348734"/>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82454</xdr:rowOff>
    </xdr:from>
    <xdr:to>
      <xdr:col>21</xdr:col>
      <xdr:colOff>212725</xdr:colOff>
      <xdr:row>77</xdr:row>
      <xdr:rowOff>12604</xdr:rowOff>
    </xdr:to>
    <xdr:sp macro="" textlink="">
      <xdr:nvSpPr>
        <xdr:cNvPr id="609" name="フローチャート : 判断 608"/>
        <xdr:cNvSpPr/>
      </xdr:nvSpPr>
      <xdr:spPr>
        <a:xfrm>
          <a:off x="14541500" y="131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29130</xdr:rowOff>
    </xdr:from>
    <xdr:ext cx="534377" cy="259045"/>
    <xdr:sp macro="" textlink="">
      <xdr:nvSpPr>
        <xdr:cNvPr id="610" name="テキスト ボックス 609"/>
        <xdr:cNvSpPr txBox="1"/>
      </xdr:nvSpPr>
      <xdr:spPr>
        <a:xfrm>
          <a:off x="14325111" y="128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145986</xdr:rowOff>
    </xdr:from>
    <xdr:to>
      <xdr:col>19</xdr:col>
      <xdr:colOff>644525</xdr:colOff>
      <xdr:row>77</xdr:row>
      <xdr:rowOff>155839</xdr:rowOff>
    </xdr:to>
    <xdr:cxnSp macro="">
      <xdr:nvCxnSpPr>
        <xdr:cNvPr id="611" name="直線コネクタ 610"/>
        <xdr:cNvCxnSpPr/>
      </xdr:nvCxnSpPr>
      <xdr:spPr>
        <a:xfrm>
          <a:off x="12814300" y="1334763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87940</xdr:rowOff>
    </xdr:from>
    <xdr:to>
      <xdr:col>20</xdr:col>
      <xdr:colOff>9525</xdr:colOff>
      <xdr:row>77</xdr:row>
      <xdr:rowOff>18090</xdr:rowOff>
    </xdr:to>
    <xdr:sp macro="" textlink="">
      <xdr:nvSpPr>
        <xdr:cNvPr id="612" name="フローチャート : 判断 611"/>
        <xdr:cNvSpPr/>
      </xdr:nvSpPr>
      <xdr:spPr>
        <a:xfrm>
          <a:off x="13652500" y="131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34617</xdr:rowOff>
    </xdr:from>
    <xdr:ext cx="534377" cy="259045"/>
    <xdr:sp macro="" textlink="">
      <xdr:nvSpPr>
        <xdr:cNvPr id="613" name="テキスト ボックス 612"/>
        <xdr:cNvSpPr txBox="1"/>
      </xdr:nvSpPr>
      <xdr:spPr>
        <a:xfrm>
          <a:off x="13436111" y="128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88260</xdr:rowOff>
    </xdr:from>
    <xdr:to>
      <xdr:col>18</xdr:col>
      <xdr:colOff>492125</xdr:colOff>
      <xdr:row>77</xdr:row>
      <xdr:rowOff>18410</xdr:rowOff>
    </xdr:to>
    <xdr:sp macro="" textlink="">
      <xdr:nvSpPr>
        <xdr:cNvPr id="614" name="フローチャート : 判断 613"/>
        <xdr:cNvSpPr/>
      </xdr:nvSpPr>
      <xdr:spPr>
        <a:xfrm>
          <a:off x="12763500" y="131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34937</xdr:rowOff>
    </xdr:from>
    <xdr:ext cx="534377" cy="259045"/>
    <xdr:sp macro="" textlink="">
      <xdr:nvSpPr>
        <xdr:cNvPr id="615" name="テキスト ボックス 614"/>
        <xdr:cNvSpPr txBox="1"/>
      </xdr:nvSpPr>
      <xdr:spPr>
        <a:xfrm>
          <a:off x="12547111" y="128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7358</xdr:rowOff>
    </xdr:from>
    <xdr:to>
      <xdr:col>23</xdr:col>
      <xdr:colOff>568325</xdr:colOff>
      <xdr:row>78</xdr:row>
      <xdr:rowOff>108958</xdr:rowOff>
    </xdr:to>
    <xdr:sp macro="" textlink="">
      <xdr:nvSpPr>
        <xdr:cNvPr id="621" name="円/楕円 620"/>
        <xdr:cNvSpPr/>
      </xdr:nvSpPr>
      <xdr:spPr>
        <a:xfrm>
          <a:off x="16268700" y="133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157235</xdr:rowOff>
    </xdr:from>
    <xdr:ext cx="534377" cy="259045"/>
    <xdr:sp macro="" textlink="">
      <xdr:nvSpPr>
        <xdr:cNvPr id="622" name="公債費該当値テキスト"/>
        <xdr:cNvSpPr txBox="1"/>
      </xdr:nvSpPr>
      <xdr:spPr>
        <a:xfrm>
          <a:off x="16370300"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149754</xdr:rowOff>
    </xdr:from>
    <xdr:to>
      <xdr:col>22</xdr:col>
      <xdr:colOff>415925</xdr:colOff>
      <xdr:row>78</xdr:row>
      <xdr:rowOff>79904</xdr:rowOff>
    </xdr:to>
    <xdr:sp macro="" textlink="">
      <xdr:nvSpPr>
        <xdr:cNvPr id="623" name="円/楕円 622"/>
        <xdr:cNvSpPr/>
      </xdr:nvSpPr>
      <xdr:spPr>
        <a:xfrm>
          <a:off x="15430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71031</xdr:rowOff>
    </xdr:from>
    <xdr:ext cx="534377" cy="259045"/>
    <xdr:sp macro="" textlink="">
      <xdr:nvSpPr>
        <xdr:cNvPr id="624" name="テキスト ボックス 623"/>
        <xdr:cNvSpPr txBox="1"/>
      </xdr:nvSpPr>
      <xdr:spPr>
        <a:xfrm>
          <a:off x="15214111" y="134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96284</xdr:rowOff>
    </xdr:from>
    <xdr:to>
      <xdr:col>21</xdr:col>
      <xdr:colOff>212725</xdr:colOff>
      <xdr:row>78</xdr:row>
      <xdr:rowOff>26434</xdr:rowOff>
    </xdr:to>
    <xdr:sp macro="" textlink="">
      <xdr:nvSpPr>
        <xdr:cNvPr id="625" name="円/楕円 624"/>
        <xdr:cNvSpPr/>
      </xdr:nvSpPr>
      <xdr:spPr>
        <a:xfrm>
          <a:off x="14541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17561</xdr:rowOff>
    </xdr:from>
    <xdr:ext cx="534377" cy="259045"/>
    <xdr:sp macro="" textlink="">
      <xdr:nvSpPr>
        <xdr:cNvPr id="626" name="テキスト ボックス 625"/>
        <xdr:cNvSpPr txBox="1"/>
      </xdr:nvSpPr>
      <xdr:spPr>
        <a:xfrm>
          <a:off x="14325111" y="133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105039</xdr:rowOff>
    </xdr:from>
    <xdr:to>
      <xdr:col>20</xdr:col>
      <xdr:colOff>9525</xdr:colOff>
      <xdr:row>78</xdr:row>
      <xdr:rowOff>35189</xdr:rowOff>
    </xdr:to>
    <xdr:sp macro="" textlink="">
      <xdr:nvSpPr>
        <xdr:cNvPr id="627" name="円/楕円 626"/>
        <xdr:cNvSpPr/>
      </xdr:nvSpPr>
      <xdr:spPr>
        <a:xfrm>
          <a:off x="13652500" y="133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26316</xdr:rowOff>
    </xdr:from>
    <xdr:ext cx="534377" cy="259045"/>
    <xdr:sp macro="" textlink="">
      <xdr:nvSpPr>
        <xdr:cNvPr id="628" name="テキスト ボックス 627"/>
        <xdr:cNvSpPr txBox="1"/>
      </xdr:nvSpPr>
      <xdr:spPr>
        <a:xfrm>
          <a:off x="13436111" y="133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95186</xdr:rowOff>
    </xdr:from>
    <xdr:to>
      <xdr:col>18</xdr:col>
      <xdr:colOff>492125</xdr:colOff>
      <xdr:row>78</xdr:row>
      <xdr:rowOff>25336</xdr:rowOff>
    </xdr:to>
    <xdr:sp macro="" textlink="">
      <xdr:nvSpPr>
        <xdr:cNvPr id="629" name="円/楕円 628"/>
        <xdr:cNvSpPr/>
      </xdr:nvSpPr>
      <xdr:spPr>
        <a:xfrm>
          <a:off x="12763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16463</xdr:rowOff>
    </xdr:from>
    <xdr:ext cx="534377" cy="259045"/>
    <xdr:sp macro="" textlink="">
      <xdr:nvSpPr>
        <xdr:cNvPr id="630" name="テキスト ボックス 629"/>
        <xdr:cNvSpPr txBox="1"/>
      </xdr:nvSpPr>
      <xdr:spPr>
        <a:xfrm>
          <a:off x="12547111" y="133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169838</xdr:rowOff>
    </xdr:from>
    <xdr:to>
      <xdr:col>23</xdr:col>
      <xdr:colOff>517525</xdr:colOff>
      <xdr:row>98</xdr:row>
      <xdr:rowOff>56184</xdr:rowOff>
    </xdr:to>
    <xdr:cxnSp macro="">
      <xdr:nvCxnSpPr>
        <xdr:cNvPr id="659" name="直線コネクタ 658"/>
        <xdr:cNvCxnSpPr/>
      </xdr:nvCxnSpPr>
      <xdr:spPr>
        <a:xfrm>
          <a:off x="15481300" y="16800488"/>
          <a:ext cx="838200" cy="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26772</xdr:rowOff>
    </xdr:from>
    <xdr:to>
      <xdr:col>22</xdr:col>
      <xdr:colOff>365125</xdr:colOff>
      <xdr:row>97</xdr:row>
      <xdr:rowOff>169838</xdr:rowOff>
    </xdr:to>
    <xdr:cxnSp macro="">
      <xdr:nvCxnSpPr>
        <xdr:cNvPr id="662" name="直線コネクタ 661"/>
        <xdr:cNvCxnSpPr/>
      </xdr:nvCxnSpPr>
      <xdr:spPr>
        <a:xfrm>
          <a:off x="14592300" y="16657422"/>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63" name="フローチャート : 判断 662"/>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64" name="テキスト ボックス 663"/>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26772</xdr:rowOff>
    </xdr:from>
    <xdr:to>
      <xdr:col>21</xdr:col>
      <xdr:colOff>161925</xdr:colOff>
      <xdr:row>97</xdr:row>
      <xdr:rowOff>105448</xdr:rowOff>
    </xdr:to>
    <xdr:cxnSp macro="">
      <xdr:nvCxnSpPr>
        <xdr:cNvPr id="665" name="直線コネクタ 664"/>
        <xdr:cNvCxnSpPr/>
      </xdr:nvCxnSpPr>
      <xdr:spPr>
        <a:xfrm flipV="1">
          <a:off x="13703300" y="16657422"/>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66" name="フローチャート : 判断 665"/>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67" name="テキスト ボックス 666"/>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105448</xdr:rowOff>
    </xdr:from>
    <xdr:to>
      <xdr:col>19</xdr:col>
      <xdr:colOff>644525</xdr:colOff>
      <xdr:row>97</xdr:row>
      <xdr:rowOff>105563</xdr:rowOff>
    </xdr:to>
    <xdr:cxnSp macro="">
      <xdr:nvCxnSpPr>
        <xdr:cNvPr id="668" name="直線コネクタ 667"/>
        <xdr:cNvCxnSpPr/>
      </xdr:nvCxnSpPr>
      <xdr:spPr>
        <a:xfrm flipV="1">
          <a:off x="12814300" y="1673609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69" name="フローチャート : 判断 668"/>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70" name="テキスト ボックス 669"/>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71" name="フローチャート : 判断 670"/>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72" name="テキスト ボックス 671"/>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5384</xdr:rowOff>
    </xdr:from>
    <xdr:to>
      <xdr:col>23</xdr:col>
      <xdr:colOff>568325</xdr:colOff>
      <xdr:row>98</xdr:row>
      <xdr:rowOff>106984</xdr:rowOff>
    </xdr:to>
    <xdr:sp macro="" textlink="">
      <xdr:nvSpPr>
        <xdr:cNvPr id="678" name="円/楕円 677"/>
        <xdr:cNvSpPr/>
      </xdr:nvSpPr>
      <xdr:spPr>
        <a:xfrm>
          <a:off x="16268700" y="16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155261</xdr:rowOff>
    </xdr:from>
    <xdr:ext cx="469744" cy="259045"/>
    <xdr:sp macro="" textlink="">
      <xdr:nvSpPr>
        <xdr:cNvPr id="679" name="積立金該当値テキスト"/>
        <xdr:cNvSpPr txBox="1"/>
      </xdr:nvSpPr>
      <xdr:spPr>
        <a:xfrm>
          <a:off x="16370300" y="167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119038</xdr:rowOff>
    </xdr:from>
    <xdr:to>
      <xdr:col>22</xdr:col>
      <xdr:colOff>415925</xdr:colOff>
      <xdr:row>98</xdr:row>
      <xdr:rowOff>49188</xdr:rowOff>
    </xdr:to>
    <xdr:sp macro="" textlink="">
      <xdr:nvSpPr>
        <xdr:cNvPr id="680" name="円/楕円 679"/>
        <xdr:cNvSpPr/>
      </xdr:nvSpPr>
      <xdr:spPr>
        <a:xfrm>
          <a:off x="15430500" y="167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40315</xdr:rowOff>
    </xdr:from>
    <xdr:ext cx="469744" cy="259045"/>
    <xdr:sp macro="" textlink="">
      <xdr:nvSpPr>
        <xdr:cNvPr id="681" name="テキスト ボックス 680"/>
        <xdr:cNvSpPr txBox="1"/>
      </xdr:nvSpPr>
      <xdr:spPr>
        <a:xfrm>
          <a:off x="15246427" y="168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147422</xdr:rowOff>
    </xdr:from>
    <xdr:to>
      <xdr:col>21</xdr:col>
      <xdr:colOff>212725</xdr:colOff>
      <xdr:row>97</xdr:row>
      <xdr:rowOff>77572</xdr:rowOff>
    </xdr:to>
    <xdr:sp macro="" textlink="">
      <xdr:nvSpPr>
        <xdr:cNvPr id="682" name="円/楕円 681"/>
        <xdr:cNvSpPr/>
      </xdr:nvSpPr>
      <xdr:spPr>
        <a:xfrm>
          <a:off x="14541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94099</xdr:rowOff>
    </xdr:from>
    <xdr:ext cx="469744" cy="259045"/>
    <xdr:sp macro="" textlink="">
      <xdr:nvSpPr>
        <xdr:cNvPr id="683" name="テキスト ボックス 682"/>
        <xdr:cNvSpPr txBox="1"/>
      </xdr:nvSpPr>
      <xdr:spPr>
        <a:xfrm>
          <a:off x="14357427" y="16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54648</xdr:rowOff>
    </xdr:from>
    <xdr:to>
      <xdr:col>20</xdr:col>
      <xdr:colOff>9525</xdr:colOff>
      <xdr:row>97</xdr:row>
      <xdr:rowOff>156248</xdr:rowOff>
    </xdr:to>
    <xdr:sp macro="" textlink="">
      <xdr:nvSpPr>
        <xdr:cNvPr id="684" name="円/楕円 683"/>
        <xdr:cNvSpPr/>
      </xdr:nvSpPr>
      <xdr:spPr>
        <a:xfrm>
          <a:off x="13652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1325</xdr:rowOff>
    </xdr:from>
    <xdr:ext cx="469744" cy="259045"/>
    <xdr:sp macro="" textlink="">
      <xdr:nvSpPr>
        <xdr:cNvPr id="685" name="テキスト ボックス 684"/>
        <xdr:cNvSpPr txBox="1"/>
      </xdr:nvSpPr>
      <xdr:spPr>
        <a:xfrm>
          <a:off x="13468427" y="1646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54763</xdr:rowOff>
    </xdr:from>
    <xdr:to>
      <xdr:col>18</xdr:col>
      <xdr:colOff>492125</xdr:colOff>
      <xdr:row>97</xdr:row>
      <xdr:rowOff>156363</xdr:rowOff>
    </xdr:to>
    <xdr:sp macro="" textlink="">
      <xdr:nvSpPr>
        <xdr:cNvPr id="686" name="円/楕円 685"/>
        <xdr:cNvSpPr/>
      </xdr:nvSpPr>
      <xdr:spPr>
        <a:xfrm>
          <a:off x="12763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1440</xdr:rowOff>
    </xdr:from>
    <xdr:ext cx="469744" cy="259045"/>
    <xdr:sp macro="" textlink="">
      <xdr:nvSpPr>
        <xdr:cNvPr id="687" name="テキスト ボックス 686"/>
        <xdr:cNvSpPr txBox="1"/>
      </xdr:nvSpPr>
      <xdr:spPr>
        <a:xfrm>
          <a:off x="12579427" y="1646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68000</xdr:rowOff>
    </xdr:from>
    <xdr:to>
      <xdr:col>31</xdr:col>
      <xdr:colOff>85725</xdr:colOff>
      <xdr:row>38</xdr:row>
      <xdr:rowOff>169600</xdr:rowOff>
    </xdr:to>
    <xdr:sp macro="" textlink="">
      <xdr:nvSpPr>
        <xdr:cNvPr id="722" name="フローチャート : 判断 721"/>
        <xdr:cNvSpPr/>
      </xdr:nvSpPr>
      <xdr:spPr>
        <a:xfrm>
          <a:off x="21272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14676</xdr:rowOff>
    </xdr:from>
    <xdr:ext cx="378565" cy="259045"/>
    <xdr:sp macro="" textlink="">
      <xdr:nvSpPr>
        <xdr:cNvPr id="723" name="テキスト ボックス 722"/>
        <xdr:cNvSpPr txBox="1"/>
      </xdr:nvSpPr>
      <xdr:spPr>
        <a:xfrm>
          <a:off x="21134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62611</xdr:rowOff>
    </xdr:from>
    <xdr:to>
      <xdr:col>29</xdr:col>
      <xdr:colOff>568325</xdr:colOff>
      <xdr:row>38</xdr:row>
      <xdr:rowOff>164211</xdr:rowOff>
    </xdr:to>
    <xdr:sp macro="" textlink="">
      <xdr:nvSpPr>
        <xdr:cNvPr id="725" name="フローチャート : 判断 724"/>
        <xdr:cNvSpPr/>
      </xdr:nvSpPr>
      <xdr:spPr>
        <a:xfrm>
          <a:off x="20383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9288</xdr:rowOff>
    </xdr:from>
    <xdr:ext cx="378565" cy="259045"/>
    <xdr:sp macro="" textlink="">
      <xdr:nvSpPr>
        <xdr:cNvPr id="726" name="テキスト ボックス 725"/>
        <xdr:cNvSpPr txBox="1"/>
      </xdr:nvSpPr>
      <xdr:spPr>
        <a:xfrm>
          <a:off x="20245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63427</xdr:rowOff>
    </xdr:from>
    <xdr:to>
      <xdr:col>28</xdr:col>
      <xdr:colOff>365125</xdr:colOff>
      <xdr:row>38</xdr:row>
      <xdr:rowOff>165027</xdr:rowOff>
    </xdr:to>
    <xdr:sp macro="" textlink="">
      <xdr:nvSpPr>
        <xdr:cNvPr id="728" name="フローチャート : 判断 727"/>
        <xdr:cNvSpPr/>
      </xdr:nvSpPr>
      <xdr:spPr>
        <a:xfrm>
          <a:off x="19494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10105</xdr:rowOff>
    </xdr:from>
    <xdr:ext cx="378565" cy="259045"/>
    <xdr:sp macro="" textlink="">
      <xdr:nvSpPr>
        <xdr:cNvPr id="729" name="テキスト ボックス 728"/>
        <xdr:cNvSpPr txBox="1"/>
      </xdr:nvSpPr>
      <xdr:spPr>
        <a:xfrm>
          <a:off x="19356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53794</xdr:rowOff>
    </xdr:from>
    <xdr:to>
      <xdr:col>27</xdr:col>
      <xdr:colOff>161925</xdr:colOff>
      <xdr:row>38</xdr:row>
      <xdr:rowOff>155394</xdr:rowOff>
    </xdr:to>
    <xdr:sp macro="" textlink="">
      <xdr:nvSpPr>
        <xdr:cNvPr id="730" name="フローチャート : 判断 729"/>
        <xdr:cNvSpPr/>
      </xdr:nvSpPr>
      <xdr:spPr>
        <a:xfrm>
          <a:off x="18605500" y="6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471</xdr:rowOff>
    </xdr:from>
    <xdr:ext cx="469744" cy="259045"/>
    <xdr:sp macro="" textlink="">
      <xdr:nvSpPr>
        <xdr:cNvPr id="731" name="テキスト ボックス 730"/>
        <xdr:cNvSpPr txBox="1"/>
      </xdr:nvSpPr>
      <xdr:spPr>
        <a:xfrm>
          <a:off x="18421427" y="634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113594</xdr:rowOff>
    </xdr:from>
    <xdr:to>
      <xdr:col>32</xdr:col>
      <xdr:colOff>187325</xdr:colOff>
      <xdr:row>58</xdr:row>
      <xdr:rowOff>116063</xdr:rowOff>
    </xdr:to>
    <xdr:cxnSp macro="">
      <xdr:nvCxnSpPr>
        <xdr:cNvPr id="773" name="直線コネクタ 772"/>
        <xdr:cNvCxnSpPr/>
      </xdr:nvCxnSpPr>
      <xdr:spPr>
        <a:xfrm>
          <a:off x="21323300" y="10057694"/>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111994</xdr:rowOff>
    </xdr:from>
    <xdr:to>
      <xdr:col>31</xdr:col>
      <xdr:colOff>34925</xdr:colOff>
      <xdr:row>58</xdr:row>
      <xdr:rowOff>113594</xdr:rowOff>
    </xdr:to>
    <xdr:cxnSp macro="">
      <xdr:nvCxnSpPr>
        <xdr:cNvPr id="776" name="直線コネクタ 775"/>
        <xdr:cNvCxnSpPr/>
      </xdr:nvCxnSpPr>
      <xdr:spPr>
        <a:xfrm>
          <a:off x="20434300" y="1005609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77" name="フローチャート : 判断 776"/>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78" name="テキスト ボックス 777"/>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101409</xdr:rowOff>
    </xdr:from>
    <xdr:to>
      <xdr:col>29</xdr:col>
      <xdr:colOff>517525</xdr:colOff>
      <xdr:row>58</xdr:row>
      <xdr:rowOff>111994</xdr:rowOff>
    </xdr:to>
    <xdr:cxnSp macro="">
      <xdr:nvCxnSpPr>
        <xdr:cNvPr id="779" name="直線コネクタ 778"/>
        <xdr:cNvCxnSpPr/>
      </xdr:nvCxnSpPr>
      <xdr:spPr>
        <a:xfrm>
          <a:off x="19545300" y="10045509"/>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80" name="フローチャート : 判断 779"/>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81" name="テキスト ボックス 780"/>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101409</xdr:rowOff>
    </xdr:from>
    <xdr:to>
      <xdr:col>28</xdr:col>
      <xdr:colOff>314325</xdr:colOff>
      <xdr:row>58</xdr:row>
      <xdr:rowOff>102346</xdr:rowOff>
    </xdr:to>
    <xdr:cxnSp macro="">
      <xdr:nvCxnSpPr>
        <xdr:cNvPr id="782" name="直線コネクタ 781"/>
        <xdr:cNvCxnSpPr/>
      </xdr:nvCxnSpPr>
      <xdr:spPr>
        <a:xfrm flipV="1">
          <a:off x="18656300" y="10045509"/>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83" name="フローチャート : 判断 782"/>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84" name="テキスト ボックス 783"/>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85" name="フローチャート : 判断 784"/>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86" name="テキスト ボックス 785"/>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65263</xdr:rowOff>
    </xdr:from>
    <xdr:to>
      <xdr:col>32</xdr:col>
      <xdr:colOff>238125</xdr:colOff>
      <xdr:row>58</xdr:row>
      <xdr:rowOff>166863</xdr:rowOff>
    </xdr:to>
    <xdr:sp macro="" textlink="">
      <xdr:nvSpPr>
        <xdr:cNvPr id="792" name="円/楕円 791"/>
        <xdr:cNvSpPr/>
      </xdr:nvSpPr>
      <xdr:spPr>
        <a:xfrm>
          <a:off x="221107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151640</xdr:rowOff>
    </xdr:from>
    <xdr:ext cx="469744" cy="259045"/>
    <xdr:sp macro="" textlink="">
      <xdr:nvSpPr>
        <xdr:cNvPr id="793" name="貸付金該当値テキスト"/>
        <xdr:cNvSpPr txBox="1"/>
      </xdr:nvSpPr>
      <xdr:spPr>
        <a:xfrm>
          <a:off x="22212300" y="99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62794</xdr:rowOff>
    </xdr:from>
    <xdr:to>
      <xdr:col>31</xdr:col>
      <xdr:colOff>85725</xdr:colOff>
      <xdr:row>58</xdr:row>
      <xdr:rowOff>164394</xdr:rowOff>
    </xdr:to>
    <xdr:sp macro="" textlink="">
      <xdr:nvSpPr>
        <xdr:cNvPr id="794" name="円/楕円 793"/>
        <xdr:cNvSpPr/>
      </xdr:nvSpPr>
      <xdr:spPr>
        <a:xfrm>
          <a:off x="21272500" y="100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155521</xdr:rowOff>
    </xdr:from>
    <xdr:ext cx="469744" cy="259045"/>
    <xdr:sp macro="" textlink="">
      <xdr:nvSpPr>
        <xdr:cNvPr id="795" name="テキスト ボックス 794"/>
        <xdr:cNvSpPr txBox="1"/>
      </xdr:nvSpPr>
      <xdr:spPr>
        <a:xfrm>
          <a:off x="21088427" y="1009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61194</xdr:rowOff>
    </xdr:from>
    <xdr:to>
      <xdr:col>29</xdr:col>
      <xdr:colOff>568325</xdr:colOff>
      <xdr:row>58</xdr:row>
      <xdr:rowOff>162794</xdr:rowOff>
    </xdr:to>
    <xdr:sp macro="" textlink="">
      <xdr:nvSpPr>
        <xdr:cNvPr id="796" name="円/楕円 795"/>
        <xdr:cNvSpPr/>
      </xdr:nvSpPr>
      <xdr:spPr>
        <a:xfrm>
          <a:off x="20383500" y="100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153921</xdr:rowOff>
    </xdr:from>
    <xdr:ext cx="469744" cy="259045"/>
    <xdr:sp macro="" textlink="">
      <xdr:nvSpPr>
        <xdr:cNvPr id="797" name="テキスト ボックス 796"/>
        <xdr:cNvSpPr txBox="1"/>
      </xdr:nvSpPr>
      <xdr:spPr>
        <a:xfrm>
          <a:off x="20199427" y="100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50609</xdr:rowOff>
    </xdr:from>
    <xdr:to>
      <xdr:col>28</xdr:col>
      <xdr:colOff>365125</xdr:colOff>
      <xdr:row>58</xdr:row>
      <xdr:rowOff>152209</xdr:rowOff>
    </xdr:to>
    <xdr:sp macro="" textlink="">
      <xdr:nvSpPr>
        <xdr:cNvPr id="798" name="円/楕円 797"/>
        <xdr:cNvSpPr/>
      </xdr:nvSpPr>
      <xdr:spPr>
        <a:xfrm>
          <a:off x="19494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143336</xdr:rowOff>
    </xdr:from>
    <xdr:ext cx="469744" cy="259045"/>
    <xdr:sp macro="" textlink="">
      <xdr:nvSpPr>
        <xdr:cNvPr id="799" name="テキスト ボックス 798"/>
        <xdr:cNvSpPr txBox="1"/>
      </xdr:nvSpPr>
      <xdr:spPr>
        <a:xfrm>
          <a:off x="19310427" y="1008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51546</xdr:rowOff>
    </xdr:from>
    <xdr:to>
      <xdr:col>27</xdr:col>
      <xdr:colOff>161925</xdr:colOff>
      <xdr:row>58</xdr:row>
      <xdr:rowOff>153146</xdr:rowOff>
    </xdr:to>
    <xdr:sp macro="" textlink="">
      <xdr:nvSpPr>
        <xdr:cNvPr id="800" name="円/楕円 799"/>
        <xdr:cNvSpPr/>
      </xdr:nvSpPr>
      <xdr:spPr>
        <a:xfrm>
          <a:off x="18605500" y="9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144273</xdr:rowOff>
    </xdr:from>
    <xdr:ext cx="469744" cy="259045"/>
    <xdr:sp macro="" textlink="">
      <xdr:nvSpPr>
        <xdr:cNvPr id="801" name="テキスト ボックス 800"/>
        <xdr:cNvSpPr txBox="1"/>
      </xdr:nvSpPr>
      <xdr:spPr>
        <a:xfrm>
          <a:off x="18421427" y="1008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369</xdr:rowOff>
    </xdr:from>
    <xdr:to>
      <xdr:col>32</xdr:col>
      <xdr:colOff>187325</xdr:colOff>
      <xdr:row>76</xdr:row>
      <xdr:rowOff>98437</xdr:rowOff>
    </xdr:to>
    <xdr:cxnSp macro="">
      <xdr:nvCxnSpPr>
        <xdr:cNvPr id="831" name="直線コネクタ 830"/>
        <xdr:cNvCxnSpPr/>
      </xdr:nvCxnSpPr>
      <xdr:spPr>
        <a:xfrm flipV="1">
          <a:off x="21323300" y="13030569"/>
          <a:ext cx="8382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98437</xdr:rowOff>
    </xdr:from>
    <xdr:to>
      <xdr:col>31</xdr:col>
      <xdr:colOff>34925</xdr:colOff>
      <xdr:row>76</xdr:row>
      <xdr:rowOff>139167</xdr:rowOff>
    </xdr:to>
    <xdr:cxnSp macro="">
      <xdr:nvCxnSpPr>
        <xdr:cNvPr id="834" name="直線コネクタ 833"/>
        <xdr:cNvCxnSpPr/>
      </xdr:nvCxnSpPr>
      <xdr:spPr>
        <a:xfrm flipV="1">
          <a:off x="20434300" y="13128637"/>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110122</xdr:rowOff>
    </xdr:from>
    <xdr:to>
      <xdr:col>31</xdr:col>
      <xdr:colOff>85725</xdr:colOff>
      <xdr:row>76</xdr:row>
      <xdr:rowOff>40272</xdr:rowOff>
    </xdr:to>
    <xdr:sp macro="" textlink="">
      <xdr:nvSpPr>
        <xdr:cNvPr id="835" name="フローチャート : 判断 834"/>
        <xdr:cNvSpPr/>
      </xdr:nvSpPr>
      <xdr:spPr>
        <a:xfrm>
          <a:off x="21272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56799</xdr:rowOff>
    </xdr:from>
    <xdr:ext cx="534377" cy="259045"/>
    <xdr:sp macro="" textlink="">
      <xdr:nvSpPr>
        <xdr:cNvPr id="836" name="テキスト ボックス 835"/>
        <xdr:cNvSpPr txBox="1"/>
      </xdr:nvSpPr>
      <xdr:spPr>
        <a:xfrm>
          <a:off x="21056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139167</xdr:rowOff>
    </xdr:from>
    <xdr:to>
      <xdr:col>29</xdr:col>
      <xdr:colOff>517525</xdr:colOff>
      <xdr:row>77</xdr:row>
      <xdr:rowOff>53556</xdr:rowOff>
    </xdr:to>
    <xdr:cxnSp macro="">
      <xdr:nvCxnSpPr>
        <xdr:cNvPr id="837" name="直線コネクタ 836"/>
        <xdr:cNvCxnSpPr/>
      </xdr:nvCxnSpPr>
      <xdr:spPr>
        <a:xfrm flipV="1">
          <a:off x="19545300" y="13169367"/>
          <a:ext cx="8890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16890</xdr:rowOff>
    </xdr:from>
    <xdr:to>
      <xdr:col>29</xdr:col>
      <xdr:colOff>568325</xdr:colOff>
      <xdr:row>76</xdr:row>
      <xdr:rowOff>118490</xdr:rowOff>
    </xdr:to>
    <xdr:sp macro="" textlink="">
      <xdr:nvSpPr>
        <xdr:cNvPr id="838" name="フローチャート : 判断 837"/>
        <xdr:cNvSpPr/>
      </xdr:nvSpPr>
      <xdr:spPr>
        <a:xfrm>
          <a:off x="20383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135018</xdr:rowOff>
    </xdr:from>
    <xdr:ext cx="534377" cy="259045"/>
    <xdr:sp macro="" textlink="">
      <xdr:nvSpPr>
        <xdr:cNvPr id="839" name="テキスト ボックス 838"/>
        <xdr:cNvSpPr txBox="1"/>
      </xdr:nvSpPr>
      <xdr:spPr>
        <a:xfrm>
          <a:off x="20167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169608</xdr:rowOff>
    </xdr:from>
    <xdr:to>
      <xdr:col>28</xdr:col>
      <xdr:colOff>314325</xdr:colOff>
      <xdr:row>77</xdr:row>
      <xdr:rowOff>53556</xdr:rowOff>
    </xdr:to>
    <xdr:cxnSp macro="">
      <xdr:nvCxnSpPr>
        <xdr:cNvPr id="840" name="直線コネクタ 839"/>
        <xdr:cNvCxnSpPr/>
      </xdr:nvCxnSpPr>
      <xdr:spPr>
        <a:xfrm>
          <a:off x="18656300" y="13199808"/>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151842</xdr:rowOff>
    </xdr:from>
    <xdr:to>
      <xdr:col>28</xdr:col>
      <xdr:colOff>365125</xdr:colOff>
      <xdr:row>76</xdr:row>
      <xdr:rowOff>81992</xdr:rowOff>
    </xdr:to>
    <xdr:sp macro="" textlink="">
      <xdr:nvSpPr>
        <xdr:cNvPr id="841" name="フローチャート : 判断 840"/>
        <xdr:cNvSpPr/>
      </xdr:nvSpPr>
      <xdr:spPr>
        <a:xfrm>
          <a:off x="19494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98518</xdr:rowOff>
    </xdr:from>
    <xdr:ext cx="534377" cy="259045"/>
    <xdr:sp macro="" textlink="">
      <xdr:nvSpPr>
        <xdr:cNvPr id="842" name="テキスト ボックス 841"/>
        <xdr:cNvSpPr txBox="1"/>
      </xdr:nvSpPr>
      <xdr:spPr>
        <a:xfrm>
          <a:off x="19278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2032</xdr:rowOff>
    </xdr:from>
    <xdr:to>
      <xdr:col>27</xdr:col>
      <xdr:colOff>161925</xdr:colOff>
      <xdr:row>76</xdr:row>
      <xdr:rowOff>103632</xdr:rowOff>
    </xdr:to>
    <xdr:sp macro="" textlink="">
      <xdr:nvSpPr>
        <xdr:cNvPr id="843" name="フローチャート : 判断 842"/>
        <xdr:cNvSpPr/>
      </xdr:nvSpPr>
      <xdr:spPr>
        <a:xfrm>
          <a:off x="18605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120159</xdr:rowOff>
    </xdr:from>
    <xdr:ext cx="534377" cy="259045"/>
    <xdr:sp macro="" textlink="">
      <xdr:nvSpPr>
        <xdr:cNvPr id="844" name="テキスト ボックス 843"/>
        <xdr:cNvSpPr txBox="1"/>
      </xdr:nvSpPr>
      <xdr:spPr>
        <a:xfrm>
          <a:off x="18389111" y="128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121018</xdr:rowOff>
    </xdr:from>
    <xdr:to>
      <xdr:col>32</xdr:col>
      <xdr:colOff>238125</xdr:colOff>
      <xdr:row>76</xdr:row>
      <xdr:rowOff>51169</xdr:rowOff>
    </xdr:to>
    <xdr:sp macro="" textlink="">
      <xdr:nvSpPr>
        <xdr:cNvPr id="850" name="円/楕円 849"/>
        <xdr:cNvSpPr/>
      </xdr:nvSpPr>
      <xdr:spPr>
        <a:xfrm>
          <a:off x="221107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99445</xdr:rowOff>
    </xdr:from>
    <xdr:ext cx="534377" cy="259045"/>
    <xdr:sp macro="" textlink="">
      <xdr:nvSpPr>
        <xdr:cNvPr id="851" name="繰出金該当値テキスト"/>
        <xdr:cNvSpPr txBox="1"/>
      </xdr:nvSpPr>
      <xdr:spPr>
        <a:xfrm>
          <a:off x="22212300" y="129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47637</xdr:rowOff>
    </xdr:from>
    <xdr:to>
      <xdr:col>31</xdr:col>
      <xdr:colOff>85725</xdr:colOff>
      <xdr:row>76</xdr:row>
      <xdr:rowOff>149237</xdr:rowOff>
    </xdr:to>
    <xdr:sp macro="" textlink="">
      <xdr:nvSpPr>
        <xdr:cNvPr id="852" name="円/楕円 851"/>
        <xdr:cNvSpPr/>
      </xdr:nvSpPr>
      <xdr:spPr>
        <a:xfrm>
          <a:off x="21272500" y="130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140364</xdr:rowOff>
    </xdr:from>
    <xdr:ext cx="534377" cy="259045"/>
    <xdr:sp macro="" textlink="">
      <xdr:nvSpPr>
        <xdr:cNvPr id="853" name="テキスト ボックス 852"/>
        <xdr:cNvSpPr txBox="1"/>
      </xdr:nvSpPr>
      <xdr:spPr>
        <a:xfrm>
          <a:off x="21056111" y="131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88367</xdr:rowOff>
    </xdr:from>
    <xdr:to>
      <xdr:col>29</xdr:col>
      <xdr:colOff>568325</xdr:colOff>
      <xdr:row>77</xdr:row>
      <xdr:rowOff>18517</xdr:rowOff>
    </xdr:to>
    <xdr:sp macro="" textlink="">
      <xdr:nvSpPr>
        <xdr:cNvPr id="854" name="円/楕円 853"/>
        <xdr:cNvSpPr/>
      </xdr:nvSpPr>
      <xdr:spPr>
        <a:xfrm>
          <a:off x="20383500" y="131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9644</xdr:rowOff>
    </xdr:from>
    <xdr:ext cx="534377" cy="259045"/>
    <xdr:sp macro="" textlink="">
      <xdr:nvSpPr>
        <xdr:cNvPr id="855" name="テキスト ボックス 854"/>
        <xdr:cNvSpPr txBox="1"/>
      </xdr:nvSpPr>
      <xdr:spPr>
        <a:xfrm>
          <a:off x="20167111" y="132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2756</xdr:rowOff>
    </xdr:from>
    <xdr:to>
      <xdr:col>28</xdr:col>
      <xdr:colOff>365125</xdr:colOff>
      <xdr:row>77</xdr:row>
      <xdr:rowOff>104356</xdr:rowOff>
    </xdr:to>
    <xdr:sp macro="" textlink="">
      <xdr:nvSpPr>
        <xdr:cNvPr id="856" name="円/楕円 855"/>
        <xdr:cNvSpPr/>
      </xdr:nvSpPr>
      <xdr:spPr>
        <a:xfrm>
          <a:off x="19494500" y="132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95483</xdr:rowOff>
    </xdr:from>
    <xdr:ext cx="534377" cy="259045"/>
    <xdr:sp macro="" textlink="">
      <xdr:nvSpPr>
        <xdr:cNvPr id="857" name="テキスト ボックス 856"/>
        <xdr:cNvSpPr txBox="1"/>
      </xdr:nvSpPr>
      <xdr:spPr>
        <a:xfrm>
          <a:off x="19278111" y="132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118808</xdr:rowOff>
    </xdr:from>
    <xdr:to>
      <xdr:col>27</xdr:col>
      <xdr:colOff>161925</xdr:colOff>
      <xdr:row>77</xdr:row>
      <xdr:rowOff>48958</xdr:rowOff>
    </xdr:to>
    <xdr:sp macro="" textlink="">
      <xdr:nvSpPr>
        <xdr:cNvPr id="858" name="円/楕円 857"/>
        <xdr:cNvSpPr/>
      </xdr:nvSpPr>
      <xdr:spPr>
        <a:xfrm>
          <a:off x="18605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40085</xdr:rowOff>
    </xdr:from>
    <xdr:ext cx="534377" cy="259045"/>
    <xdr:sp macro="" textlink="">
      <xdr:nvSpPr>
        <xdr:cNvPr id="859" name="テキスト ボックス 858"/>
        <xdr:cNvSpPr txBox="1"/>
      </xdr:nvSpPr>
      <xdr:spPr>
        <a:xfrm>
          <a:off x="18389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扶助費では、子ども・子育て支援新制度の開始により、子ども・子育て支援給付費の増などにより前年度費</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％の増、繰出金では国民健康保険会計繰出金などの増により、前年度比</a:t>
          </a:r>
          <a:r>
            <a:rPr kumimoji="1" lang="en-US" altLang="ja-JP" sz="1100">
              <a:solidFill>
                <a:schemeClr val="dk1"/>
              </a:solidFill>
              <a:effectLst/>
              <a:latin typeface="+mn-lt"/>
              <a:ea typeface="+mn-ea"/>
              <a:cs typeface="+mn-cs"/>
            </a:rPr>
            <a:t>8.02</a:t>
          </a:r>
          <a:r>
            <a:rPr kumimoji="1" lang="ja-JP" altLang="ja-JP" sz="1100">
              <a:solidFill>
                <a:schemeClr val="dk1"/>
              </a:solidFill>
              <a:effectLst/>
              <a:latin typeface="+mn-lt"/>
              <a:ea typeface="+mn-ea"/>
              <a:cs typeface="+mn-cs"/>
            </a:rPr>
            <a:t>％の増となった。一方、普通建設事業費は、第三庁舎建設事業、保健所整備事業の皆減などにより、前年度比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類似団体内平均と比べると、全ての費目で下回っている。今後も最少の経費で最大の効果を上げるように努める。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6,024.00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164737</xdr:rowOff>
    </xdr:from>
    <xdr:to>
      <xdr:col>6</xdr:col>
      <xdr:colOff>511175</xdr:colOff>
      <xdr:row>37</xdr:row>
      <xdr:rowOff>30299</xdr:rowOff>
    </xdr:to>
    <xdr:cxnSp macro="">
      <xdr:nvCxnSpPr>
        <xdr:cNvPr id="63" name="直線コネクタ 62"/>
        <xdr:cNvCxnSpPr/>
      </xdr:nvCxnSpPr>
      <xdr:spPr>
        <a:xfrm flipV="1">
          <a:off x="3797300" y="6336937"/>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29210</xdr:rowOff>
    </xdr:from>
    <xdr:to>
      <xdr:col>5</xdr:col>
      <xdr:colOff>358775</xdr:colOff>
      <xdr:row>37</xdr:row>
      <xdr:rowOff>30299</xdr:rowOff>
    </xdr:to>
    <xdr:cxnSp macro="">
      <xdr:nvCxnSpPr>
        <xdr:cNvPr id="66" name="直線コネクタ 65"/>
        <xdr:cNvCxnSpPr/>
      </xdr:nvCxnSpPr>
      <xdr:spPr>
        <a:xfrm>
          <a:off x="2908300" y="63728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102507</xdr:rowOff>
    </xdr:from>
    <xdr:to>
      <xdr:col>5</xdr:col>
      <xdr:colOff>409575</xdr:colOff>
      <xdr:row>34</xdr:row>
      <xdr:rowOff>32657</xdr:rowOff>
    </xdr:to>
    <xdr:sp macro="" textlink="">
      <xdr:nvSpPr>
        <xdr:cNvPr id="67" name="フローチャート : 判断 66"/>
        <xdr:cNvSpPr/>
      </xdr:nvSpPr>
      <xdr:spPr>
        <a:xfrm>
          <a:off x="3746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49184</xdr:rowOff>
    </xdr:from>
    <xdr:ext cx="469744" cy="259045"/>
    <xdr:sp macro="" textlink="">
      <xdr:nvSpPr>
        <xdr:cNvPr id="68" name="テキスト ボックス 67"/>
        <xdr:cNvSpPr txBox="1"/>
      </xdr:nvSpPr>
      <xdr:spPr>
        <a:xfrm>
          <a:off x="3562427"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111397</xdr:rowOff>
    </xdr:from>
    <xdr:to>
      <xdr:col>4</xdr:col>
      <xdr:colOff>155575</xdr:colOff>
      <xdr:row>37</xdr:row>
      <xdr:rowOff>29210</xdr:rowOff>
    </xdr:to>
    <xdr:cxnSp macro="">
      <xdr:nvCxnSpPr>
        <xdr:cNvPr id="69" name="直線コネクタ 68"/>
        <xdr:cNvCxnSpPr/>
      </xdr:nvCxnSpPr>
      <xdr:spPr>
        <a:xfrm>
          <a:off x="2019300" y="6283597"/>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162378</xdr:rowOff>
    </xdr:from>
    <xdr:to>
      <xdr:col>4</xdr:col>
      <xdr:colOff>206375</xdr:colOff>
      <xdr:row>34</xdr:row>
      <xdr:rowOff>92528</xdr:rowOff>
    </xdr:to>
    <xdr:sp macro="" textlink="">
      <xdr:nvSpPr>
        <xdr:cNvPr id="70" name="フローチャート :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109055</xdr:rowOff>
    </xdr:from>
    <xdr:ext cx="469744" cy="259045"/>
    <xdr:sp macro="" textlink="">
      <xdr:nvSpPr>
        <xdr:cNvPr id="71" name="テキスト ボックス 70"/>
        <xdr:cNvSpPr txBox="1"/>
      </xdr:nvSpPr>
      <xdr:spPr>
        <a:xfrm>
          <a:off x="2673427"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85816</xdr:rowOff>
    </xdr:from>
    <xdr:to>
      <xdr:col>2</xdr:col>
      <xdr:colOff>638175</xdr:colOff>
      <xdr:row>36</xdr:row>
      <xdr:rowOff>111397</xdr:rowOff>
    </xdr:to>
    <xdr:cxnSp macro="">
      <xdr:nvCxnSpPr>
        <xdr:cNvPr id="72" name="直線コネクタ 71"/>
        <xdr:cNvCxnSpPr/>
      </xdr:nvCxnSpPr>
      <xdr:spPr>
        <a:xfrm>
          <a:off x="1130300" y="6086566"/>
          <a:ext cx="88900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76381</xdr:rowOff>
    </xdr:from>
    <xdr:to>
      <xdr:col>3</xdr:col>
      <xdr:colOff>3175</xdr:colOff>
      <xdr:row>34</xdr:row>
      <xdr:rowOff>6531</xdr:rowOff>
    </xdr:to>
    <xdr:sp macro="" textlink="">
      <xdr:nvSpPr>
        <xdr:cNvPr id="73" name="フローチャート : 判断 72"/>
        <xdr:cNvSpPr/>
      </xdr:nvSpPr>
      <xdr:spPr>
        <a:xfrm>
          <a:off x="1968500" y="57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23058</xdr:rowOff>
    </xdr:from>
    <xdr:ext cx="469744" cy="259045"/>
    <xdr:sp macro="" textlink="">
      <xdr:nvSpPr>
        <xdr:cNvPr id="74" name="テキスト ボックス 73"/>
        <xdr:cNvSpPr txBox="1"/>
      </xdr:nvSpPr>
      <xdr:spPr>
        <a:xfrm>
          <a:off x="1784427" y="55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110127</xdr:rowOff>
    </xdr:from>
    <xdr:to>
      <xdr:col>1</xdr:col>
      <xdr:colOff>485775</xdr:colOff>
      <xdr:row>32</xdr:row>
      <xdr:rowOff>40277</xdr:rowOff>
    </xdr:to>
    <xdr:sp macro="" textlink="">
      <xdr:nvSpPr>
        <xdr:cNvPr id="75" name="フローチャート : 判断 74"/>
        <xdr:cNvSpPr/>
      </xdr:nvSpPr>
      <xdr:spPr>
        <a:xfrm>
          <a:off x="1079500" y="54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56804</xdr:rowOff>
    </xdr:from>
    <xdr:ext cx="469744" cy="259045"/>
    <xdr:sp macro="" textlink="">
      <xdr:nvSpPr>
        <xdr:cNvPr id="76" name="テキスト ボックス 75"/>
        <xdr:cNvSpPr txBox="1"/>
      </xdr:nvSpPr>
      <xdr:spPr>
        <a:xfrm>
          <a:off x="895427" y="52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113937</xdr:rowOff>
    </xdr:from>
    <xdr:to>
      <xdr:col>6</xdr:col>
      <xdr:colOff>561975</xdr:colOff>
      <xdr:row>37</xdr:row>
      <xdr:rowOff>44087</xdr:rowOff>
    </xdr:to>
    <xdr:sp macro="" textlink="">
      <xdr:nvSpPr>
        <xdr:cNvPr id="82" name="円/楕円 81"/>
        <xdr:cNvSpPr/>
      </xdr:nvSpPr>
      <xdr:spPr>
        <a:xfrm>
          <a:off x="45847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92364</xdr:rowOff>
    </xdr:from>
    <xdr:ext cx="469744" cy="259045"/>
    <xdr:sp macro="" textlink="">
      <xdr:nvSpPr>
        <xdr:cNvPr id="83" name="議会費該当値テキスト"/>
        <xdr:cNvSpPr txBox="1"/>
      </xdr:nvSpPr>
      <xdr:spPr>
        <a:xfrm>
          <a:off x="4686300" y="62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150949</xdr:rowOff>
    </xdr:from>
    <xdr:to>
      <xdr:col>5</xdr:col>
      <xdr:colOff>409575</xdr:colOff>
      <xdr:row>37</xdr:row>
      <xdr:rowOff>81099</xdr:rowOff>
    </xdr:to>
    <xdr:sp macro="" textlink="">
      <xdr:nvSpPr>
        <xdr:cNvPr id="84" name="円/楕円 83"/>
        <xdr:cNvSpPr/>
      </xdr:nvSpPr>
      <xdr:spPr>
        <a:xfrm>
          <a:off x="3746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72226</xdr:rowOff>
    </xdr:from>
    <xdr:ext cx="469744" cy="259045"/>
    <xdr:sp macro="" textlink="">
      <xdr:nvSpPr>
        <xdr:cNvPr id="85" name="テキスト ボックス 84"/>
        <xdr:cNvSpPr txBox="1"/>
      </xdr:nvSpPr>
      <xdr:spPr>
        <a:xfrm>
          <a:off x="3562427"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149860</xdr:rowOff>
    </xdr:from>
    <xdr:to>
      <xdr:col>4</xdr:col>
      <xdr:colOff>206375</xdr:colOff>
      <xdr:row>37</xdr:row>
      <xdr:rowOff>80010</xdr:rowOff>
    </xdr:to>
    <xdr:sp macro="" textlink="">
      <xdr:nvSpPr>
        <xdr:cNvPr id="86" name="円/楕円 85"/>
        <xdr:cNvSpPr/>
      </xdr:nvSpPr>
      <xdr:spPr>
        <a:xfrm>
          <a:off x="2857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71137</xdr:rowOff>
    </xdr:from>
    <xdr:ext cx="469744" cy="259045"/>
    <xdr:sp macro="" textlink="">
      <xdr:nvSpPr>
        <xdr:cNvPr id="87" name="テキスト ボックス 86"/>
        <xdr:cNvSpPr txBox="1"/>
      </xdr:nvSpPr>
      <xdr:spPr>
        <a:xfrm>
          <a:off x="2673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60597</xdr:rowOff>
    </xdr:from>
    <xdr:to>
      <xdr:col>3</xdr:col>
      <xdr:colOff>3175</xdr:colOff>
      <xdr:row>36</xdr:row>
      <xdr:rowOff>162197</xdr:rowOff>
    </xdr:to>
    <xdr:sp macro="" textlink="">
      <xdr:nvSpPr>
        <xdr:cNvPr id="88" name="円/楕円 87"/>
        <xdr:cNvSpPr/>
      </xdr:nvSpPr>
      <xdr:spPr>
        <a:xfrm>
          <a:off x="1968500" y="62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153324</xdr:rowOff>
    </xdr:from>
    <xdr:ext cx="469744" cy="259045"/>
    <xdr:sp macro="" textlink="">
      <xdr:nvSpPr>
        <xdr:cNvPr id="89" name="テキスト ボックス 88"/>
        <xdr:cNvSpPr txBox="1"/>
      </xdr:nvSpPr>
      <xdr:spPr>
        <a:xfrm>
          <a:off x="1784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35016</xdr:rowOff>
    </xdr:from>
    <xdr:to>
      <xdr:col>1</xdr:col>
      <xdr:colOff>485775</xdr:colOff>
      <xdr:row>35</xdr:row>
      <xdr:rowOff>136616</xdr:rowOff>
    </xdr:to>
    <xdr:sp macro="" textlink="">
      <xdr:nvSpPr>
        <xdr:cNvPr id="90" name="円/楕円 89"/>
        <xdr:cNvSpPr/>
      </xdr:nvSpPr>
      <xdr:spPr>
        <a:xfrm>
          <a:off x="1079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127743</xdr:rowOff>
    </xdr:from>
    <xdr:ext cx="469744" cy="259045"/>
    <xdr:sp macro="" textlink="">
      <xdr:nvSpPr>
        <xdr:cNvPr id="91" name="テキスト ボックス 90"/>
        <xdr:cNvSpPr txBox="1"/>
      </xdr:nvSpPr>
      <xdr:spPr>
        <a:xfrm>
          <a:off x="895427"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140591</xdr:rowOff>
    </xdr:from>
    <xdr:to>
      <xdr:col>6</xdr:col>
      <xdr:colOff>511175</xdr:colOff>
      <xdr:row>57</xdr:row>
      <xdr:rowOff>75692</xdr:rowOff>
    </xdr:to>
    <xdr:cxnSp macro="">
      <xdr:nvCxnSpPr>
        <xdr:cNvPr id="119" name="直線コネクタ 118"/>
        <xdr:cNvCxnSpPr/>
      </xdr:nvCxnSpPr>
      <xdr:spPr>
        <a:xfrm>
          <a:off x="3797300" y="9741791"/>
          <a:ext cx="8382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111376</xdr:rowOff>
    </xdr:from>
    <xdr:to>
      <xdr:col>5</xdr:col>
      <xdr:colOff>358775</xdr:colOff>
      <xdr:row>56</xdr:row>
      <xdr:rowOff>140591</xdr:rowOff>
    </xdr:to>
    <xdr:cxnSp macro="">
      <xdr:nvCxnSpPr>
        <xdr:cNvPr id="122" name="直線コネクタ 121"/>
        <xdr:cNvCxnSpPr/>
      </xdr:nvCxnSpPr>
      <xdr:spPr>
        <a:xfrm>
          <a:off x="2908300" y="9712576"/>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54679</xdr:rowOff>
    </xdr:from>
    <xdr:to>
      <xdr:col>5</xdr:col>
      <xdr:colOff>409575</xdr:colOff>
      <xdr:row>56</xdr:row>
      <xdr:rowOff>156279</xdr:rowOff>
    </xdr:to>
    <xdr:sp macro="" textlink="">
      <xdr:nvSpPr>
        <xdr:cNvPr id="123" name="フローチャート : 判断 122"/>
        <xdr:cNvSpPr/>
      </xdr:nvSpPr>
      <xdr:spPr>
        <a:xfrm>
          <a:off x="3746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1356</xdr:rowOff>
    </xdr:from>
    <xdr:ext cx="534377" cy="259045"/>
    <xdr:sp macro="" textlink="">
      <xdr:nvSpPr>
        <xdr:cNvPr id="124" name="テキスト ボックス 123"/>
        <xdr:cNvSpPr txBox="1"/>
      </xdr:nvSpPr>
      <xdr:spPr>
        <a:xfrm>
          <a:off x="3530111" y="94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111376</xdr:rowOff>
    </xdr:from>
    <xdr:to>
      <xdr:col>4</xdr:col>
      <xdr:colOff>155575</xdr:colOff>
      <xdr:row>57</xdr:row>
      <xdr:rowOff>17833</xdr:rowOff>
    </xdr:to>
    <xdr:cxnSp macro="">
      <xdr:nvCxnSpPr>
        <xdr:cNvPr id="125" name="直線コネクタ 124"/>
        <xdr:cNvCxnSpPr/>
      </xdr:nvCxnSpPr>
      <xdr:spPr>
        <a:xfrm flipV="1">
          <a:off x="2019300" y="9712576"/>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10330</xdr:rowOff>
    </xdr:from>
    <xdr:to>
      <xdr:col>4</xdr:col>
      <xdr:colOff>206375</xdr:colOff>
      <xdr:row>56</xdr:row>
      <xdr:rowOff>111930</xdr:rowOff>
    </xdr:to>
    <xdr:sp macro="" textlink="">
      <xdr:nvSpPr>
        <xdr:cNvPr id="126" name="フローチャート : 判断 125"/>
        <xdr:cNvSpPr/>
      </xdr:nvSpPr>
      <xdr:spPr>
        <a:xfrm>
          <a:off x="2857500" y="96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128457</xdr:rowOff>
    </xdr:from>
    <xdr:ext cx="534377" cy="259045"/>
    <xdr:sp macro="" textlink="">
      <xdr:nvSpPr>
        <xdr:cNvPr id="127" name="テキスト ボックス 126"/>
        <xdr:cNvSpPr txBox="1"/>
      </xdr:nvSpPr>
      <xdr:spPr>
        <a:xfrm>
          <a:off x="2641111" y="93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154399</xdr:rowOff>
    </xdr:from>
    <xdr:to>
      <xdr:col>2</xdr:col>
      <xdr:colOff>638175</xdr:colOff>
      <xdr:row>57</xdr:row>
      <xdr:rowOff>17833</xdr:rowOff>
    </xdr:to>
    <xdr:cxnSp macro="">
      <xdr:nvCxnSpPr>
        <xdr:cNvPr id="128" name="直線コネクタ 127"/>
        <xdr:cNvCxnSpPr/>
      </xdr:nvCxnSpPr>
      <xdr:spPr>
        <a:xfrm>
          <a:off x="1130300" y="9755599"/>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22720</xdr:rowOff>
    </xdr:from>
    <xdr:to>
      <xdr:col>3</xdr:col>
      <xdr:colOff>3175</xdr:colOff>
      <xdr:row>56</xdr:row>
      <xdr:rowOff>124320</xdr:rowOff>
    </xdr:to>
    <xdr:sp macro="" textlink="">
      <xdr:nvSpPr>
        <xdr:cNvPr id="129" name="フローチャート : 判断 128"/>
        <xdr:cNvSpPr/>
      </xdr:nvSpPr>
      <xdr:spPr>
        <a:xfrm>
          <a:off x="1968500" y="9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140847</xdr:rowOff>
    </xdr:from>
    <xdr:ext cx="534377" cy="259045"/>
    <xdr:sp macro="" textlink="">
      <xdr:nvSpPr>
        <xdr:cNvPr id="130" name="テキスト ボックス 129"/>
        <xdr:cNvSpPr txBox="1"/>
      </xdr:nvSpPr>
      <xdr:spPr>
        <a:xfrm>
          <a:off x="1752111" y="9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37259</xdr:rowOff>
    </xdr:from>
    <xdr:to>
      <xdr:col>1</xdr:col>
      <xdr:colOff>485775</xdr:colOff>
      <xdr:row>56</xdr:row>
      <xdr:rowOff>138859</xdr:rowOff>
    </xdr:to>
    <xdr:sp macro="" textlink="">
      <xdr:nvSpPr>
        <xdr:cNvPr id="131" name="フローチャート : 判断 130"/>
        <xdr:cNvSpPr/>
      </xdr:nvSpPr>
      <xdr:spPr>
        <a:xfrm>
          <a:off x="1079500" y="963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155386</xdr:rowOff>
    </xdr:from>
    <xdr:ext cx="534377" cy="259045"/>
    <xdr:sp macro="" textlink="">
      <xdr:nvSpPr>
        <xdr:cNvPr id="132" name="テキスト ボックス 131"/>
        <xdr:cNvSpPr txBox="1"/>
      </xdr:nvSpPr>
      <xdr:spPr>
        <a:xfrm>
          <a:off x="863111" y="94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24892</xdr:rowOff>
    </xdr:from>
    <xdr:to>
      <xdr:col>6</xdr:col>
      <xdr:colOff>561975</xdr:colOff>
      <xdr:row>57</xdr:row>
      <xdr:rowOff>126492</xdr:rowOff>
    </xdr:to>
    <xdr:sp macro="" textlink="">
      <xdr:nvSpPr>
        <xdr:cNvPr id="138" name="円/楕円 137"/>
        <xdr:cNvSpPr/>
      </xdr:nvSpPr>
      <xdr:spPr>
        <a:xfrm>
          <a:off x="45847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111269</xdr:rowOff>
    </xdr:from>
    <xdr:ext cx="534377" cy="259045"/>
    <xdr:sp macro="" textlink="">
      <xdr:nvSpPr>
        <xdr:cNvPr id="139" name="総務費該当値テキスト"/>
        <xdr:cNvSpPr txBox="1"/>
      </xdr:nvSpPr>
      <xdr:spPr>
        <a:xfrm>
          <a:off x="4686300" y="97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89791</xdr:rowOff>
    </xdr:from>
    <xdr:to>
      <xdr:col>5</xdr:col>
      <xdr:colOff>409575</xdr:colOff>
      <xdr:row>57</xdr:row>
      <xdr:rowOff>19941</xdr:rowOff>
    </xdr:to>
    <xdr:sp macro="" textlink="">
      <xdr:nvSpPr>
        <xdr:cNvPr id="140" name="円/楕円 139"/>
        <xdr:cNvSpPr/>
      </xdr:nvSpPr>
      <xdr:spPr>
        <a:xfrm>
          <a:off x="3746500" y="96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11068</xdr:rowOff>
    </xdr:from>
    <xdr:ext cx="534377" cy="259045"/>
    <xdr:sp macro="" textlink="">
      <xdr:nvSpPr>
        <xdr:cNvPr id="141" name="テキスト ボックス 140"/>
        <xdr:cNvSpPr txBox="1"/>
      </xdr:nvSpPr>
      <xdr:spPr>
        <a:xfrm>
          <a:off x="3530111" y="978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60576</xdr:rowOff>
    </xdr:from>
    <xdr:to>
      <xdr:col>4</xdr:col>
      <xdr:colOff>206375</xdr:colOff>
      <xdr:row>56</xdr:row>
      <xdr:rowOff>162176</xdr:rowOff>
    </xdr:to>
    <xdr:sp macro="" textlink="">
      <xdr:nvSpPr>
        <xdr:cNvPr id="142" name="円/楕円 141"/>
        <xdr:cNvSpPr/>
      </xdr:nvSpPr>
      <xdr:spPr>
        <a:xfrm>
          <a:off x="2857500" y="96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153303</xdr:rowOff>
    </xdr:from>
    <xdr:ext cx="534377" cy="259045"/>
    <xdr:sp macro="" textlink="">
      <xdr:nvSpPr>
        <xdr:cNvPr id="143" name="テキスト ボックス 142"/>
        <xdr:cNvSpPr txBox="1"/>
      </xdr:nvSpPr>
      <xdr:spPr>
        <a:xfrm>
          <a:off x="2641111" y="975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138483</xdr:rowOff>
    </xdr:from>
    <xdr:to>
      <xdr:col>3</xdr:col>
      <xdr:colOff>3175</xdr:colOff>
      <xdr:row>57</xdr:row>
      <xdr:rowOff>68633</xdr:rowOff>
    </xdr:to>
    <xdr:sp macro="" textlink="">
      <xdr:nvSpPr>
        <xdr:cNvPr id="144" name="円/楕円 143"/>
        <xdr:cNvSpPr/>
      </xdr:nvSpPr>
      <xdr:spPr>
        <a:xfrm>
          <a:off x="19685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59760</xdr:rowOff>
    </xdr:from>
    <xdr:ext cx="534377" cy="259045"/>
    <xdr:sp macro="" textlink="">
      <xdr:nvSpPr>
        <xdr:cNvPr id="145" name="テキスト ボックス 144"/>
        <xdr:cNvSpPr txBox="1"/>
      </xdr:nvSpPr>
      <xdr:spPr>
        <a:xfrm>
          <a:off x="1752111" y="98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103599</xdr:rowOff>
    </xdr:from>
    <xdr:to>
      <xdr:col>1</xdr:col>
      <xdr:colOff>485775</xdr:colOff>
      <xdr:row>57</xdr:row>
      <xdr:rowOff>33749</xdr:rowOff>
    </xdr:to>
    <xdr:sp macro="" textlink="">
      <xdr:nvSpPr>
        <xdr:cNvPr id="146" name="円/楕円 145"/>
        <xdr:cNvSpPr/>
      </xdr:nvSpPr>
      <xdr:spPr>
        <a:xfrm>
          <a:off x="1079500" y="9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24876</xdr:rowOff>
    </xdr:from>
    <xdr:ext cx="534377" cy="259045"/>
    <xdr:sp macro="" textlink="">
      <xdr:nvSpPr>
        <xdr:cNvPr id="147" name="テキスト ボックス 146"/>
        <xdr:cNvSpPr txBox="1"/>
      </xdr:nvSpPr>
      <xdr:spPr>
        <a:xfrm>
          <a:off x="863111" y="97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100098</xdr:rowOff>
    </xdr:from>
    <xdr:to>
      <xdr:col>6</xdr:col>
      <xdr:colOff>511175</xdr:colOff>
      <xdr:row>78</xdr:row>
      <xdr:rowOff>16332</xdr:rowOff>
    </xdr:to>
    <xdr:cxnSp macro="">
      <xdr:nvCxnSpPr>
        <xdr:cNvPr id="179" name="直線コネクタ 178"/>
        <xdr:cNvCxnSpPr/>
      </xdr:nvCxnSpPr>
      <xdr:spPr>
        <a:xfrm flipV="1">
          <a:off x="3797300" y="13301748"/>
          <a:ext cx="8382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16332</xdr:rowOff>
    </xdr:from>
    <xdr:to>
      <xdr:col>5</xdr:col>
      <xdr:colOff>358775</xdr:colOff>
      <xdr:row>78</xdr:row>
      <xdr:rowOff>115142</xdr:rowOff>
    </xdr:to>
    <xdr:cxnSp macro="">
      <xdr:nvCxnSpPr>
        <xdr:cNvPr id="182" name="直線コネクタ 181"/>
        <xdr:cNvCxnSpPr/>
      </xdr:nvCxnSpPr>
      <xdr:spPr>
        <a:xfrm flipV="1">
          <a:off x="2908300" y="13389432"/>
          <a:ext cx="8890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76643</xdr:rowOff>
    </xdr:from>
    <xdr:to>
      <xdr:col>5</xdr:col>
      <xdr:colOff>409575</xdr:colOff>
      <xdr:row>77</xdr:row>
      <xdr:rowOff>6793</xdr:rowOff>
    </xdr:to>
    <xdr:sp macro="" textlink="">
      <xdr:nvSpPr>
        <xdr:cNvPr id="183" name="フローチャート : 判断 182"/>
        <xdr:cNvSpPr/>
      </xdr:nvSpPr>
      <xdr:spPr>
        <a:xfrm>
          <a:off x="3746500" y="1310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23320</xdr:rowOff>
    </xdr:from>
    <xdr:ext cx="599010" cy="259045"/>
    <xdr:sp macro="" textlink="">
      <xdr:nvSpPr>
        <xdr:cNvPr id="184" name="テキスト ボックス 183"/>
        <xdr:cNvSpPr txBox="1"/>
      </xdr:nvSpPr>
      <xdr:spPr>
        <a:xfrm>
          <a:off x="3497794" y="12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115142</xdr:rowOff>
    </xdr:from>
    <xdr:to>
      <xdr:col>4</xdr:col>
      <xdr:colOff>155575</xdr:colOff>
      <xdr:row>78</xdr:row>
      <xdr:rowOff>153645</xdr:rowOff>
    </xdr:to>
    <xdr:cxnSp macro="">
      <xdr:nvCxnSpPr>
        <xdr:cNvPr id="185" name="直線コネクタ 184"/>
        <xdr:cNvCxnSpPr/>
      </xdr:nvCxnSpPr>
      <xdr:spPr>
        <a:xfrm flipV="1">
          <a:off x="2019300" y="1348824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3208</xdr:rowOff>
    </xdr:from>
    <xdr:to>
      <xdr:col>4</xdr:col>
      <xdr:colOff>206375</xdr:colOff>
      <xdr:row>77</xdr:row>
      <xdr:rowOff>104808</xdr:rowOff>
    </xdr:to>
    <xdr:sp macro="" textlink="">
      <xdr:nvSpPr>
        <xdr:cNvPr id="186" name="フローチャート : 判断 185"/>
        <xdr:cNvSpPr/>
      </xdr:nvSpPr>
      <xdr:spPr>
        <a:xfrm>
          <a:off x="2857500" y="1320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121335</xdr:rowOff>
    </xdr:from>
    <xdr:ext cx="599010" cy="259045"/>
    <xdr:sp macro="" textlink="">
      <xdr:nvSpPr>
        <xdr:cNvPr id="187" name="テキスト ボックス 186"/>
        <xdr:cNvSpPr txBox="1"/>
      </xdr:nvSpPr>
      <xdr:spPr>
        <a:xfrm>
          <a:off x="2608794" y="1298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153645</xdr:rowOff>
    </xdr:from>
    <xdr:to>
      <xdr:col>2</xdr:col>
      <xdr:colOff>638175</xdr:colOff>
      <xdr:row>79</xdr:row>
      <xdr:rowOff>36</xdr:rowOff>
    </xdr:to>
    <xdr:cxnSp macro="">
      <xdr:nvCxnSpPr>
        <xdr:cNvPr id="188" name="直線コネクタ 187"/>
        <xdr:cNvCxnSpPr/>
      </xdr:nvCxnSpPr>
      <xdr:spPr>
        <a:xfrm flipV="1">
          <a:off x="1130300" y="13526745"/>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36844</xdr:rowOff>
    </xdr:from>
    <xdr:to>
      <xdr:col>3</xdr:col>
      <xdr:colOff>3175</xdr:colOff>
      <xdr:row>77</xdr:row>
      <xdr:rowOff>138444</xdr:rowOff>
    </xdr:to>
    <xdr:sp macro="" textlink="">
      <xdr:nvSpPr>
        <xdr:cNvPr id="189" name="フローチャート : 判断 188"/>
        <xdr:cNvSpPr/>
      </xdr:nvSpPr>
      <xdr:spPr>
        <a:xfrm>
          <a:off x="1968500" y="132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154971</xdr:rowOff>
    </xdr:from>
    <xdr:ext cx="599010" cy="259045"/>
    <xdr:sp macro="" textlink="">
      <xdr:nvSpPr>
        <xdr:cNvPr id="190" name="テキスト ボックス 189"/>
        <xdr:cNvSpPr txBox="1"/>
      </xdr:nvSpPr>
      <xdr:spPr>
        <a:xfrm>
          <a:off x="1719794" y="1301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31184</xdr:rowOff>
    </xdr:from>
    <xdr:to>
      <xdr:col>1</xdr:col>
      <xdr:colOff>485775</xdr:colOff>
      <xdr:row>77</xdr:row>
      <xdr:rowOff>132784</xdr:rowOff>
    </xdr:to>
    <xdr:sp macro="" textlink="">
      <xdr:nvSpPr>
        <xdr:cNvPr id="191" name="フローチャート : 判断 190"/>
        <xdr:cNvSpPr/>
      </xdr:nvSpPr>
      <xdr:spPr>
        <a:xfrm>
          <a:off x="1079500" y="132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149311</xdr:rowOff>
    </xdr:from>
    <xdr:ext cx="599010" cy="259045"/>
    <xdr:sp macro="" textlink="">
      <xdr:nvSpPr>
        <xdr:cNvPr id="192" name="テキスト ボックス 191"/>
        <xdr:cNvSpPr txBox="1"/>
      </xdr:nvSpPr>
      <xdr:spPr>
        <a:xfrm>
          <a:off x="830794" y="1300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49298</xdr:rowOff>
    </xdr:from>
    <xdr:to>
      <xdr:col>6</xdr:col>
      <xdr:colOff>561975</xdr:colOff>
      <xdr:row>77</xdr:row>
      <xdr:rowOff>150898</xdr:rowOff>
    </xdr:to>
    <xdr:sp macro="" textlink="">
      <xdr:nvSpPr>
        <xdr:cNvPr id="198" name="円/楕円 197"/>
        <xdr:cNvSpPr/>
      </xdr:nvSpPr>
      <xdr:spPr>
        <a:xfrm>
          <a:off x="4584700" y="132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135675</xdr:rowOff>
    </xdr:from>
    <xdr:ext cx="599010" cy="259045"/>
    <xdr:sp macro="" textlink="">
      <xdr:nvSpPr>
        <xdr:cNvPr id="199" name="民生費該当値テキスト"/>
        <xdr:cNvSpPr txBox="1"/>
      </xdr:nvSpPr>
      <xdr:spPr>
        <a:xfrm>
          <a:off x="4686300" y="131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136982</xdr:rowOff>
    </xdr:from>
    <xdr:to>
      <xdr:col>5</xdr:col>
      <xdr:colOff>409575</xdr:colOff>
      <xdr:row>78</xdr:row>
      <xdr:rowOff>67132</xdr:rowOff>
    </xdr:to>
    <xdr:sp macro="" textlink="">
      <xdr:nvSpPr>
        <xdr:cNvPr id="200" name="円/楕円 199"/>
        <xdr:cNvSpPr/>
      </xdr:nvSpPr>
      <xdr:spPr>
        <a:xfrm>
          <a:off x="3746500" y="13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58259</xdr:rowOff>
    </xdr:from>
    <xdr:ext cx="599010" cy="259045"/>
    <xdr:sp macro="" textlink="">
      <xdr:nvSpPr>
        <xdr:cNvPr id="201" name="テキスト ボックス 200"/>
        <xdr:cNvSpPr txBox="1"/>
      </xdr:nvSpPr>
      <xdr:spPr>
        <a:xfrm>
          <a:off x="3497794" y="134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113,333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64342</xdr:rowOff>
    </xdr:from>
    <xdr:to>
      <xdr:col>4</xdr:col>
      <xdr:colOff>206375</xdr:colOff>
      <xdr:row>78</xdr:row>
      <xdr:rowOff>165942</xdr:rowOff>
    </xdr:to>
    <xdr:sp macro="" textlink="">
      <xdr:nvSpPr>
        <xdr:cNvPr id="202" name="円/楕円 201"/>
        <xdr:cNvSpPr/>
      </xdr:nvSpPr>
      <xdr:spPr>
        <a:xfrm>
          <a:off x="2857500" y="13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157069</xdr:rowOff>
    </xdr:from>
    <xdr:ext cx="599010" cy="259045"/>
    <xdr:sp macro="" textlink="">
      <xdr:nvSpPr>
        <xdr:cNvPr id="203" name="テキスト ボックス 202"/>
        <xdr:cNvSpPr txBox="1"/>
      </xdr:nvSpPr>
      <xdr:spPr>
        <a:xfrm>
          <a:off x="2608794" y="135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102845</xdr:rowOff>
    </xdr:from>
    <xdr:to>
      <xdr:col>3</xdr:col>
      <xdr:colOff>3175</xdr:colOff>
      <xdr:row>79</xdr:row>
      <xdr:rowOff>32995</xdr:rowOff>
    </xdr:to>
    <xdr:sp macro="" textlink="">
      <xdr:nvSpPr>
        <xdr:cNvPr id="204" name="円/楕円 203"/>
        <xdr:cNvSpPr/>
      </xdr:nvSpPr>
      <xdr:spPr>
        <a:xfrm>
          <a:off x="1968500" y="134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24122</xdr:rowOff>
    </xdr:from>
    <xdr:ext cx="599010" cy="259045"/>
    <xdr:sp macro="" textlink="">
      <xdr:nvSpPr>
        <xdr:cNvPr id="205" name="テキスト ボックス 204"/>
        <xdr:cNvSpPr txBox="1"/>
      </xdr:nvSpPr>
      <xdr:spPr>
        <a:xfrm>
          <a:off x="1719794" y="1356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120686</xdr:rowOff>
    </xdr:from>
    <xdr:to>
      <xdr:col>1</xdr:col>
      <xdr:colOff>485775</xdr:colOff>
      <xdr:row>79</xdr:row>
      <xdr:rowOff>50836</xdr:rowOff>
    </xdr:to>
    <xdr:sp macro="" textlink="">
      <xdr:nvSpPr>
        <xdr:cNvPr id="206" name="円/楕円 205"/>
        <xdr:cNvSpPr/>
      </xdr:nvSpPr>
      <xdr:spPr>
        <a:xfrm>
          <a:off x="1079500" y="134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41963</xdr:rowOff>
    </xdr:from>
    <xdr:ext cx="534377" cy="259045"/>
    <xdr:sp macro="" textlink="">
      <xdr:nvSpPr>
        <xdr:cNvPr id="207" name="テキスト ボックス 206"/>
        <xdr:cNvSpPr txBox="1"/>
      </xdr:nvSpPr>
      <xdr:spPr>
        <a:xfrm>
          <a:off x="863111" y="135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146805</xdr:rowOff>
    </xdr:from>
    <xdr:to>
      <xdr:col>6</xdr:col>
      <xdr:colOff>511175</xdr:colOff>
      <xdr:row>98</xdr:row>
      <xdr:rowOff>41402</xdr:rowOff>
    </xdr:to>
    <xdr:cxnSp macro="">
      <xdr:nvCxnSpPr>
        <xdr:cNvPr id="237" name="直線コネクタ 236"/>
        <xdr:cNvCxnSpPr/>
      </xdr:nvCxnSpPr>
      <xdr:spPr>
        <a:xfrm flipV="1">
          <a:off x="3797300" y="16777455"/>
          <a:ext cx="8382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41402</xdr:rowOff>
    </xdr:from>
    <xdr:to>
      <xdr:col>5</xdr:col>
      <xdr:colOff>358775</xdr:colOff>
      <xdr:row>98</xdr:row>
      <xdr:rowOff>156121</xdr:rowOff>
    </xdr:to>
    <xdr:cxnSp macro="">
      <xdr:nvCxnSpPr>
        <xdr:cNvPr id="240" name="直線コネクタ 239"/>
        <xdr:cNvCxnSpPr/>
      </xdr:nvCxnSpPr>
      <xdr:spPr>
        <a:xfrm flipV="1">
          <a:off x="2908300" y="16843502"/>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157595</xdr:rowOff>
    </xdr:from>
    <xdr:to>
      <xdr:col>5</xdr:col>
      <xdr:colOff>409575</xdr:colOff>
      <xdr:row>98</xdr:row>
      <xdr:rowOff>87745</xdr:rowOff>
    </xdr:to>
    <xdr:sp macro="" textlink="">
      <xdr:nvSpPr>
        <xdr:cNvPr id="241" name="フローチャート : 判断 240"/>
        <xdr:cNvSpPr/>
      </xdr:nvSpPr>
      <xdr:spPr>
        <a:xfrm>
          <a:off x="3746500" y="1678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104272</xdr:rowOff>
    </xdr:from>
    <xdr:ext cx="534377" cy="259045"/>
    <xdr:sp macro="" textlink="">
      <xdr:nvSpPr>
        <xdr:cNvPr id="242" name="テキスト ボックス 241"/>
        <xdr:cNvSpPr txBox="1"/>
      </xdr:nvSpPr>
      <xdr:spPr>
        <a:xfrm>
          <a:off x="3530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151567</xdr:rowOff>
    </xdr:from>
    <xdr:to>
      <xdr:col>4</xdr:col>
      <xdr:colOff>155575</xdr:colOff>
      <xdr:row>98</xdr:row>
      <xdr:rowOff>156121</xdr:rowOff>
    </xdr:to>
    <xdr:cxnSp macro="">
      <xdr:nvCxnSpPr>
        <xdr:cNvPr id="243" name="直線コネクタ 242"/>
        <xdr:cNvCxnSpPr/>
      </xdr:nvCxnSpPr>
      <xdr:spPr>
        <a:xfrm>
          <a:off x="2019300" y="16953667"/>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5042</xdr:rowOff>
    </xdr:from>
    <xdr:to>
      <xdr:col>4</xdr:col>
      <xdr:colOff>206375</xdr:colOff>
      <xdr:row>98</xdr:row>
      <xdr:rowOff>106642</xdr:rowOff>
    </xdr:to>
    <xdr:sp macro="" textlink="">
      <xdr:nvSpPr>
        <xdr:cNvPr id="244" name="フローチャート : 判断 243"/>
        <xdr:cNvSpPr/>
      </xdr:nvSpPr>
      <xdr:spPr>
        <a:xfrm>
          <a:off x="2857500" y="168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123169</xdr:rowOff>
    </xdr:from>
    <xdr:ext cx="534377" cy="259045"/>
    <xdr:sp macro="" textlink="">
      <xdr:nvSpPr>
        <xdr:cNvPr id="245" name="テキスト ボックス 244"/>
        <xdr:cNvSpPr txBox="1"/>
      </xdr:nvSpPr>
      <xdr:spPr>
        <a:xfrm>
          <a:off x="2641111" y="165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149568</xdr:rowOff>
    </xdr:from>
    <xdr:to>
      <xdr:col>2</xdr:col>
      <xdr:colOff>638175</xdr:colOff>
      <xdr:row>98</xdr:row>
      <xdr:rowOff>151567</xdr:rowOff>
    </xdr:to>
    <xdr:cxnSp macro="">
      <xdr:nvCxnSpPr>
        <xdr:cNvPr id="246" name="直線コネクタ 245"/>
        <xdr:cNvCxnSpPr/>
      </xdr:nvCxnSpPr>
      <xdr:spPr>
        <a:xfrm>
          <a:off x="1130300" y="16951668"/>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147746</xdr:rowOff>
    </xdr:from>
    <xdr:to>
      <xdr:col>3</xdr:col>
      <xdr:colOff>3175</xdr:colOff>
      <xdr:row>98</xdr:row>
      <xdr:rowOff>77896</xdr:rowOff>
    </xdr:to>
    <xdr:sp macro="" textlink="">
      <xdr:nvSpPr>
        <xdr:cNvPr id="247" name="フローチャート : 判断 246"/>
        <xdr:cNvSpPr/>
      </xdr:nvSpPr>
      <xdr:spPr>
        <a:xfrm>
          <a:off x="1968500" y="1677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94423</xdr:rowOff>
    </xdr:from>
    <xdr:ext cx="534377" cy="259045"/>
    <xdr:sp macro="" textlink="">
      <xdr:nvSpPr>
        <xdr:cNvPr id="248" name="テキスト ボックス 247"/>
        <xdr:cNvSpPr txBox="1"/>
      </xdr:nvSpPr>
      <xdr:spPr>
        <a:xfrm>
          <a:off x="1752111" y="1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151137</xdr:rowOff>
    </xdr:from>
    <xdr:to>
      <xdr:col>1</xdr:col>
      <xdr:colOff>485775</xdr:colOff>
      <xdr:row>98</xdr:row>
      <xdr:rowOff>81287</xdr:rowOff>
    </xdr:to>
    <xdr:sp macro="" textlink="">
      <xdr:nvSpPr>
        <xdr:cNvPr id="249" name="フローチャート : 判断 248"/>
        <xdr:cNvSpPr/>
      </xdr:nvSpPr>
      <xdr:spPr>
        <a:xfrm>
          <a:off x="1079500" y="167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97814</xdr:rowOff>
    </xdr:from>
    <xdr:ext cx="534377" cy="259045"/>
    <xdr:sp macro="" textlink="">
      <xdr:nvSpPr>
        <xdr:cNvPr id="250" name="テキスト ボックス 249"/>
        <xdr:cNvSpPr txBox="1"/>
      </xdr:nvSpPr>
      <xdr:spPr>
        <a:xfrm>
          <a:off x="863111" y="165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96005</xdr:rowOff>
    </xdr:from>
    <xdr:to>
      <xdr:col>6</xdr:col>
      <xdr:colOff>561975</xdr:colOff>
      <xdr:row>98</xdr:row>
      <xdr:rowOff>26155</xdr:rowOff>
    </xdr:to>
    <xdr:sp macro="" textlink="">
      <xdr:nvSpPr>
        <xdr:cNvPr id="256" name="円/楕円 255"/>
        <xdr:cNvSpPr/>
      </xdr:nvSpPr>
      <xdr:spPr>
        <a:xfrm>
          <a:off x="4584700" y="167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74432</xdr:rowOff>
    </xdr:from>
    <xdr:ext cx="534377" cy="259045"/>
    <xdr:sp macro="" textlink="">
      <xdr:nvSpPr>
        <xdr:cNvPr id="257" name="衛生費該当値テキスト"/>
        <xdr:cNvSpPr txBox="1"/>
      </xdr:nvSpPr>
      <xdr:spPr>
        <a:xfrm>
          <a:off x="4686300" y="167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162052</xdr:rowOff>
    </xdr:from>
    <xdr:to>
      <xdr:col>5</xdr:col>
      <xdr:colOff>409575</xdr:colOff>
      <xdr:row>98</xdr:row>
      <xdr:rowOff>92202</xdr:rowOff>
    </xdr:to>
    <xdr:sp macro="" textlink="">
      <xdr:nvSpPr>
        <xdr:cNvPr id="258" name="円/楕円 257"/>
        <xdr:cNvSpPr/>
      </xdr:nvSpPr>
      <xdr:spPr>
        <a:xfrm>
          <a:off x="3746500" y="167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83329</xdr:rowOff>
    </xdr:from>
    <xdr:ext cx="534377" cy="259045"/>
    <xdr:sp macro="" textlink="">
      <xdr:nvSpPr>
        <xdr:cNvPr id="259" name="テキスト ボックス 258"/>
        <xdr:cNvSpPr txBox="1"/>
      </xdr:nvSpPr>
      <xdr:spPr>
        <a:xfrm>
          <a:off x="3530111" y="168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105321</xdr:rowOff>
    </xdr:from>
    <xdr:to>
      <xdr:col>4</xdr:col>
      <xdr:colOff>206375</xdr:colOff>
      <xdr:row>99</xdr:row>
      <xdr:rowOff>35471</xdr:rowOff>
    </xdr:to>
    <xdr:sp macro="" textlink="">
      <xdr:nvSpPr>
        <xdr:cNvPr id="260" name="円/楕円 259"/>
        <xdr:cNvSpPr/>
      </xdr:nvSpPr>
      <xdr:spPr>
        <a:xfrm>
          <a:off x="2857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26598</xdr:rowOff>
    </xdr:from>
    <xdr:ext cx="534377" cy="259045"/>
    <xdr:sp macro="" textlink="">
      <xdr:nvSpPr>
        <xdr:cNvPr id="261" name="テキスト ボックス 260"/>
        <xdr:cNvSpPr txBox="1"/>
      </xdr:nvSpPr>
      <xdr:spPr>
        <a:xfrm>
          <a:off x="2641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100767</xdr:rowOff>
    </xdr:from>
    <xdr:to>
      <xdr:col>3</xdr:col>
      <xdr:colOff>3175</xdr:colOff>
      <xdr:row>99</xdr:row>
      <xdr:rowOff>30917</xdr:rowOff>
    </xdr:to>
    <xdr:sp macro="" textlink="">
      <xdr:nvSpPr>
        <xdr:cNvPr id="262" name="円/楕円 261"/>
        <xdr:cNvSpPr/>
      </xdr:nvSpPr>
      <xdr:spPr>
        <a:xfrm>
          <a:off x="1968500" y="169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22044</xdr:rowOff>
    </xdr:from>
    <xdr:ext cx="534377" cy="259045"/>
    <xdr:sp macro="" textlink="">
      <xdr:nvSpPr>
        <xdr:cNvPr id="263" name="テキスト ボックス 262"/>
        <xdr:cNvSpPr txBox="1"/>
      </xdr:nvSpPr>
      <xdr:spPr>
        <a:xfrm>
          <a:off x="1752111" y="169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98768</xdr:rowOff>
    </xdr:from>
    <xdr:to>
      <xdr:col>1</xdr:col>
      <xdr:colOff>485775</xdr:colOff>
      <xdr:row>99</xdr:row>
      <xdr:rowOff>28918</xdr:rowOff>
    </xdr:to>
    <xdr:sp macro="" textlink="">
      <xdr:nvSpPr>
        <xdr:cNvPr id="264" name="円/楕円 263"/>
        <xdr:cNvSpPr/>
      </xdr:nvSpPr>
      <xdr:spPr>
        <a:xfrm>
          <a:off x="1079500" y="169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20045</xdr:rowOff>
    </xdr:from>
    <xdr:ext cx="534377" cy="259045"/>
    <xdr:sp macro="" textlink="">
      <xdr:nvSpPr>
        <xdr:cNvPr id="265" name="テキスト ボックス 264"/>
        <xdr:cNvSpPr txBox="1"/>
      </xdr:nvSpPr>
      <xdr:spPr>
        <a:xfrm>
          <a:off x="863111" y="169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149225</xdr:rowOff>
    </xdr:from>
    <xdr:to>
      <xdr:col>15</xdr:col>
      <xdr:colOff>180975</xdr:colOff>
      <xdr:row>38</xdr:row>
      <xdr:rowOff>149606</xdr:rowOff>
    </xdr:to>
    <xdr:cxnSp macro="">
      <xdr:nvCxnSpPr>
        <xdr:cNvPr id="294" name="直線コネクタ 293"/>
        <xdr:cNvCxnSpPr/>
      </xdr:nvCxnSpPr>
      <xdr:spPr>
        <a:xfrm>
          <a:off x="9639300" y="666432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124079</xdr:rowOff>
    </xdr:from>
    <xdr:to>
      <xdr:col>14</xdr:col>
      <xdr:colOff>28575</xdr:colOff>
      <xdr:row>38</xdr:row>
      <xdr:rowOff>149225</xdr:rowOff>
    </xdr:to>
    <xdr:cxnSp macro="">
      <xdr:nvCxnSpPr>
        <xdr:cNvPr id="297" name="直線コネクタ 296"/>
        <xdr:cNvCxnSpPr/>
      </xdr:nvCxnSpPr>
      <xdr:spPr>
        <a:xfrm>
          <a:off x="8750300" y="663917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109093</xdr:rowOff>
    </xdr:from>
    <xdr:to>
      <xdr:col>14</xdr:col>
      <xdr:colOff>79375</xdr:colOff>
      <xdr:row>36</xdr:row>
      <xdr:rowOff>39243</xdr:rowOff>
    </xdr:to>
    <xdr:sp macro="" textlink="">
      <xdr:nvSpPr>
        <xdr:cNvPr id="298" name="フローチャート : 判断 297"/>
        <xdr:cNvSpPr/>
      </xdr:nvSpPr>
      <xdr:spPr>
        <a:xfrm>
          <a:off x="9588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55770</xdr:rowOff>
    </xdr:from>
    <xdr:ext cx="469744" cy="259045"/>
    <xdr:sp macro="" textlink="">
      <xdr:nvSpPr>
        <xdr:cNvPr id="299" name="テキスト ボックス 298"/>
        <xdr:cNvSpPr txBox="1"/>
      </xdr:nvSpPr>
      <xdr:spPr>
        <a:xfrm>
          <a:off x="9404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24257</xdr:rowOff>
    </xdr:from>
    <xdr:to>
      <xdr:col>12</xdr:col>
      <xdr:colOff>511175</xdr:colOff>
      <xdr:row>38</xdr:row>
      <xdr:rowOff>124079</xdr:rowOff>
    </xdr:to>
    <xdr:cxnSp macro="">
      <xdr:nvCxnSpPr>
        <xdr:cNvPr id="300" name="直線コネクタ 299"/>
        <xdr:cNvCxnSpPr/>
      </xdr:nvCxnSpPr>
      <xdr:spPr>
        <a:xfrm>
          <a:off x="7861300" y="6539357"/>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38989</xdr:rowOff>
    </xdr:from>
    <xdr:to>
      <xdr:col>12</xdr:col>
      <xdr:colOff>561975</xdr:colOff>
      <xdr:row>35</xdr:row>
      <xdr:rowOff>140589</xdr:rowOff>
    </xdr:to>
    <xdr:sp macro="" textlink="">
      <xdr:nvSpPr>
        <xdr:cNvPr id="301" name="フローチャート : 判断 300"/>
        <xdr:cNvSpPr/>
      </xdr:nvSpPr>
      <xdr:spPr>
        <a:xfrm>
          <a:off x="8699500" y="603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157116</xdr:rowOff>
    </xdr:from>
    <xdr:ext cx="469744" cy="259045"/>
    <xdr:sp macro="" textlink="">
      <xdr:nvSpPr>
        <xdr:cNvPr id="302" name="テキスト ボックス 301"/>
        <xdr:cNvSpPr txBox="1"/>
      </xdr:nvSpPr>
      <xdr:spPr>
        <a:xfrm>
          <a:off x="8515427" y="58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157988</xdr:rowOff>
    </xdr:from>
    <xdr:to>
      <xdr:col>11</xdr:col>
      <xdr:colOff>307975</xdr:colOff>
      <xdr:row>38</xdr:row>
      <xdr:rowOff>24257</xdr:rowOff>
    </xdr:to>
    <xdr:cxnSp macro="">
      <xdr:nvCxnSpPr>
        <xdr:cNvPr id="303" name="直線コネクタ 302"/>
        <xdr:cNvCxnSpPr/>
      </xdr:nvCxnSpPr>
      <xdr:spPr>
        <a:xfrm>
          <a:off x="6972300" y="6330188"/>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69850</xdr:rowOff>
    </xdr:from>
    <xdr:to>
      <xdr:col>11</xdr:col>
      <xdr:colOff>358775</xdr:colOff>
      <xdr:row>35</xdr:row>
      <xdr:rowOff>0</xdr:rowOff>
    </xdr:to>
    <xdr:sp macro="" textlink="">
      <xdr:nvSpPr>
        <xdr:cNvPr id="304" name="フローチャート : 判断 303"/>
        <xdr:cNvSpPr/>
      </xdr:nvSpPr>
      <xdr:spPr>
        <a:xfrm>
          <a:off x="7810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16527</xdr:rowOff>
    </xdr:from>
    <xdr:ext cx="469744" cy="259045"/>
    <xdr:sp macro="" textlink="">
      <xdr:nvSpPr>
        <xdr:cNvPr id="305" name="テキスト ボックス 304"/>
        <xdr:cNvSpPr txBox="1"/>
      </xdr:nvSpPr>
      <xdr:spPr>
        <a:xfrm>
          <a:off x="7626427"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3556</xdr:rowOff>
    </xdr:from>
    <xdr:to>
      <xdr:col>10</xdr:col>
      <xdr:colOff>155575</xdr:colOff>
      <xdr:row>33</xdr:row>
      <xdr:rowOff>105156</xdr:rowOff>
    </xdr:to>
    <xdr:sp macro="" textlink="">
      <xdr:nvSpPr>
        <xdr:cNvPr id="306" name="フローチャート : 判断 305"/>
        <xdr:cNvSpPr/>
      </xdr:nvSpPr>
      <xdr:spPr>
        <a:xfrm>
          <a:off x="6921500" y="566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121683</xdr:rowOff>
    </xdr:from>
    <xdr:ext cx="469744" cy="259045"/>
    <xdr:sp macro="" textlink="">
      <xdr:nvSpPr>
        <xdr:cNvPr id="307" name="テキスト ボックス 306"/>
        <xdr:cNvSpPr txBox="1"/>
      </xdr:nvSpPr>
      <xdr:spPr>
        <a:xfrm>
          <a:off x="6737427" y="54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98806</xdr:rowOff>
    </xdr:from>
    <xdr:to>
      <xdr:col>15</xdr:col>
      <xdr:colOff>231775</xdr:colOff>
      <xdr:row>39</xdr:row>
      <xdr:rowOff>28956</xdr:rowOff>
    </xdr:to>
    <xdr:sp macro="" textlink="">
      <xdr:nvSpPr>
        <xdr:cNvPr id="313" name="円/楕円 312"/>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13733</xdr:rowOff>
    </xdr:from>
    <xdr:ext cx="378565" cy="259045"/>
    <xdr:sp macro="" textlink="">
      <xdr:nvSpPr>
        <xdr:cNvPr id="314" name="労働費該当値テキスト"/>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98425</xdr:rowOff>
    </xdr:from>
    <xdr:to>
      <xdr:col>14</xdr:col>
      <xdr:colOff>79375</xdr:colOff>
      <xdr:row>39</xdr:row>
      <xdr:rowOff>28575</xdr:rowOff>
    </xdr:to>
    <xdr:sp macro="" textlink="">
      <xdr:nvSpPr>
        <xdr:cNvPr id="315" name="円/楕円 314"/>
        <xdr:cNvSpPr/>
      </xdr:nvSpPr>
      <xdr:spPr>
        <a:xfrm>
          <a:off x="9588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19702</xdr:rowOff>
    </xdr:from>
    <xdr:ext cx="378565" cy="259045"/>
    <xdr:sp macro="" textlink="">
      <xdr:nvSpPr>
        <xdr:cNvPr id="316" name="テキスト ボックス 315"/>
        <xdr:cNvSpPr txBox="1"/>
      </xdr:nvSpPr>
      <xdr:spPr>
        <a:xfrm>
          <a:off x="9450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73279</xdr:rowOff>
    </xdr:from>
    <xdr:to>
      <xdr:col>12</xdr:col>
      <xdr:colOff>561975</xdr:colOff>
      <xdr:row>39</xdr:row>
      <xdr:rowOff>3429</xdr:rowOff>
    </xdr:to>
    <xdr:sp macro="" textlink="">
      <xdr:nvSpPr>
        <xdr:cNvPr id="317" name="円/楕円 316"/>
        <xdr:cNvSpPr/>
      </xdr:nvSpPr>
      <xdr:spPr>
        <a:xfrm>
          <a:off x="8699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166006</xdr:rowOff>
    </xdr:from>
    <xdr:ext cx="378565" cy="259045"/>
    <xdr:sp macro="" textlink="">
      <xdr:nvSpPr>
        <xdr:cNvPr id="318" name="テキスト ボックス 317"/>
        <xdr:cNvSpPr txBox="1"/>
      </xdr:nvSpPr>
      <xdr:spPr>
        <a:xfrm>
          <a:off x="8561017" y="668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144907</xdr:rowOff>
    </xdr:from>
    <xdr:to>
      <xdr:col>11</xdr:col>
      <xdr:colOff>358775</xdr:colOff>
      <xdr:row>38</xdr:row>
      <xdr:rowOff>75057</xdr:rowOff>
    </xdr:to>
    <xdr:sp macro="" textlink="">
      <xdr:nvSpPr>
        <xdr:cNvPr id="319" name="円/楕円 318"/>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66184</xdr:rowOff>
    </xdr:from>
    <xdr:ext cx="378565" cy="259045"/>
    <xdr:sp macro="" textlink="">
      <xdr:nvSpPr>
        <xdr:cNvPr id="320" name="テキスト ボックス 319"/>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107188</xdr:rowOff>
    </xdr:from>
    <xdr:to>
      <xdr:col>10</xdr:col>
      <xdr:colOff>155575</xdr:colOff>
      <xdr:row>37</xdr:row>
      <xdr:rowOff>37338</xdr:rowOff>
    </xdr:to>
    <xdr:sp macro="" textlink="">
      <xdr:nvSpPr>
        <xdr:cNvPr id="321" name="円/楕円 320"/>
        <xdr:cNvSpPr/>
      </xdr:nvSpPr>
      <xdr:spPr>
        <a:xfrm>
          <a:off x="6921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28465</xdr:rowOff>
    </xdr:from>
    <xdr:ext cx="469744" cy="259045"/>
    <xdr:sp macro="" textlink="">
      <xdr:nvSpPr>
        <xdr:cNvPr id="322" name="テキスト ボックス 321"/>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106782</xdr:rowOff>
    </xdr:from>
    <xdr:to>
      <xdr:col>15</xdr:col>
      <xdr:colOff>180975</xdr:colOff>
      <xdr:row>58</xdr:row>
      <xdr:rowOff>122021</xdr:rowOff>
    </xdr:to>
    <xdr:cxnSp macro="">
      <xdr:nvCxnSpPr>
        <xdr:cNvPr id="351" name="直線コネクタ 350"/>
        <xdr:cNvCxnSpPr/>
      </xdr:nvCxnSpPr>
      <xdr:spPr>
        <a:xfrm>
          <a:off x="9639300" y="10050882"/>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51003</xdr:rowOff>
    </xdr:from>
    <xdr:to>
      <xdr:col>14</xdr:col>
      <xdr:colOff>28575</xdr:colOff>
      <xdr:row>58</xdr:row>
      <xdr:rowOff>106782</xdr:rowOff>
    </xdr:to>
    <xdr:cxnSp macro="">
      <xdr:nvCxnSpPr>
        <xdr:cNvPr id="354" name="直線コネクタ 353"/>
        <xdr:cNvCxnSpPr/>
      </xdr:nvCxnSpPr>
      <xdr:spPr>
        <a:xfrm>
          <a:off x="8750300" y="999510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109321</xdr:rowOff>
    </xdr:from>
    <xdr:to>
      <xdr:col>14</xdr:col>
      <xdr:colOff>79375</xdr:colOff>
      <xdr:row>57</xdr:row>
      <xdr:rowOff>39471</xdr:rowOff>
    </xdr:to>
    <xdr:sp macro="" textlink="">
      <xdr:nvSpPr>
        <xdr:cNvPr id="355" name="フローチャート : 判断 354"/>
        <xdr:cNvSpPr/>
      </xdr:nvSpPr>
      <xdr:spPr>
        <a:xfrm>
          <a:off x="9588500" y="97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55998</xdr:rowOff>
    </xdr:from>
    <xdr:ext cx="469744" cy="259045"/>
    <xdr:sp macro="" textlink="">
      <xdr:nvSpPr>
        <xdr:cNvPr id="356" name="テキスト ボックス 355"/>
        <xdr:cNvSpPr txBox="1"/>
      </xdr:nvSpPr>
      <xdr:spPr>
        <a:xfrm>
          <a:off x="9404427" y="94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51003</xdr:rowOff>
    </xdr:from>
    <xdr:to>
      <xdr:col>12</xdr:col>
      <xdr:colOff>511175</xdr:colOff>
      <xdr:row>58</xdr:row>
      <xdr:rowOff>113030</xdr:rowOff>
    </xdr:to>
    <xdr:cxnSp macro="">
      <xdr:nvCxnSpPr>
        <xdr:cNvPr id="357" name="直線コネクタ 356"/>
        <xdr:cNvCxnSpPr/>
      </xdr:nvCxnSpPr>
      <xdr:spPr>
        <a:xfrm flipV="1">
          <a:off x="7861300" y="9995103"/>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143078</xdr:rowOff>
    </xdr:from>
    <xdr:to>
      <xdr:col>12</xdr:col>
      <xdr:colOff>561975</xdr:colOff>
      <xdr:row>57</xdr:row>
      <xdr:rowOff>73228</xdr:rowOff>
    </xdr:to>
    <xdr:sp macro="" textlink="">
      <xdr:nvSpPr>
        <xdr:cNvPr id="358" name="フローチャート : 判断 357"/>
        <xdr:cNvSpPr/>
      </xdr:nvSpPr>
      <xdr:spPr>
        <a:xfrm>
          <a:off x="8699500" y="97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89755</xdr:rowOff>
    </xdr:from>
    <xdr:ext cx="469744" cy="259045"/>
    <xdr:sp macro="" textlink="">
      <xdr:nvSpPr>
        <xdr:cNvPr id="359" name="テキスト ボックス 358"/>
        <xdr:cNvSpPr txBox="1"/>
      </xdr:nvSpPr>
      <xdr:spPr>
        <a:xfrm>
          <a:off x="8515427" y="95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88112</xdr:rowOff>
    </xdr:from>
    <xdr:to>
      <xdr:col>11</xdr:col>
      <xdr:colOff>307975</xdr:colOff>
      <xdr:row>58</xdr:row>
      <xdr:rowOff>113030</xdr:rowOff>
    </xdr:to>
    <xdr:cxnSp macro="">
      <xdr:nvCxnSpPr>
        <xdr:cNvPr id="360" name="直線コネクタ 359"/>
        <xdr:cNvCxnSpPr/>
      </xdr:nvCxnSpPr>
      <xdr:spPr>
        <a:xfrm>
          <a:off x="6972300" y="1003221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127609</xdr:rowOff>
    </xdr:from>
    <xdr:to>
      <xdr:col>11</xdr:col>
      <xdr:colOff>358775</xdr:colOff>
      <xdr:row>57</xdr:row>
      <xdr:rowOff>57759</xdr:rowOff>
    </xdr:to>
    <xdr:sp macro="" textlink="">
      <xdr:nvSpPr>
        <xdr:cNvPr id="361" name="フローチャート : 判断 360"/>
        <xdr:cNvSpPr/>
      </xdr:nvSpPr>
      <xdr:spPr>
        <a:xfrm>
          <a:off x="7810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74286</xdr:rowOff>
    </xdr:from>
    <xdr:ext cx="469744" cy="259045"/>
    <xdr:sp macro="" textlink="">
      <xdr:nvSpPr>
        <xdr:cNvPr id="362" name="テキスト ボックス 361"/>
        <xdr:cNvSpPr txBox="1"/>
      </xdr:nvSpPr>
      <xdr:spPr>
        <a:xfrm>
          <a:off x="7626427" y="950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165481</xdr:rowOff>
    </xdr:from>
    <xdr:to>
      <xdr:col>10</xdr:col>
      <xdr:colOff>155575</xdr:colOff>
      <xdr:row>57</xdr:row>
      <xdr:rowOff>95631</xdr:rowOff>
    </xdr:to>
    <xdr:sp macro="" textlink="">
      <xdr:nvSpPr>
        <xdr:cNvPr id="363" name="フローチャート : 判断 362"/>
        <xdr:cNvSpPr/>
      </xdr:nvSpPr>
      <xdr:spPr>
        <a:xfrm>
          <a:off x="6921500" y="97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112158</xdr:rowOff>
    </xdr:from>
    <xdr:ext cx="469744" cy="259045"/>
    <xdr:sp macro="" textlink="">
      <xdr:nvSpPr>
        <xdr:cNvPr id="364" name="テキスト ボックス 363"/>
        <xdr:cNvSpPr txBox="1"/>
      </xdr:nvSpPr>
      <xdr:spPr>
        <a:xfrm>
          <a:off x="6737427" y="954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71221</xdr:rowOff>
    </xdr:from>
    <xdr:to>
      <xdr:col>15</xdr:col>
      <xdr:colOff>231775</xdr:colOff>
      <xdr:row>59</xdr:row>
      <xdr:rowOff>1371</xdr:rowOff>
    </xdr:to>
    <xdr:sp macro="" textlink="">
      <xdr:nvSpPr>
        <xdr:cNvPr id="370" name="円/楕円 369"/>
        <xdr:cNvSpPr/>
      </xdr:nvSpPr>
      <xdr:spPr>
        <a:xfrm>
          <a:off x="104267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157598</xdr:rowOff>
    </xdr:from>
    <xdr:ext cx="469744" cy="259045"/>
    <xdr:sp macro="" textlink="">
      <xdr:nvSpPr>
        <xdr:cNvPr id="371" name="農林水産業費該当値テキスト"/>
        <xdr:cNvSpPr txBox="1"/>
      </xdr:nvSpPr>
      <xdr:spPr>
        <a:xfrm>
          <a:off x="10528300" y="99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55982</xdr:rowOff>
    </xdr:from>
    <xdr:to>
      <xdr:col>14</xdr:col>
      <xdr:colOff>79375</xdr:colOff>
      <xdr:row>58</xdr:row>
      <xdr:rowOff>157582</xdr:rowOff>
    </xdr:to>
    <xdr:sp macro="" textlink="">
      <xdr:nvSpPr>
        <xdr:cNvPr id="372" name="円/楕円 371"/>
        <xdr:cNvSpPr/>
      </xdr:nvSpPr>
      <xdr:spPr>
        <a:xfrm>
          <a:off x="9588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148709</xdr:rowOff>
    </xdr:from>
    <xdr:ext cx="469744" cy="259045"/>
    <xdr:sp macro="" textlink="">
      <xdr:nvSpPr>
        <xdr:cNvPr id="373" name="テキスト ボックス 372"/>
        <xdr:cNvSpPr txBox="1"/>
      </xdr:nvSpPr>
      <xdr:spPr>
        <a:xfrm>
          <a:off x="94044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203</xdr:rowOff>
    </xdr:from>
    <xdr:to>
      <xdr:col>12</xdr:col>
      <xdr:colOff>561975</xdr:colOff>
      <xdr:row>58</xdr:row>
      <xdr:rowOff>101803</xdr:rowOff>
    </xdr:to>
    <xdr:sp macro="" textlink="">
      <xdr:nvSpPr>
        <xdr:cNvPr id="374" name="円/楕円 373"/>
        <xdr:cNvSpPr/>
      </xdr:nvSpPr>
      <xdr:spPr>
        <a:xfrm>
          <a:off x="8699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92930</xdr:rowOff>
    </xdr:from>
    <xdr:ext cx="469744" cy="259045"/>
    <xdr:sp macro="" textlink="">
      <xdr:nvSpPr>
        <xdr:cNvPr id="375" name="テキスト ボックス 374"/>
        <xdr:cNvSpPr txBox="1"/>
      </xdr:nvSpPr>
      <xdr:spPr>
        <a:xfrm>
          <a:off x="8515427" y="100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62230</xdr:rowOff>
    </xdr:from>
    <xdr:to>
      <xdr:col>11</xdr:col>
      <xdr:colOff>358775</xdr:colOff>
      <xdr:row>58</xdr:row>
      <xdr:rowOff>163830</xdr:rowOff>
    </xdr:to>
    <xdr:sp macro="" textlink="">
      <xdr:nvSpPr>
        <xdr:cNvPr id="376" name="円/楕円 375"/>
        <xdr:cNvSpPr/>
      </xdr:nvSpPr>
      <xdr:spPr>
        <a:xfrm>
          <a:off x="7810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154957</xdr:rowOff>
    </xdr:from>
    <xdr:ext cx="469744" cy="259045"/>
    <xdr:sp macro="" textlink="">
      <xdr:nvSpPr>
        <xdr:cNvPr id="377" name="テキスト ボックス 376"/>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37312</xdr:rowOff>
    </xdr:from>
    <xdr:to>
      <xdr:col>10</xdr:col>
      <xdr:colOff>155575</xdr:colOff>
      <xdr:row>58</xdr:row>
      <xdr:rowOff>138912</xdr:rowOff>
    </xdr:to>
    <xdr:sp macro="" textlink="">
      <xdr:nvSpPr>
        <xdr:cNvPr id="378" name="円/楕円 377"/>
        <xdr:cNvSpPr/>
      </xdr:nvSpPr>
      <xdr:spPr>
        <a:xfrm>
          <a:off x="69215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130039</xdr:rowOff>
    </xdr:from>
    <xdr:ext cx="469744" cy="259045"/>
    <xdr:sp macro="" textlink="">
      <xdr:nvSpPr>
        <xdr:cNvPr id="379" name="テキスト ボックス 378"/>
        <xdr:cNvSpPr txBox="1"/>
      </xdr:nvSpPr>
      <xdr:spPr>
        <a:xfrm>
          <a:off x="6737427" y="100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65199</xdr:rowOff>
    </xdr:from>
    <xdr:to>
      <xdr:col>15</xdr:col>
      <xdr:colOff>180975</xdr:colOff>
      <xdr:row>78</xdr:row>
      <xdr:rowOff>88426</xdr:rowOff>
    </xdr:to>
    <xdr:cxnSp macro="">
      <xdr:nvCxnSpPr>
        <xdr:cNvPr id="406" name="直線コネクタ 405"/>
        <xdr:cNvCxnSpPr/>
      </xdr:nvCxnSpPr>
      <xdr:spPr>
        <a:xfrm flipV="1">
          <a:off x="9639300" y="13438299"/>
          <a:ext cx="8382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88426</xdr:rowOff>
    </xdr:from>
    <xdr:to>
      <xdr:col>14</xdr:col>
      <xdr:colOff>28575</xdr:colOff>
      <xdr:row>78</xdr:row>
      <xdr:rowOff>91694</xdr:rowOff>
    </xdr:to>
    <xdr:cxnSp macro="">
      <xdr:nvCxnSpPr>
        <xdr:cNvPr id="409" name="直線コネクタ 408"/>
        <xdr:cNvCxnSpPr/>
      </xdr:nvCxnSpPr>
      <xdr:spPr>
        <a:xfrm flipV="1">
          <a:off x="8750300" y="13461526"/>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90619</xdr:rowOff>
    </xdr:from>
    <xdr:to>
      <xdr:col>12</xdr:col>
      <xdr:colOff>511175</xdr:colOff>
      <xdr:row>78</xdr:row>
      <xdr:rowOff>91694</xdr:rowOff>
    </xdr:to>
    <xdr:cxnSp macro="">
      <xdr:nvCxnSpPr>
        <xdr:cNvPr id="412" name="直線コネクタ 411"/>
        <xdr:cNvCxnSpPr/>
      </xdr:nvCxnSpPr>
      <xdr:spPr>
        <a:xfrm>
          <a:off x="7861300" y="134637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84699</xdr:rowOff>
    </xdr:from>
    <xdr:to>
      <xdr:col>11</xdr:col>
      <xdr:colOff>307975</xdr:colOff>
      <xdr:row>78</xdr:row>
      <xdr:rowOff>90619</xdr:rowOff>
    </xdr:to>
    <xdr:cxnSp macro="">
      <xdr:nvCxnSpPr>
        <xdr:cNvPr id="415" name="直線コネクタ 414"/>
        <xdr:cNvCxnSpPr/>
      </xdr:nvCxnSpPr>
      <xdr:spPr>
        <a:xfrm>
          <a:off x="6972300" y="13457799"/>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14399</xdr:rowOff>
    </xdr:from>
    <xdr:to>
      <xdr:col>15</xdr:col>
      <xdr:colOff>231775</xdr:colOff>
      <xdr:row>78</xdr:row>
      <xdr:rowOff>115999</xdr:rowOff>
    </xdr:to>
    <xdr:sp macro="" textlink="">
      <xdr:nvSpPr>
        <xdr:cNvPr id="425" name="円/楕円 424"/>
        <xdr:cNvSpPr/>
      </xdr:nvSpPr>
      <xdr:spPr>
        <a:xfrm>
          <a:off x="104267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100776</xdr:rowOff>
    </xdr:from>
    <xdr:ext cx="469744" cy="259045"/>
    <xdr:sp macro="" textlink="">
      <xdr:nvSpPr>
        <xdr:cNvPr id="426" name="商工費該当値テキスト"/>
        <xdr:cNvSpPr txBox="1"/>
      </xdr:nvSpPr>
      <xdr:spPr>
        <a:xfrm>
          <a:off x="10528300" y="133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37626</xdr:rowOff>
    </xdr:from>
    <xdr:to>
      <xdr:col>14</xdr:col>
      <xdr:colOff>79375</xdr:colOff>
      <xdr:row>78</xdr:row>
      <xdr:rowOff>139226</xdr:rowOff>
    </xdr:to>
    <xdr:sp macro="" textlink="">
      <xdr:nvSpPr>
        <xdr:cNvPr id="427" name="円/楕円 426"/>
        <xdr:cNvSpPr/>
      </xdr:nvSpPr>
      <xdr:spPr>
        <a:xfrm>
          <a:off x="9588500" y="13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130353</xdr:rowOff>
    </xdr:from>
    <xdr:ext cx="469744" cy="259045"/>
    <xdr:sp macro="" textlink="">
      <xdr:nvSpPr>
        <xdr:cNvPr id="428" name="テキスト ボックス 427"/>
        <xdr:cNvSpPr txBox="1"/>
      </xdr:nvSpPr>
      <xdr:spPr>
        <a:xfrm>
          <a:off x="9404427" y="1350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40894</xdr:rowOff>
    </xdr:from>
    <xdr:to>
      <xdr:col>12</xdr:col>
      <xdr:colOff>561975</xdr:colOff>
      <xdr:row>78</xdr:row>
      <xdr:rowOff>142494</xdr:rowOff>
    </xdr:to>
    <xdr:sp macro="" textlink="">
      <xdr:nvSpPr>
        <xdr:cNvPr id="429" name="円/楕円 428"/>
        <xdr:cNvSpPr/>
      </xdr:nvSpPr>
      <xdr:spPr>
        <a:xfrm>
          <a:off x="8699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133621</xdr:rowOff>
    </xdr:from>
    <xdr:ext cx="469744" cy="259045"/>
    <xdr:sp macro="" textlink="">
      <xdr:nvSpPr>
        <xdr:cNvPr id="430" name="テキスト ボックス 429"/>
        <xdr:cNvSpPr txBox="1"/>
      </xdr:nvSpPr>
      <xdr:spPr>
        <a:xfrm>
          <a:off x="8515427"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39819</xdr:rowOff>
    </xdr:from>
    <xdr:to>
      <xdr:col>11</xdr:col>
      <xdr:colOff>358775</xdr:colOff>
      <xdr:row>78</xdr:row>
      <xdr:rowOff>141419</xdr:rowOff>
    </xdr:to>
    <xdr:sp macro="" textlink="">
      <xdr:nvSpPr>
        <xdr:cNvPr id="431" name="円/楕円 430"/>
        <xdr:cNvSpPr/>
      </xdr:nvSpPr>
      <xdr:spPr>
        <a:xfrm>
          <a:off x="7810500" y="134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132546</xdr:rowOff>
    </xdr:from>
    <xdr:ext cx="469744" cy="259045"/>
    <xdr:sp macro="" textlink="">
      <xdr:nvSpPr>
        <xdr:cNvPr id="432" name="テキスト ボックス 431"/>
        <xdr:cNvSpPr txBox="1"/>
      </xdr:nvSpPr>
      <xdr:spPr>
        <a:xfrm>
          <a:off x="7626427" y="135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33899</xdr:rowOff>
    </xdr:from>
    <xdr:to>
      <xdr:col>10</xdr:col>
      <xdr:colOff>155575</xdr:colOff>
      <xdr:row>78</xdr:row>
      <xdr:rowOff>135499</xdr:rowOff>
    </xdr:to>
    <xdr:sp macro="" textlink="">
      <xdr:nvSpPr>
        <xdr:cNvPr id="433" name="円/楕円 432"/>
        <xdr:cNvSpPr/>
      </xdr:nvSpPr>
      <xdr:spPr>
        <a:xfrm>
          <a:off x="6921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126626</xdr:rowOff>
    </xdr:from>
    <xdr:ext cx="469744" cy="259045"/>
    <xdr:sp macro="" textlink="">
      <xdr:nvSpPr>
        <xdr:cNvPr id="434" name="テキスト ボックス 433"/>
        <xdr:cNvSpPr txBox="1"/>
      </xdr:nvSpPr>
      <xdr:spPr>
        <a:xfrm>
          <a:off x="6737427"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55085</xdr:rowOff>
    </xdr:from>
    <xdr:to>
      <xdr:col>15</xdr:col>
      <xdr:colOff>180975</xdr:colOff>
      <xdr:row>98</xdr:row>
      <xdr:rowOff>57927</xdr:rowOff>
    </xdr:to>
    <xdr:cxnSp macro="">
      <xdr:nvCxnSpPr>
        <xdr:cNvPr id="466" name="直線コネクタ 465"/>
        <xdr:cNvCxnSpPr/>
      </xdr:nvCxnSpPr>
      <xdr:spPr>
        <a:xfrm flipV="1">
          <a:off x="9639300" y="16857185"/>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142525</xdr:rowOff>
    </xdr:from>
    <xdr:to>
      <xdr:col>14</xdr:col>
      <xdr:colOff>28575</xdr:colOff>
      <xdr:row>98</xdr:row>
      <xdr:rowOff>57927</xdr:rowOff>
    </xdr:to>
    <xdr:cxnSp macro="">
      <xdr:nvCxnSpPr>
        <xdr:cNvPr id="469" name="直線コネクタ 468"/>
        <xdr:cNvCxnSpPr/>
      </xdr:nvCxnSpPr>
      <xdr:spPr>
        <a:xfrm>
          <a:off x="8750300" y="16773175"/>
          <a:ext cx="889000" cy="8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39621</xdr:rowOff>
    </xdr:from>
    <xdr:to>
      <xdr:col>14</xdr:col>
      <xdr:colOff>79375</xdr:colOff>
      <xdr:row>97</xdr:row>
      <xdr:rowOff>141221</xdr:rowOff>
    </xdr:to>
    <xdr:sp macro="" textlink="">
      <xdr:nvSpPr>
        <xdr:cNvPr id="470" name="フローチャート : 判断 469"/>
        <xdr:cNvSpPr/>
      </xdr:nvSpPr>
      <xdr:spPr>
        <a:xfrm>
          <a:off x="9588500" y="166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157748</xdr:rowOff>
    </xdr:from>
    <xdr:ext cx="534377" cy="259045"/>
    <xdr:sp macro="" textlink="">
      <xdr:nvSpPr>
        <xdr:cNvPr id="471" name="テキスト ボックス 470"/>
        <xdr:cNvSpPr txBox="1"/>
      </xdr:nvSpPr>
      <xdr:spPr>
        <a:xfrm>
          <a:off x="9372111" y="164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142525</xdr:rowOff>
    </xdr:from>
    <xdr:to>
      <xdr:col>12</xdr:col>
      <xdr:colOff>511175</xdr:colOff>
      <xdr:row>97</xdr:row>
      <xdr:rowOff>146541</xdr:rowOff>
    </xdr:to>
    <xdr:cxnSp macro="">
      <xdr:nvCxnSpPr>
        <xdr:cNvPr id="472" name="直線コネクタ 471"/>
        <xdr:cNvCxnSpPr/>
      </xdr:nvCxnSpPr>
      <xdr:spPr>
        <a:xfrm flipV="1">
          <a:off x="7861300" y="16773175"/>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164632</xdr:rowOff>
    </xdr:from>
    <xdr:to>
      <xdr:col>12</xdr:col>
      <xdr:colOff>561975</xdr:colOff>
      <xdr:row>97</xdr:row>
      <xdr:rowOff>94782</xdr:rowOff>
    </xdr:to>
    <xdr:sp macro="" textlink="">
      <xdr:nvSpPr>
        <xdr:cNvPr id="473" name="フローチャート : 判断 472"/>
        <xdr:cNvSpPr/>
      </xdr:nvSpPr>
      <xdr:spPr>
        <a:xfrm>
          <a:off x="8699500" y="166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111309</xdr:rowOff>
    </xdr:from>
    <xdr:ext cx="534377" cy="259045"/>
    <xdr:sp macro="" textlink="">
      <xdr:nvSpPr>
        <xdr:cNvPr id="474" name="テキスト ボックス 473"/>
        <xdr:cNvSpPr txBox="1"/>
      </xdr:nvSpPr>
      <xdr:spPr>
        <a:xfrm>
          <a:off x="8483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125102</xdr:rowOff>
    </xdr:from>
    <xdr:to>
      <xdr:col>11</xdr:col>
      <xdr:colOff>307975</xdr:colOff>
      <xdr:row>97</xdr:row>
      <xdr:rowOff>146541</xdr:rowOff>
    </xdr:to>
    <xdr:cxnSp macro="">
      <xdr:nvCxnSpPr>
        <xdr:cNvPr id="475" name="直線コネクタ 474"/>
        <xdr:cNvCxnSpPr/>
      </xdr:nvCxnSpPr>
      <xdr:spPr>
        <a:xfrm>
          <a:off x="6972300" y="16755752"/>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27618</xdr:rowOff>
    </xdr:from>
    <xdr:to>
      <xdr:col>11</xdr:col>
      <xdr:colOff>358775</xdr:colOff>
      <xdr:row>97</xdr:row>
      <xdr:rowOff>129218</xdr:rowOff>
    </xdr:to>
    <xdr:sp macro="" textlink="">
      <xdr:nvSpPr>
        <xdr:cNvPr id="476" name="フローチャート : 判断 475"/>
        <xdr:cNvSpPr/>
      </xdr:nvSpPr>
      <xdr:spPr>
        <a:xfrm>
          <a:off x="7810500" y="1665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145745</xdr:rowOff>
    </xdr:from>
    <xdr:ext cx="534377" cy="259045"/>
    <xdr:sp macro="" textlink="">
      <xdr:nvSpPr>
        <xdr:cNvPr id="477" name="テキスト ボックス 476"/>
        <xdr:cNvSpPr txBox="1"/>
      </xdr:nvSpPr>
      <xdr:spPr>
        <a:xfrm>
          <a:off x="7594111" y="1643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36861</xdr:rowOff>
    </xdr:from>
    <xdr:to>
      <xdr:col>10</xdr:col>
      <xdr:colOff>155575</xdr:colOff>
      <xdr:row>97</xdr:row>
      <xdr:rowOff>138461</xdr:rowOff>
    </xdr:to>
    <xdr:sp macro="" textlink="">
      <xdr:nvSpPr>
        <xdr:cNvPr id="478" name="フローチャート : 判断 477"/>
        <xdr:cNvSpPr/>
      </xdr:nvSpPr>
      <xdr:spPr>
        <a:xfrm>
          <a:off x="6921500" y="166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154988</xdr:rowOff>
    </xdr:from>
    <xdr:ext cx="534377" cy="259045"/>
    <xdr:sp macro="" textlink="">
      <xdr:nvSpPr>
        <xdr:cNvPr id="479" name="テキスト ボックス 478"/>
        <xdr:cNvSpPr txBox="1"/>
      </xdr:nvSpPr>
      <xdr:spPr>
        <a:xfrm>
          <a:off x="6705111" y="164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4285</xdr:rowOff>
    </xdr:from>
    <xdr:to>
      <xdr:col>15</xdr:col>
      <xdr:colOff>231775</xdr:colOff>
      <xdr:row>98</xdr:row>
      <xdr:rowOff>105885</xdr:rowOff>
    </xdr:to>
    <xdr:sp macro="" textlink="">
      <xdr:nvSpPr>
        <xdr:cNvPr id="485" name="円/楕円 484"/>
        <xdr:cNvSpPr/>
      </xdr:nvSpPr>
      <xdr:spPr>
        <a:xfrm>
          <a:off x="10426700" y="168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154162</xdr:rowOff>
    </xdr:from>
    <xdr:ext cx="534377" cy="259045"/>
    <xdr:sp macro="" textlink="">
      <xdr:nvSpPr>
        <xdr:cNvPr id="486" name="土木費該当値テキスト"/>
        <xdr:cNvSpPr txBox="1"/>
      </xdr:nvSpPr>
      <xdr:spPr>
        <a:xfrm>
          <a:off x="10528300" y="167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7127</xdr:rowOff>
    </xdr:from>
    <xdr:to>
      <xdr:col>14</xdr:col>
      <xdr:colOff>79375</xdr:colOff>
      <xdr:row>98</xdr:row>
      <xdr:rowOff>108727</xdr:rowOff>
    </xdr:to>
    <xdr:sp macro="" textlink="">
      <xdr:nvSpPr>
        <xdr:cNvPr id="487" name="円/楕円 486"/>
        <xdr:cNvSpPr/>
      </xdr:nvSpPr>
      <xdr:spPr>
        <a:xfrm>
          <a:off x="9588500" y="168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99854</xdr:rowOff>
    </xdr:from>
    <xdr:ext cx="534377" cy="259045"/>
    <xdr:sp macro="" textlink="">
      <xdr:nvSpPr>
        <xdr:cNvPr id="488" name="テキスト ボックス 487"/>
        <xdr:cNvSpPr txBox="1"/>
      </xdr:nvSpPr>
      <xdr:spPr>
        <a:xfrm>
          <a:off x="9372111" y="169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91725</xdr:rowOff>
    </xdr:from>
    <xdr:to>
      <xdr:col>12</xdr:col>
      <xdr:colOff>561975</xdr:colOff>
      <xdr:row>98</xdr:row>
      <xdr:rowOff>21875</xdr:rowOff>
    </xdr:to>
    <xdr:sp macro="" textlink="">
      <xdr:nvSpPr>
        <xdr:cNvPr id="489" name="円/楕円 488"/>
        <xdr:cNvSpPr/>
      </xdr:nvSpPr>
      <xdr:spPr>
        <a:xfrm>
          <a:off x="8699500" y="167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13002</xdr:rowOff>
    </xdr:from>
    <xdr:ext cx="534377" cy="259045"/>
    <xdr:sp macro="" textlink="">
      <xdr:nvSpPr>
        <xdr:cNvPr id="490" name="テキスト ボックス 489"/>
        <xdr:cNvSpPr txBox="1"/>
      </xdr:nvSpPr>
      <xdr:spPr>
        <a:xfrm>
          <a:off x="8483111" y="168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95741</xdr:rowOff>
    </xdr:from>
    <xdr:to>
      <xdr:col>11</xdr:col>
      <xdr:colOff>358775</xdr:colOff>
      <xdr:row>98</xdr:row>
      <xdr:rowOff>25891</xdr:rowOff>
    </xdr:to>
    <xdr:sp macro="" textlink="">
      <xdr:nvSpPr>
        <xdr:cNvPr id="491" name="円/楕円 490"/>
        <xdr:cNvSpPr/>
      </xdr:nvSpPr>
      <xdr:spPr>
        <a:xfrm>
          <a:off x="7810500" y="167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17018</xdr:rowOff>
    </xdr:from>
    <xdr:ext cx="534377" cy="259045"/>
    <xdr:sp macro="" textlink="">
      <xdr:nvSpPr>
        <xdr:cNvPr id="492" name="テキスト ボックス 491"/>
        <xdr:cNvSpPr txBox="1"/>
      </xdr:nvSpPr>
      <xdr:spPr>
        <a:xfrm>
          <a:off x="7594111" y="168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74302</xdr:rowOff>
    </xdr:from>
    <xdr:to>
      <xdr:col>10</xdr:col>
      <xdr:colOff>155575</xdr:colOff>
      <xdr:row>98</xdr:row>
      <xdr:rowOff>4452</xdr:rowOff>
    </xdr:to>
    <xdr:sp macro="" textlink="">
      <xdr:nvSpPr>
        <xdr:cNvPr id="493" name="円/楕円 492"/>
        <xdr:cNvSpPr/>
      </xdr:nvSpPr>
      <xdr:spPr>
        <a:xfrm>
          <a:off x="6921500" y="167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167029</xdr:rowOff>
    </xdr:from>
    <xdr:ext cx="534377" cy="259045"/>
    <xdr:sp macro="" textlink="">
      <xdr:nvSpPr>
        <xdr:cNvPr id="494" name="テキスト ボックス 493"/>
        <xdr:cNvSpPr txBox="1"/>
      </xdr:nvSpPr>
      <xdr:spPr>
        <a:xfrm>
          <a:off x="6705111" y="167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141300</xdr:rowOff>
    </xdr:from>
    <xdr:to>
      <xdr:col>23</xdr:col>
      <xdr:colOff>517525</xdr:colOff>
      <xdr:row>37</xdr:row>
      <xdr:rowOff>57785</xdr:rowOff>
    </xdr:to>
    <xdr:cxnSp macro="">
      <xdr:nvCxnSpPr>
        <xdr:cNvPr id="524" name="直線コネクタ 523"/>
        <xdr:cNvCxnSpPr/>
      </xdr:nvCxnSpPr>
      <xdr:spPr>
        <a:xfrm flipV="1">
          <a:off x="15481300" y="6313500"/>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115773</xdr:rowOff>
    </xdr:from>
    <xdr:to>
      <xdr:col>22</xdr:col>
      <xdr:colOff>365125</xdr:colOff>
      <xdr:row>37</xdr:row>
      <xdr:rowOff>57785</xdr:rowOff>
    </xdr:to>
    <xdr:cxnSp macro="">
      <xdr:nvCxnSpPr>
        <xdr:cNvPr id="527" name="直線コネクタ 526"/>
        <xdr:cNvCxnSpPr/>
      </xdr:nvCxnSpPr>
      <xdr:spPr>
        <a:xfrm>
          <a:off x="14592300" y="6287973"/>
          <a:ext cx="8890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85623</xdr:rowOff>
    </xdr:from>
    <xdr:to>
      <xdr:col>22</xdr:col>
      <xdr:colOff>415925</xdr:colOff>
      <xdr:row>36</xdr:row>
      <xdr:rowOff>15773</xdr:rowOff>
    </xdr:to>
    <xdr:sp macro="" textlink="">
      <xdr:nvSpPr>
        <xdr:cNvPr id="528" name="フローチャート : 判断 527"/>
        <xdr:cNvSpPr/>
      </xdr:nvSpPr>
      <xdr:spPr>
        <a:xfrm>
          <a:off x="15430500" y="60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32300</xdr:rowOff>
    </xdr:from>
    <xdr:ext cx="534377" cy="259045"/>
    <xdr:sp macro="" textlink="">
      <xdr:nvSpPr>
        <xdr:cNvPr id="529" name="テキスト ボックス 528"/>
        <xdr:cNvSpPr txBox="1"/>
      </xdr:nvSpPr>
      <xdr:spPr>
        <a:xfrm>
          <a:off x="15214111" y="58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115773</xdr:rowOff>
    </xdr:from>
    <xdr:to>
      <xdr:col>21</xdr:col>
      <xdr:colOff>161925</xdr:colOff>
      <xdr:row>37</xdr:row>
      <xdr:rowOff>74397</xdr:rowOff>
    </xdr:to>
    <xdr:cxnSp macro="">
      <xdr:nvCxnSpPr>
        <xdr:cNvPr id="530" name="直線コネクタ 529"/>
        <xdr:cNvCxnSpPr/>
      </xdr:nvCxnSpPr>
      <xdr:spPr>
        <a:xfrm flipV="1">
          <a:off x="13703300" y="6287973"/>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119151</xdr:rowOff>
    </xdr:from>
    <xdr:to>
      <xdr:col>21</xdr:col>
      <xdr:colOff>212725</xdr:colOff>
      <xdr:row>36</xdr:row>
      <xdr:rowOff>49301</xdr:rowOff>
    </xdr:to>
    <xdr:sp macro="" textlink="">
      <xdr:nvSpPr>
        <xdr:cNvPr id="531" name="フローチャート : 判断 530"/>
        <xdr:cNvSpPr/>
      </xdr:nvSpPr>
      <xdr:spPr>
        <a:xfrm>
          <a:off x="14541500" y="611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65828</xdr:rowOff>
    </xdr:from>
    <xdr:ext cx="534377" cy="259045"/>
    <xdr:sp macro="" textlink="">
      <xdr:nvSpPr>
        <xdr:cNvPr id="532" name="テキスト ボックス 531"/>
        <xdr:cNvSpPr txBox="1"/>
      </xdr:nvSpPr>
      <xdr:spPr>
        <a:xfrm>
          <a:off x="14325111" y="58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61824</xdr:rowOff>
    </xdr:from>
    <xdr:to>
      <xdr:col>19</xdr:col>
      <xdr:colOff>644525</xdr:colOff>
      <xdr:row>37</xdr:row>
      <xdr:rowOff>74397</xdr:rowOff>
    </xdr:to>
    <xdr:cxnSp macro="">
      <xdr:nvCxnSpPr>
        <xdr:cNvPr id="533" name="直線コネクタ 532"/>
        <xdr:cNvCxnSpPr/>
      </xdr:nvCxnSpPr>
      <xdr:spPr>
        <a:xfrm>
          <a:off x="12814300" y="64054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148641</xdr:rowOff>
    </xdr:from>
    <xdr:to>
      <xdr:col>20</xdr:col>
      <xdr:colOff>9525</xdr:colOff>
      <xdr:row>36</xdr:row>
      <xdr:rowOff>78791</xdr:rowOff>
    </xdr:to>
    <xdr:sp macro="" textlink="">
      <xdr:nvSpPr>
        <xdr:cNvPr id="534" name="フローチャート : 判断 533"/>
        <xdr:cNvSpPr/>
      </xdr:nvSpPr>
      <xdr:spPr>
        <a:xfrm>
          <a:off x="13652500" y="614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95318</xdr:rowOff>
    </xdr:from>
    <xdr:ext cx="534377" cy="259045"/>
    <xdr:sp macro="" textlink="">
      <xdr:nvSpPr>
        <xdr:cNvPr id="535" name="テキスト ボックス 534"/>
        <xdr:cNvSpPr txBox="1"/>
      </xdr:nvSpPr>
      <xdr:spPr>
        <a:xfrm>
          <a:off x="13436111" y="5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164871</xdr:rowOff>
    </xdr:from>
    <xdr:to>
      <xdr:col>18</xdr:col>
      <xdr:colOff>492125</xdr:colOff>
      <xdr:row>36</xdr:row>
      <xdr:rowOff>95021</xdr:rowOff>
    </xdr:to>
    <xdr:sp macro="" textlink="">
      <xdr:nvSpPr>
        <xdr:cNvPr id="536" name="フローチャート : 判断 535"/>
        <xdr:cNvSpPr/>
      </xdr:nvSpPr>
      <xdr:spPr>
        <a:xfrm>
          <a:off x="12763500" y="616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111548</xdr:rowOff>
    </xdr:from>
    <xdr:ext cx="534377" cy="259045"/>
    <xdr:sp macro="" textlink="">
      <xdr:nvSpPr>
        <xdr:cNvPr id="537" name="テキスト ボックス 536"/>
        <xdr:cNvSpPr txBox="1"/>
      </xdr:nvSpPr>
      <xdr:spPr>
        <a:xfrm>
          <a:off x="12547111" y="59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90500</xdr:rowOff>
    </xdr:from>
    <xdr:to>
      <xdr:col>23</xdr:col>
      <xdr:colOff>568325</xdr:colOff>
      <xdr:row>37</xdr:row>
      <xdr:rowOff>20650</xdr:rowOff>
    </xdr:to>
    <xdr:sp macro="" textlink="">
      <xdr:nvSpPr>
        <xdr:cNvPr id="543" name="円/楕円 542"/>
        <xdr:cNvSpPr/>
      </xdr:nvSpPr>
      <xdr:spPr>
        <a:xfrm>
          <a:off x="162687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68927</xdr:rowOff>
    </xdr:from>
    <xdr:ext cx="534377" cy="259045"/>
    <xdr:sp macro="" textlink="">
      <xdr:nvSpPr>
        <xdr:cNvPr id="544" name="消防費該当値テキスト"/>
        <xdr:cNvSpPr txBox="1"/>
      </xdr:nvSpPr>
      <xdr:spPr>
        <a:xfrm>
          <a:off x="16370300" y="62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6985</xdr:rowOff>
    </xdr:from>
    <xdr:to>
      <xdr:col>22</xdr:col>
      <xdr:colOff>415925</xdr:colOff>
      <xdr:row>37</xdr:row>
      <xdr:rowOff>108585</xdr:rowOff>
    </xdr:to>
    <xdr:sp macro="" textlink="">
      <xdr:nvSpPr>
        <xdr:cNvPr id="545" name="円/楕円 544"/>
        <xdr:cNvSpPr/>
      </xdr:nvSpPr>
      <xdr:spPr>
        <a:xfrm>
          <a:off x="15430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99712</xdr:rowOff>
    </xdr:from>
    <xdr:ext cx="469744" cy="259045"/>
    <xdr:sp macro="" textlink="">
      <xdr:nvSpPr>
        <xdr:cNvPr id="546" name="テキスト ボックス 545"/>
        <xdr:cNvSpPr txBox="1"/>
      </xdr:nvSpPr>
      <xdr:spPr>
        <a:xfrm>
          <a:off x="152464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64973</xdr:rowOff>
    </xdr:from>
    <xdr:to>
      <xdr:col>21</xdr:col>
      <xdr:colOff>212725</xdr:colOff>
      <xdr:row>36</xdr:row>
      <xdr:rowOff>166573</xdr:rowOff>
    </xdr:to>
    <xdr:sp macro="" textlink="">
      <xdr:nvSpPr>
        <xdr:cNvPr id="547" name="円/楕円 546"/>
        <xdr:cNvSpPr/>
      </xdr:nvSpPr>
      <xdr:spPr>
        <a:xfrm>
          <a:off x="14541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157700</xdr:rowOff>
    </xdr:from>
    <xdr:ext cx="534377" cy="259045"/>
    <xdr:sp macro="" textlink="">
      <xdr:nvSpPr>
        <xdr:cNvPr id="548" name="テキスト ボックス 547"/>
        <xdr:cNvSpPr txBox="1"/>
      </xdr:nvSpPr>
      <xdr:spPr>
        <a:xfrm>
          <a:off x="14325111" y="63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23597</xdr:rowOff>
    </xdr:from>
    <xdr:to>
      <xdr:col>20</xdr:col>
      <xdr:colOff>9525</xdr:colOff>
      <xdr:row>37</xdr:row>
      <xdr:rowOff>125197</xdr:rowOff>
    </xdr:to>
    <xdr:sp macro="" textlink="">
      <xdr:nvSpPr>
        <xdr:cNvPr id="549" name="円/楕円 548"/>
        <xdr:cNvSpPr/>
      </xdr:nvSpPr>
      <xdr:spPr>
        <a:xfrm>
          <a:off x="13652500" y="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116324</xdr:rowOff>
    </xdr:from>
    <xdr:ext cx="469744" cy="259045"/>
    <xdr:sp macro="" textlink="">
      <xdr:nvSpPr>
        <xdr:cNvPr id="550" name="テキスト ボックス 549"/>
        <xdr:cNvSpPr txBox="1"/>
      </xdr:nvSpPr>
      <xdr:spPr>
        <a:xfrm>
          <a:off x="13468427" y="64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11024</xdr:rowOff>
    </xdr:from>
    <xdr:to>
      <xdr:col>18</xdr:col>
      <xdr:colOff>492125</xdr:colOff>
      <xdr:row>37</xdr:row>
      <xdr:rowOff>112624</xdr:rowOff>
    </xdr:to>
    <xdr:sp macro="" textlink="">
      <xdr:nvSpPr>
        <xdr:cNvPr id="551" name="円/楕円 550"/>
        <xdr:cNvSpPr/>
      </xdr:nvSpPr>
      <xdr:spPr>
        <a:xfrm>
          <a:off x="12763500" y="63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103751</xdr:rowOff>
    </xdr:from>
    <xdr:ext cx="469744" cy="259045"/>
    <xdr:sp macro="" textlink="">
      <xdr:nvSpPr>
        <xdr:cNvPr id="552" name="テキスト ボックス 551"/>
        <xdr:cNvSpPr txBox="1"/>
      </xdr:nvSpPr>
      <xdr:spPr>
        <a:xfrm>
          <a:off x="12579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102798</xdr:rowOff>
    </xdr:from>
    <xdr:to>
      <xdr:col>23</xdr:col>
      <xdr:colOff>517525</xdr:colOff>
      <xdr:row>58</xdr:row>
      <xdr:rowOff>119355</xdr:rowOff>
    </xdr:to>
    <xdr:cxnSp macro="">
      <xdr:nvCxnSpPr>
        <xdr:cNvPr id="584" name="直線コネクタ 583"/>
        <xdr:cNvCxnSpPr/>
      </xdr:nvCxnSpPr>
      <xdr:spPr>
        <a:xfrm flipV="1">
          <a:off x="15481300" y="10046898"/>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119355</xdr:rowOff>
    </xdr:from>
    <xdr:to>
      <xdr:col>22</xdr:col>
      <xdr:colOff>365125</xdr:colOff>
      <xdr:row>58</xdr:row>
      <xdr:rowOff>168504</xdr:rowOff>
    </xdr:to>
    <xdr:cxnSp macro="">
      <xdr:nvCxnSpPr>
        <xdr:cNvPr id="587" name="直線コネクタ 586"/>
        <xdr:cNvCxnSpPr/>
      </xdr:nvCxnSpPr>
      <xdr:spPr>
        <a:xfrm flipV="1">
          <a:off x="14592300" y="1006345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37843</xdr:rowOff>
    </xdr:from>
    <xdr:to>
      <xdr:col>21</xdr:col>
      <xdr:colOff>161925</xdr:colOff>
      <xdr:row>58</xdr:row>
      <xdr:rowOff>168504</xdr:rowOff>
    </xdr:to>
    <xdr:cxnSp macro="">
      <xdr:nvCxnSpPr>
        <xdr:cNvPr id="590" name="直線コネクタ 589"/>
        <xdr:cNvCxnSpPr/>
      </xdr:nvCxnSpPr>
      <xdr:spPr>
        <a:xfrm>
          <a:off x="13703300" y="9981943"/>
          <a:ext cx="889000" cy="1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137675</xdr:rowOff>
    </xdr:from>
    <xdr:to>
      <xdr:col>19</xdr:col>
      <xdr:colOff>644525</xdr:colOff>
      <xdr:row>58</xdr:row>
      <xdr:rowOff>37843</xdr:rowOff>
    </xdr:to>
    <xdr:cxnSp macro="">
      <xdr:nvCxnSpPr>
        <xdr:cNvPr id="593" name="直線コネクタ 592"/>
        <xdr:cNvCxnSpPr/>
      </xdr:nvCxnSpPr>
      <xdr:spPr>
        <a:xfrm>
          <a:off x="12814300" y="9738875"/>
          <a:ext cx="889000" cy="2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51998</xdr:rowOff>
    </xdr:from>
    <xdr:to>
      <xdr:col>23</xdr:col>
      <xdr:colOff>568325</xdr:colOff>
      <xdr:row>58</xdr:row>
      <xdr:rowOff>153598</xdr:rowOff>
    </xdr:to>
    <xdr:sp macro="" textlink="">
      <xdr:nvSpPr>
        <xdr:cNvPr id="603" name="円/楕円 602"/>
        <xdr:cNvSpPr/>
      </xdr:nvSpPr>
      <xdr:spPr>
        <a:xfrm>
          <a:off x="16268700" y="99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138375</xdr:rowOff>
    </xdr:from>
    <xdr:ext cx="534377" cy="259045"/>
    <xdr:sp macro="" textlink="">
      <xdr:nvSpPr>
        <xdr:cNvPr id="604" name="教育費該当値テキスト"/>
        <xdr:cNvSpPr txBox="1"/>
      </xdr:nvSpPr>
      <xdr:spPr>
        <a:xfrm>
          <a:off x="16370300" y="991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68555</xdr:rowOff>
    </xdr:from>
    <xdr:to>
      <xdr:col>22</xdr:col>
      <xdr:colOff>415925</xdr:colOff>
      <xdr:row>58</xdr:row>
      <xdr:rowOff>170155</xdr:rowOff>
    </xdr:to>
    <xdr:sp macro="" textlink="">
      <xdr:nvSpPr>
        <xdr:cNvPr id="605" name="円/楕円 604"/>
        <xdr:cNvSpPr/>
      </xdr:nvSpPr>
      <xdr:spPr>
        <a:xfrm>
          <a:off x="15430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161282</xdr:rowOff>
    </xdr:from>
    <xdr:ext cx="534377" cy="259045"/>
    <xdr:sp macro="" textlink="">
      <xdr:nvSpPr>
        <xdr:cNvPr id="606" name="テキスト ボックス 605"/>
        <xdr:cNvSpPr txBox="1"/>
      </xdr:nvSpPr>
      <xdr:spPr>
        <a:xfrm>
          <a:off x="15214111" y="101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117704</xdr:rowOff>
    </xdr:from>
    <xdr:to>
      <xdr:col>21</xdr:col>
      <xdr:colOff>212725</xdr:colOff>
      <xdr:row>59</xdr:row>
      <xdr:rowOff>47854</xdr:rowOff>
    </xdr:to>
    <xdr:sp macro="" textlink="">
      <xdr:nvSpPr>
        <xdr:cNvPr id="607" name="円/楕円 606"/>
        <xdr:cNvSpPr/>
      </xdr:nvSpPr>
      <xdr:spPr>
        <a:xfrm>
          <a:off x="14541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38981</xdr:rowOff>
    </xdr:from>
    <xdr:ext cx="534377" cy="259045"/>
    <xdr:sp macro="" textlink="">
      <xdr:nvSpPr>
        <xdr:cNvPr id="608" name="テキスト ボックス 607"/>
        <xdr:cNvSpPr txBox="1"/>
      </xdr:nvSpPr>
      <xdr:spPr>
        <a:xfrm>
          <a:off x="14325111" y="101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158493</xdr:rowOff>
    </xdr:from>
    <xdr:to>
      <xdr:col>20</xdr:col>
      <xdr:colOff>9525</xdr:colOff>
      <xdr:row>58</xdr:row>
      <xdr:rowOff>88643</xdr:rowOff>
    </xdr:to>
    <xdr:sp macro="" textlink="">
      <xdr:nvSpPr>
        <xdr:cNvPr id="609" name="円/楕円 608"/>
        <xdr:cNvSpPr/>
      </xdr:nvSpPr>
      <xdr:spPr>
        <a:xfrm>
          <a:off x="13652500" y="99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79770</xdr:rowOff>
    </xdr:from>
    <xdr:ext cx="534377" cy="259045"/>
    <xdr:sp macro="" textlink="">
      <xdr:nvSpPr>
        <xdr:cNvPr id="610" name="テキスト ボックス 609"/>
        <xdr:cNvSpPr txBox="1"/>
      </xdr:nvSpPr>
      <xdr:spPr>
        <a:xfrm>
          <a:off x="13436111" y="1002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86875</xdr:rowOff>
    </xdr:from>
    <xdr:to>
      <xdr:col>18</xdr:col>
      <xdr:colOff>492125</xdr:colOff>
      <xdr:row>57</xdr:row>
      <xdr:rowOff>17025</xdr:rowOff>
    </xdr:to>
    <xdr:sp macro="" textlink="">
      <xdr:nvSpPr>
        <xdr:cNvPr id="611" name="円/楕円 610"/>
        <xdr:cNvSpPr/>
      </xdr:nvSpPr>
      <xdr:spPr>
        <a:xfrm>
          <a:off x="12763500" y="96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8152</xdr:rowOff>
    </xdr:from>
    <xdr:ext cx="534377" cy="259045"/>
    <xdr:sp macro="" textlink="">
      <xdr:nvSpPr>
        <xdr:cNvPr id="612" name="テキスト ボックス 611"/>
        <xdr:cNvSpPr txBox="1"/>
      </xdr:nvSpPr>
      <xdr:spPr>
        <a:xfrm>
          <a:off x="12547111" y="97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42087</xdr:rowOff>
    </xdr:from>
    <xdr:to>
      <xdr:col>23</xdr:col>
      <xdr:colOff>517525</xdr:colOff>
      <xdr:row>79</xdr:row>
      <xdr:rowOff>44450</xdr:rowOff>
    </xdr:to>
    <xdr:cxnSp macro="">
      <xdr:nvCxnSpPr>
        <xdr:cNvPr id="641" name="直線コネクタ 640"/>
        <xdr:cNvCxnSpPr/>
      </xdr:nvCxnSpPr>
      <xdr:spPr>
        <a:xfrm flipV="1">
          <a:off x="15481300" y="13586637"/>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133908</xdr:rowOff>
    </xdr:from>
    <xdr:to>
      <xdr:col>22</xdr:col>
      <xdr:colOff>365125</xdr:colOff>
      <xdr:row>79</xdr:row>
      <xdr:rowOff>44450</xdr:rowOff>
    </xdr:to>
    <xdr:cxnSp macro="">
      <xdr:nvCxnSpPr>
        <xdr:cNvPr id="644" name="直線コネクタ 643"/>
        <xdr:cNvCxnSpPr/>
      </xdr:nvCxnSpPr>
      <xdr:spPr>
        <a:xfrm>
          <a:off x="14592300" y="13507008"/>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152755</xdr:rowOff>
    </xdr:from>
    <xdr:to>
      <xdr:col>22</xdr:col>
      <xdr:colOff>415925</xdr:colOff>
      <xdr:row>79</xdr:row>
      <xdr:rowOff>82905</xdr:rowOff>
    </xdr:to>
    <xdr:sp macro="" textlink="">
      <xdr:nvSpPr>
        <xdr:cNvPr id="645" name="フローチャート : 判断 644"/>
        <xdr:cNvSpPr/>
      </xdr:nvSpPr>
      <xdr:spPr>
        <a:xfrm>
          <a:off x="15430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99432</xdr:rowOff>
    </xdr:from>
    <xdr:ext cx="378565" cy="259045"/>
    <xdr:sp macro="" textlink="">
      <xdr:nvSpPr>
        <xdr:cNvPr id="646" name="テキスト ボックス 645"/>
        <xdr:cNvSpPr txBox="1"/>
      </xdr:nvSpPr>
      <xdr:spPr>
        <a:xfrm>
          <a:off x="15292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133908</xdr:rowOff>
    </xdr:from>
    <xdr:to>
      <xdr:col>21</xdr:col>
      <xdr:colOff>161925</xdr:colOff>
      <xdr:row>79</xdr:row>
      <xdr:rowOff>41783</xdr:rowOff>
    </xdr:to>
    <xdr:cxnSp macro="">
      <xdr:nvCxnSpPr>
        <xdr:cNvPr id="647" name="直線コネクタ 646"/>
        <xdr:cNvCxnSpPr/>
      </xdr:nvCxnSpPr>
      <xdr:spPr>
        <a:xfrm flipV="1">
          <a:off x="13703300" y="13507008"/>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148565</xdr:rowOff>
    </xdr:from>
    <xdr:to>
      <xdr:col>21</xdr:col>
      <xdr:colOff>212725</xdr:colOff>
      <xdr:row>79</xdr:row>
      <xdr:rowOff>78715</xdr:rowOff>
    </xdr:to>
    <xdr:sp macro="" textlink="">
      <xdr:nvSpPr>
        <xdr:cNvPr id="648" name="フローチャート : 判断 647"/>
        <xdr:cNvSpPr/>
      </xdr:nvSpPr>
      <xdr:spPr>
        <a:xfrm>
          <a:off x="14541500" y="1352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69842</xdr:rowOff>
    </xdr:from>
    <xdr:ext cx="378565" cy="259045"/>
    <xdr:sp macro="" textlink="">
      <xdr:nvSpPr>
        <xdr:cNvPr id="649" name="テキスト ボックス 648"/>
        <xdr:cNvSpPr txBox="1"/>
      </xdr:nvSpPr>
      <xdr:spPr>
        <a:xfrm>
          <a:off x="14403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22313</xdr:rowOff>
    </xdr:from>
    <xdr:to>
      <xdr:col>19</xdr:col>
      <xdr:colOff>644525</xdr:colOff>
      <xdr:row>79</xdr:row>
      <xdr:rowOff>41783</xdr:rowOff>
    </xdr:to>
    <xdr:cxnSp macro="">
      <xdr:nvCxnSpPr>
        <xdr:cNvPr id="650" name="直線コネクタ 649"/>
        <xdr:cNvCxnSpPr/>
      </xdr:nvCxnSpPr>
      <xdr:spPr>
        <a:xfrm>
          <a:off x="12814300" y="13566863"/>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127952</xdr:rowOff>
    </xdr:from>
    <xdr:to>
      <xdr:col>20</xdr:col>
      <xdr:colOff>9525</xdr:colOff>
      <xdr:row>79</xdr:row>
      <xdr:rowOff>58102</xdr:rowOff>
    </xdr:to>
    <xdr:sp macro="" textlink="">
      <xdr:nvSpPr>
        <xdr:cNvPr id="651" name="フローチャート : 判断 650"/>
        <xdr:cNvSpPr/>
      </xdr:nvSpPr>
      <xdr:spPr>
        <a:xfrm>
          <a:off x="13652500" y="1350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74629</xdr:rowOff>
    </xdr:from>
    <xdr:ext cx="378565" cy="259045"/>
    <xdr:sp macro="" textlink="">
      <xdr:nvSpPr>
        <xdr:cNvPr id="652" name="テキスト ボックス 651"/>
        <xdr:cNvSpPr txBox="1"/>
      </xdr:nvSpPr>
      <xdr:spPr>
        <a:xfrm>
          <a:off x="13514017" y="1327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126657</xdr:rowOff>
    </xdr:from>
    <xdr:to>
      <xdr:col>18</xdr:col>
      <xdr:colOff>492125</xdr:colOff>
      <xdr:row>79</xdr:row>
      <xdr:rowOff>56807</xdr:rowOff>
    </xdr:to>
    <xdr:sp macro="" textlink="">
      <xdr:nvSpPr>
        <xdr:cNvPr id="653" name="フローチャート : 判断 652"/>
        <xdr:cNvSpPr/>
      </xdr:nvSpPr>
      <xdr:spPr>
        <a:xfrm>
          <a:off x="12763500" y="134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73334</xdr:rowOff>
    </xdr:from>
    <xdr:ext cx="469744" cy="259045"/>
    <xdr:sp macro="" textlink="">
      <xdr:nvSpPr>
        <xdr:cNvPr id="654" name="テキスト ボックス 653"/>
        <xdr:cNvSpPr txBox="1"/>
      </xdr:nvSpPr>
      <xdr:spPr>
        <a:xfrm>
          <a:off x="12579427" y="132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162737</xdr:rowOff>
    </xdr:from>
    <xdr:to>
      <xdr:col>23</xdr:col>
      <xdr:colOff>568325</xdr:colOff>
      <xdr:row>79</xdr:row>
      <xdr:rowOff>92887</xdr:rowOff>
    </xdr:to>
    <xdr:sp macro="" textlink="">
      <xdr:nvSpPr>
        <xdr:cNvPr id="660" name="円/楕円 659"/>
        <xdr:cNvSpPr/>
      </xdr:nvSpPr>
      <xdr:spPr>
        <a:xfrm>
          <a:off x="16268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104359</xdr:rowOff>
    </xdr:from>
    <xdr:ext cx="313932" cy="259045"/>
    <xdr:sp macro="" textlink="">
      <xdr:nvSpPr>
        <xdr:cNvPr id="661" name="災害復旧費該当値テキスト"/>
        <xdr:cNvSpPr txBox="1"/>
      </xdr:nvSpPr>
      <xdr:spPr>
        <a:xfrm>
          <a:off x="16370300" y="1347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83108</xdr:rowOff>
    </xdr:from>
    <xdr:to>
      <xdr:col>21</xdr:col>
      <xdr:colOff>212725</xdr:colOff>
      <xdr:row>79</xdr:row>
      <xdr:rowOff>13258</xdr:rowOff>
    </xdr:to>
    <xdr:sp macro="" textlink="">
      <xdr:nvSpPr>
        <xdr:cNvPr id="664" name="円/楕円 663"/>
        <xdr:cNvSpPr/>
      </xdr:nvSpPr>
      <xdr:spPr>
        <a:xfrm>
          <a:off x="14541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29785</xdr:rowOff>
    </xdr:from>
    <xdr:ext cx="469744" cy="259045"/>
    <xdr:sp macro="" textlink="">
      <xdr:nvSpPr>
        <xdr:cNvPr id="665" name="テキスト ボックス 664"/>
        <xdr:cNvSpPr txBox="1"/>
      </xdr:nvSpPr>
      <xdr:spPr>
        <a:xfrm>
          <a:off x="14357427" y="1323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162433</xdr:rowOff>
    </xdr:from>
    <xdr:to>
      <xdr:col>20</xdr:col>
      <xdr:colOff>9525</xdr:colOff>
      <xdr:row>79</xdr:row>
      <xdr:rowOff>92583</xdr:rowOff>
    </xdr:to>
    <xdr:sp macro="" textlink="">
      <xdr:nvSpPr>
        <xdr:cNvPr id="666" name="円/楕円 665"/>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83710</xdr:rowOff>
    </xdr:from>
    <xdr:ext cx="313932" cy="259045"/>
    <xdr:sp macro="" textlink="">
      <xdr:nvSpPr>
        <xdr:cNvPr id="667" name="テキスト ボックス 666"/>
        <xdr:cNvSpPr txBox="1"/>
      </xdr:nvSpPr>
      <xdr:spPr>
        <a:xfrm>
          <a:off x="13546333" y="1362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142963</xdr:rowOff>
    </xdr:from>
    <xdr:to>
      <xdr:col>18</xdr:col>
      <xdr:colOff>492125</xdr:colOff>
      <xdr:row>79</xdr:row>
      <xdr:rowOff>73113</xdr:rowOff>
    </xdr:to>
    <xdr:sp macro="" textlink="">
      <xdr:nvSpPr>
        <xdr:cNvPr id="668" name="円/楕円 667"/>
        <xdr:cNvSpPr/>
      </xdr:nvSpPr>
      <xdr:spPr>
        <a:xfrm>
          <a:off x="12763500" y="135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64240</xdr:rowOff>
    </xdr:from>
    <xdr:ext cx="378565" cy="259045"/>
    <xdr:sp macro="" textlink="">
      <xdr:nvSpPr>
        <xdr:cNvPr id="669" name="テキスト ボックス 668"/>
        <xdr:cNvSpPr txBox="1"/>
      </xdr:nvSpPr>
      <xdr:spPr>
        <a:xfrm>
          <a:off x="12625017" y="1360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29104</xdr:rowOff>
    </xdr:from>
    <xdr:to>
      <xdr:col>23</xdr:col>
      <xdr:colOff>517525</xdr:colOff>
      <xdr:row>98</xdr:row>
      <xdr:rowOff>58158</xdr:rowOff>
    </xdr:to>
    <xdr:cxnSp macro="">
      <xdr:nvCxnSpPr>
        <xdr:cNvPr id="697" name="直線コネクタ 696"/>
        <xdr:cNvCxnSpPr/>
      </xdr:nvCxnSpPr>
      <xdr:spPr>
        <a:xfrm>
          <a:off x="15481300" y="16831204"/>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147084</xdr:rowOff>
    </xdr:from>
    <xdr:to>
      <xdr:col>22</xdr:col>
      <xdr:colOff>365125</xdr:colOff>
      <xdr:row>98</xdr:row>
      <xdr:rowOff>29104</xdr:rowOff>
    </xdr:to>
    <xdr:cxnSp macro="">
      <xdr:nvCxnSpPr>
        <xdr:cNvPr id="700" name="直線コネクタ 699"/>
        <xdr:cNvCxnSpPr/>
      </xdr:nvCxnSpPr>
      <xdr:spPr>
        <a:xfrm>
          <a:off x="14592300" y="16777734"/>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80601</xdr:rowOff>
    </xdr:from>
    <xdr:to>
      <xdr:col>22</xdr:col>
      <xdr:colOff>415925</xdr:colOff>
      <xdr:row>97</xdr:row>
      <xdr:rowOff>10751</xdr:rowOff>
    </xdr:to>
    <xdr:sp macro="" textlink="">
      <xdr:nvSpPr>
        <xdr:cNvPr id="701" name="フローチャート : 判断 700"/>
        <xdr:cNvSpPr/>
      </xdr:nvSpPr>
      <xdr:spPr>
        <a:xfrm>
          <a:off x="15430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27278</xdr:rowOff>
    </xdr:from>
    <xdr:ext cx="534377" cy="259045"/>
    <xdr:sp macro="" textlink="">
      <xdr:nvSpPr>
        <xdr:cNvPr id="702" name="テキスト ボックス 701"/>
        <xdr:cNvSpPr txBox="1"/>
      </xdr:nvSpPr>
      <xdr:spPr>
        <a:xfrm>
          <a:off x="15214111" y="163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147084</xdr:rowOff>
    </xdr:from>
    <xdr:to>
      <xdr:col>21</xdr:col>
      <xdr:colOff>161925</xdr:colOff>
      <xdr:row>97</xdr:row>
      <xdr:rowOff>155839</xdr:rowOff>
    </xdr:to>
    <xdr:cxnSp macro="">
      <xdr:nvCxnSpPr>
        <xdr:cNvPr id="703" name="直線コネクタ 702"/>
        <xdr:cNvCxnSpPr/>
      </xdr:nvCxnSpPr>
      <xdr:spPr>
        <a:xfrm flipV="1">
          <a:off x="13703300" y="16777734"/>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82431</xdr:rowOff>
    </xdr:from>
    <xdr:to>
      <xdr:col>21</xdr:col>
      <xdr:colOff>212725</xdr:colOff>
      <xdr:row>97</xdr:row>
      <xdr:rowOff>12581</xdr:rowOff>
    </xdr:to>
    <xdr:sp macro="" textlink="">
      <xdr:nvSpPr>
        <xdr:cNvPr id="704" name="フローチャート : 判断 703"/>
        <xdr:cNvSpPr/>
      </xdr:nvSpPr>
      <xdr:spPr>
        <a:xfrm>
          <a:off x="14541500" y="1654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29108</xdr:rowOff>
    </xdr:from>
    <xdr:ext cx="534377" cy="259045"/>
    <xdr:sp macro="" textlink="">
      <xdr:nvSpPr>
        <xdr:cNvPr id="705" name="テキスト ボックス 704"/>
        <xdr:cNvSpPr txBox="1"/>
      </xdr:nvSpPr>
      <xdr:spPr>
        <a:xfrm>
          <a:off x="14325111" y="163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145986</xdr:rowOff>
    </xdr:from>
    <xdr:to>
      <xdr:col>19</xdr:col>
      <xdr:colOff>644525</xdr:colOff>
      <xdr:row>97</xdr:row>
      <xdr:rowOff>155839</xdr:rowOff>
    </xdr:to>
    <xdr:cxnSp macro="">
      <xdr:nvCxnSpPr>
        <xdr:cNvPr id="706" name="直線コネクタ 705"/>
        <xdr:cNvCxnSpPr/>
      </xdr:nvCxnSpPr>
      <xdr:spPr>
        <a:xfrm>
          <a:off x="12814300" y="1677663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87917</xdr:rowOff>
    </xdr:from>
    <xdr:to>
      <xdr:col>20</xdr:col>
      <xdr:colOff>9525</xdr:colOff>
      <xdr:row>97</xdr:row>
      <xdr:rowOff>18067</xdr:rowOff>
    </xdr:to>
    <xdr:sp macro="" textlink="">
      <xdr:nvSpPr>
        <xdr:cNvPr id="707" name="フローチャート : 判断 706"/>
        <xdr:cNvSpPr/>
      </xdr:nvSpPr>
      <xdr:spPr>
        <a:xfrm>
          <a:off x="13652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34594</xdr:rowOff>
    </xdr:from>
    <xdr:ext cx="534377" cy="259045"/>
    <xdr:sp macro="" textlink="">
      <xdr:nvSpPr>
        <xdr:cNvPr id="708" name="テキスト ボックス 707"/>
        <xdr:cNvSpPr txBox="1"/>
      </xdr:nvSpPr>
      <xdr:spPr>
        <a:xfrm>
          <a:off x="13436111" y="163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88215</xdr:rowOff>
    </xdr:from>
    <xdr:to>
      <xdr:col>18</xdr:col>
      <xdr:colOff>492125</xdr:colOff>
      <xdr:row>97</xdr:row>
      <xdr:rowOff>18365</xdr:rowOff>
    </xdr:to>
    <xdr:sp macro="" textlink="">
      <xdr:nvSpPr>
        <xdr:cNvPr id="709" name="フローチャート : 判断 708"/>
        <xdr:cNvSpPr/>
      </xdr:nvSpPr>
      <xdr:spPr>
        <a:xfrm>
          <a:off x="12763500" y="165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34892</xdr:rowOff>
    </xdr:from>
    <xdr:ext cx="534377" cy="259045"/>
    <xdr:sp macro="" textlink="">
      <xdr:nvSpPr>
        <xdr:cNvPr id="710" name="テキスト ボックス 709"/>
        <xdr:cNvSpPr txBox="1"/>
      </xdr:nvSpPr>
      <xdr:spPr>
        <a:xfrm>
          <a:off x="12547111" y="163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7358</xdr:rowOff>
    </xdr:from>
    <xdr:to>
      <xdr:col>23</xdr:col>
      <xdr:colOff>568325</xdr:colOff>
      <xdr:row>98</xdr:row>
      <xdr:rowOff>108958</xdr:rowOff>
    </xdr:to>
    <xdr:sp macro="" textlink="">
      <xdr:nvSpPr>
        <xdr:cNvPr id="716" name="円/楕円 715"/>
        <xdr:cNvSpPr/>
      </xdr:nvSpPr>
      <xdr:spPr>
        <a:xfrm>
          <a:off x="16268700" y="168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157235</xdr:rowOff>
    </xdr:from>
    <xdr:ext cx="534377" cy="259045"/>
    <xdr:sp macro="" textlink="">
      <xdr:nvSpPr>
        <xdr:cNvPr id="717" name="公債費該当値テキスト"/>
        <xdr:cNvSpPr txBox="1"/>
      </xdr:nvSpPr>
      <xdr:spPr>
        <a:xfrm>
          <a:off x="16370300" y="167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149754</xdr:rowOff>
    </xdr:from>
    <xdr:to>
      <xdr:col>22</xdr:col>
      <xdr:colOff>415925</xdr:colOff>
      <xdr:row>98</xdr:row>
      <xdr:rowOff>79904</xdr:rowOff>
    </xdr:to>
    <xdr:sp macro="" textlink="">
      <xdr:nvSpPr>
        <xdr:cNvPr id="718" name="円/楕円 717"/>
        <xdr:cNvSpPr/>
      </xdr:nvSpPr>
      <xdr:spPr>
        <a:xfrm>
          <a:off x="15430500" y="167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71031</xdr:rowOff>
    </xdr:from>
    <xdr:ext cx="534377" cy="259045"/>
    <xdr:sp macro="" textlink="">
      <xdr:nvSpPr>
        <xdr:cNvPr id="719" name="テキスト ボックス 718"/>
        <xdr:cNvSpPr txBox="1"/>
      </xdr:nvSpPr>
      <xdr:spPr>
        <a:xfrm>
          <a:off x="15214111" y="168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96284</xdr:rowOff>
    </xdr:from>
    <xdr:to>
      <xdr:col>21</xdr:col>
      <xdr:colOff>212725</xdr:colOff>
      <xdr:row>98</xdr:row>
      <xdr:rowOff>26434</xdr:rowOff>
    </xdr:to>
    <xdr:sp macro="" textlink="">
      <xdr:nvSpPr>
        <xdr:cNvPr id="720" name="円/楕円 719"/>
        <xdr:cNvSpPr/>
      </xdr:nvSpPr>
      <xdr:spPr>
        <a:xfrm>
          <a:off x="14541500" y="167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17561</xdr:rowOff>
    </xdr:from>
    <xdr:ext cx="534377" cy="259045"/>
    <xdr:sp macro="" textlink="">
      <xdr:nvSpPr>
        <xdr:cNvPr id="721" name="テキスト ボックス 720"/>
        <xdr:cNvSpPr txBox="1"/>
      </xdr:nvSpPr>
      <xdr:spPr>
        <a:xfrm>
          <a:off x="14325111" y="168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105039</xdr:rowOff>
    </xdr:from>
    <xdr:to>
      <xdr:col>20</xdr:col>
      <xdr:colOff>9525</xdr:colOff>
      <xdr:row>98</xdr:row>
      <xdr:rowOff>35189</xdr:rowOff>
    </xdr:to>
    <xdr:sp macro="" textlink="">
      <xdr:nvSpPr>
        <xdr:cNvPr id="722" name="円/楕円 721"/>
        <xdr:cNvSpPr/>
      </xdr:nvSpPr>
      <xdr:spPr>
        <a:xfrm>
          <a:off x="13652500" y="167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26316</xdr:rowOff>
    </xdr:from>
    <xdr:ext cx="534377" cy="259045"/>
    <xdr:sp macro="" textlink="">
      <xdr:nvSpPr>
        <xdr:cNvPr id="723" name="テキスト ボックス 722"/>
        <xdr:cNvSpPr txBox="1"/>
      </xdr:nvSpPr>
      <xdr:spPr>
        <a:xfrm>
          <a:off x="13436111" y="168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95186</xdr:rowOff>
    </xdr:from>
    <xdr:to>
      <xdr:col>18</xdr:col>
      <xdr:colOff>492125</xdr:colOff>
      <xdr:row>98</xdr:row>
      <xdr:rowOff>25336</xdr:rowOff>
    </xdr:to>
    <xdr:sp macro="" textlink="">
      <xdr:nvSpPr>
        <xdr:cNvPr id="724" name="円/楕円 723"/>
        <xdr:cNvSpPr/>
      </xdr:nvSpPr>
      <xdr:spPr>
        <a:xfrm>
          <a:off x="12763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16463</xdr:rowOff>
    </xdr:from>
    <xdr:ext cx="534377" cy="259045"/>
    <xdr:sp macro="" textlink="">
      <xdr:nvSpPr>
        <xdr:cNvPr id="725" name="テキスト ボックス 724"/>
        <xdr:cNvSpPr txBox="1"/>
      </xdr:nvSpPr>
      <xdr:spPr>
        <a:xfrm>
          <a:off x="12547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100983</xdr:rowOff>
    </xdr:from>
    <xdr:to>
      <xdr:col>31</xdr:col>
      <xdr:colOff>85725</xdr:colOff>
      <xdr:row>39</xdr:row>
      <xdr:rowOff>31133</xdr:rowOff>
    </xdr:to>
    <xdr:sp macro="" textlink="">
      <xdr:nvSpPr>
        <xdr:cNvPr id="760" name="フローチャート : 判断 759"/>
        <xdr:cNvSpPr/>
      </xdr:nvSpPr>
      <xdr:spPr>
        <a:xfrm>
          <a:off x="21272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47660</xdr:rowOff>
    </xdr:from>
    <xdr:ext cx="378565" cy="259045"/>
    <xdr:sp macro="" textlink="">
      <xdr:nvSpPr>
        <xdr:cNvPr id="761" name="テキスト ボックス 760"/>
        <xdr:cNvSpPr txBox="1"/>
      </xdr:nvSpPr>
      <xdr:spPr>
        <a:xfrm>
          <a:off x="21134017" y="63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63101</xdr:rowOff>
    </xdr:from>
    <xdr:to>
      <xdr:col>29</xdr:col>
      <xdr:colOff>568325</xdr:colOff>
      <xdr:row>38</xdr:row>
      <xdr:rowOff>164701</xdr:rowOff>
    </xdr:to>
    <xdr:sp macro="" textlink="">
      <xdr:nvSpPr>
        <xdr:cNvPr id="763" name="フローチャート : 判断 762"/>
        <xdr:cNvSpPr/>
      </xdr:nvSpPr>
      <xdr:spPr>
        <a:xfrm>
          <a:off x="20383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9778</xdr:rowOff>
    </xdr:from>
    <xdr:ext cx="378565" cy="259045"/>
    <xdr:sp macro="" textlink="">
      <xdr:nvSpPr>
        <xdr:cNvPr id="764" name="テキスト ボックス 763"/>
        <xdr:cNvSpPr txBox="1"/>
      </xdr:nvSpPr>
      <xdr:spPr>
        <a:xfrm>
          <a:off x="20245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23259</xdr:rowOff>
    </xdr:from>
    <xdr:to>
      <xdr:col>28</xdr:col>
      <xdr:colOff>365125</xdr:colOff>
      <xdr:row>38</xdr:row>
      <xdr:rowOff>124859</xdr:rowOff>
    </xdr:to>
    <xdr:sp macro="" textlink="">
      <xdr:nvSpPr>
        <xdr:cNvPr id="766" name="フローチャート : 判断 765"/>
        <xdr:cNvSpPr/>
      </xdr:nvSpPr>
      <xdr:spPr>
        <a:xfrm>
          <a:off x="19494500" y="65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141386</xdr:rowOff>
    </xdr:from>
    <xdr:ext cx="378565" cy="259045"/>
    <xdr:sp macro="" textlink="">
      <xdr:nvSpPr>
        <xdr:cNvPr id="767" name="テキスト ボックス 766"/>
        <xdr:cNvSpPr txBox="1"/>
      </xdr:nvSpPr>
      <xdr:spPr>
        <a:xfrm>
          <a:off x="19356017" y="631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111434</xdr:rowOff>
    </xdr:from>
    <xdr:to>
      <xdr:col>27</xdr:col>
      <xdr:colOff>161925</xdr:colOff>
      <xdr:row>38</xdr:row>
      <xdr:rowOff>41584</xdr:rowOff>
    </xdr:to>
    <xdr:sp macro="" textlink="">
      <xdr:nvSpPr>
        <xdr:cNvPr id="768" name="フローチャート : 判断 767"/>
        <xdr:cNvSpPr/>
      </xdr:nvSpPr>
      <xdr:spPr>
        <a:xfrm>
          <a:off x="18605500" y="64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58111</xdr:rowOff>
    </xdr:from>
    <xdr:ext cx="378565" cy="259045"/>
    <xdr:sp macro="" textlink="">
      <xdr:nvSpPr>
        <xdr:cNvPr id="769" name="テキスト ボックス 768"/>
        <xdr:cNvSpPr txBox="1"/>
      </xdr:nvSpPr>
      <xdr:spPr>
        <a:xfrm>
          <a:off x="18467017" y="623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農林水産業費で高収益農業推進事業の減により、前年度比</a:t>
          </a:r>
          <a:r>
            <a:rPr kumimoji="1" lang="en-US" altLang="ja-JP" sz="1300">
              <a:latin typeface="ＭＳ Ｐゴシック"/>
            </a:rPr>
            <a:t>14</a:t>
          </a:r>
          <a:r>
            <a:rPr kumimoji="1" lang="ja-JP" altLang="en-US" sz="1300">
              <a:latin typeface="ＭＳ Ｐゴシック"/>
            </a:rPr>
            <a:t>％の減、総務費で第三庁舎建設事業完了に伴う皆減と公共施設等整備基金積立金の減などにより、前年度比</a:t>
          </a:r>
          <a:r>
            <a:rPr kumimoji="1" lang="en-US" altLang="ja-JP" sz="1300">
              <a:latin typeface="ＭＳ Ｐゴシック"/>
            </a:rPr>
            <a:t>13.3</a:t>
          </a:r>
          <a:r>
            <a:rPr kumimoji="1" lang="ja-JP" altLang="en-US" sz="1300">
              <a:latin typeface="ＭＳ Ｐゴシック"/>
            </a:rPr>
            <a:t>％の減となった。一方、商工費で地域商業活性化事業などの増により、前年度比</a:t>
          </a:r>
          <a:r>
            <a:rPr kumimoji="1" lang="en-US" altLang="ja-JP" sz="1300">
              <a:latin typeface="ＭＳ Ｐゴシック"/>
            </a:rPr>
            <a:t>45.2</a:t>
          </a:r>
          <a:r>
            <a:rPr kumimoji="1" lang="ja-JP" altLang="en-US" sz="1300">
              <a:latin typeface="ＭＳ Ｐゴシック"/>
            </a:rPr>
            <a:t>％の増、消防費で防災施設整備事業などの増により、前年度比</a:t>
          </a:r>
          <a:r>
            <a:rPr kumimoji="1" lang="en-US" altLang="ja-JP" sz="1300">
              <a:latin typeface="ＭＳ Ｐゴシック"/>
            </a:rPr>
            <a:t>12.4</a:t>
          </a:r>
          <a:r>
            <a:rPr kumimoji="1" lang="ja-JP" altLang="en-US" sz="1300">
              <a:latin typeface="ＭＳ Ｐゴシック"/>
            </a:rPr>
            <a:t>％の増、民生費で子ども・子育て支援給付費の増、国民健康保険会計繰出金などの増により、前年度比</a:t>
          </a:r>
          <a:r>
            <a:rPr kumimoji="1" lang="en-US" altLang="ja-JP" sz="1300">
              <a:latin typeface="ＭＳ Ｐゴシック"/>
            </a:rPr>
            <a:t>7.1</a:t>
          </a:r>
          <a:r>
            <a:rPr kumimoji="1" lang="ja-JP" altLang="en-US" sz="1300">
              <a:latin typeface="ＭＳ Ｐゴシック"/>
            </a:rPr>
            <a:t>％の増となっている。類似団体内平均と比べると全ての費目で下回っている。今後も最少の経費で最大の効果を上げるように努める。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年度末の基金残高の標準財政規模比が前年度より</a:t>
          </a:r>
          <a:r>
            <a:rPr lang="en-US" altLang="ja-JP" sz="1100" b="0" i="0" baseline="0">
              <a:solidFill>
                <a:schemeClr val="dk1"/>
              </a:solidFill>
              <a:effectLst/>
              <a:latin typeface="+mn-lt"/>
              <a:ea typeface="+mn-ea"/>
              <a:cs typeface="+mn-cs"/>
            </a:rPr>
            <a:t>0.58</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5.08</a:t>
          </a:r>
          <a:r>
            <a:rPr lang="ja-JP" altLang="ja-JP" sz="1100" b="0" i="0" baseline="0">
              <a:solidFill>
                <a:schemeClr val="dk1"/>
              </a:solidFill>
              <a:effectLst/>
              <a:latin typeface="+mn-lt"/>
              <a:ea typeface="+mn-ea"/>
              <a:cs typeface="+mn-cs"/>
            </a:rPr>
            <a:t>％となった。これは、基金取崩し額が前年度と比べ</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％減少したものの、積立額が前年度と比べ</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、基金取崩し額が積立額を上回った</a:t>
          </a:r>
          <a:r>
            <a:rPr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実質収支比率については、分母である標準財政規模が</a:t>
          </a:r>
          <a:r>
            <a:rPr lang="ja-JP" altLang="ja-JP" sz="1100" b="0" i="0" baseline="0">
              <a:solidFill>
                <a:srgbClr val="FF0000"/>
              </a:solidFill>
              <a:effectLst/>
              <a:latin typeface="+mn-lt"/>
              <a:ea typeface="+mn-ea"/>
              <a:cs typeface="+mn-cs"/>
            </a:rPr>
            <a:t>、</a:t>
          </a:r>
          <a:r>
            <a:rPr lang="ja-JP" altLang="ja-JP" sz="1100">
              <a:solidFill>
                <a:srgbClr val="FF0000"/>
              </a:solidFill>
              <a:effectLst/>
              <a:latin typeface="+mn-lt"/>
              <a:ea typeface="+mn-ea"/>
              <a:cs typeface="+mn-cs"/>
            </a:rPr>
            <a:t>地方税や臨時財政対策債等が増となったため</a:t>
          </a:r>
          <a:r>
            <a:rPr lang="ja-JP" altLang="en-US" sz="1100">
              <a:solidFill>
                <a:srgbClr val="FF0000"/>
              </a:solidFill>
              <a:effectLst/>
              <a:latin typeface="+mn-lt"/>
              <a:ea typeface="+mn-ea"/>
              <a:cs typeface="+mn-cs"/>
            </a:rPr>
            <a:t>、</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％増と</a:t>
          </a:r>
          <a:r>
            <a:rPr lang="ja-JP" altLang="en-US" sz="1100" b="0" i="0" baseline="0">
              <a:solidFill>
                <a:schemeClr val="dk1"/>
              </a:solidFill>
              <a:effectLst/>
              <a:latin typeface="+mn-lt"/>
              <a:ea typeface="+mn-ea"/>
              <a:cs typeface="+mn-cs"/>
            </a:rPr>
            <a:t>なった。一方、</a:t>
          </a:r>
          <a:r>
            <a:rPr lang="ja-JP" altLang="ja-JP" sz="1100" b="0" i="0" baseline="0">
              <a:solidFill>
                <a:schemeClr val="dk1"/>
              </a:solidFill>
              <a:effectLst/>
              <a:latin typeface="+mn-lt"/>
              <a:ea typeface="+mn-ea"/>
              <a:cs typeface="+mn-cs"/>
            </a:rPr>
            <a:t>分子である実質収支額</a:t>
          </a:r>
          <a:r>
            <a:rPr lang="ja-JP" altLang="en-US" sz="1100" b="0" i="0" baseline="0">
              <a:solidFill>
                <a:schemeClr val="dk1"/>
              </a:solidFill>
              <a:effectLst/>
              <a:latin typeface="+mn-lt"/>
              <a:ea typeface="+mn-ea"/>
              <a:cs typeface="+mn-cs"/>
            </a:rPr>
            <a:t>では</a:t>
          </a:r>
          <a:r>
            <a:rPr lang="ja-JP" altLang="en-US" sz="1100" b="0" i="0" baseline="0">
              <a:solidFill>
                <a:srgbClr val="FF0000"/>
              </a:solidFill>
              <a:effectLst/>
              <a:latin typeface="+mn-lt"/>
              <a:ea typeface="+mn-ea"/>
              <a:cs typeface="+mn-cs"/>
            </a:rPr>
            <a:t>、</a:t>
          </a:r>
          <a:r>
            <a:rPr lang="ja-JP" altLang="ja-JP" sz="1100">
              <a:solidFill>
                <a:srgbClr val="FF0000"/>
              </a:solidFill>
              <a:effectLst/>
              <a:latin typeface="+mn-lt"/>
              <a:ea typeface="+mn-ea"/>
              <a:cs typeface="+mn-cs"/>
            </a:rPr>
            <a:t>地方税等の歳入の増が扶助費等の歳出の増を上回ったため</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49.8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となったことにより</a:t>
          </a:r>
          <a:r>
            <a:rPr lang="ja-JP"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実質収支比率は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健全化判断比率の算定開始から、赤字を計上した会計はなく、連結実質赤字比率についても黒字を維持している状況である。行政評価の予算編成への反映や、配分予算の拡充、市単独補助金の適正化等の実施により、限られた財源の効率的、効果的な配分を行うとともに、使用料の改定、広告収入の拡充、不用資産の売却等の自主財源確保の取り組みにより、引き続き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年度の実質公債費比率の分子については</a:t>
          </a:r>
          <a:r>
            <a:rPr kumimoji="1" lang="ja-JP" altLang="en-US" sz="1100" baseline="0">
              <a:solidFill>
                <a:schemeClr val="dk1"/>
              </a:solidFill>
              <a:effectLst/>
              <a:latin typeface="+mn-lt"/>
              <a:ea typeface="+mn-ea"/>
              <a:cs typeface="+mn-cs"/>
            </a:rPr>
            <a:t>、</a:t>
          </a:r>
          <a:r>
            <a:rPr kumimoji="1" lang="ja-JP" altLang="ja-JP" sz="1100" baseline="0">
              <a:solidFill>
                <a:srgbClr val="FF0000"/>
              </a:solidFill>
              <a:effectLst/>
              <a:latin typeface="+mn-lt"/>
              <a:ea typeface="+mn-ea"/>
              <a:cs typeface="+mn-cs"/>
            </a:rPr>
            <a:t>平成</a:t>
          </a:r>
          <a:r>
            <a:rPr kumimoji="1" lang="en-US" altLang="ja-JP" sz="1100" baseline="0">
              <a:solidFill>
                <a:srgbClr val="FF0000"/>
              </a:solidFill>
              <a:effectLst/>
              <a:latin typeface="+mn-lt"/>
              <a:ea typeface="+mn-ea"/>
              <a:cs typeface="+mn-cs"/>
            </a:rPr>
            <a:t>8</a:t>
          </a:r>
          <a:r>
            <a:rPr kumimoji="1" lang="ja-JP" altLang="ja-JP" sz="1100" baseline="0">
              <a:solidFill>
                <a:srgbClr val="FF0000"/>
              </a:solidFill>
              <a:effectLst/>
              <a:latin typeface="+mn-lt"/>
              <a:ea typeface="+mn-ea"/>
              <a:cs typeface="+mn-cs"/>
            </a:rPr>
            <a:t>年度減税補てん借換債などの元利償還額の減などにより</a:t>
          </a:r>
          <a:r>
            <a:rPr kumimoji="1" lang="ja-JP" altLang="ja-JP" sz="1100" baseline="0">
              <a:solidFill>
                <a:schemeClr val="dk1"/>
              </a:solidFill>
              <a:effectLst/>
              <a:latin typeface="+mn-lt"/>
              <a:ea typeface="+mn-ea"/>
              <a:cs typeface="+mn-cs"/>
            </a:rPr>
            <a:t>元利償還金の額</a:t>
          </a:r>
          <a:r>
            <a:rPr kumimoji="1" lang="ja-JP" altLang="en-US" sz="1100" baseline="0">
              <a:solidFill>
                <a:schemeClr val="dk1"/>
              </a:solidFill>
              <a:effectLst/>
              <a:latin typeface="+mn-lt"/>
              <a:ea typeface="+mn-ea"/>
              <a:cs typeface="+mn-cs"/>
            </a:rPr>
            <a:t>が減少したこと（▲</a:t>
          </a:r>
          <a:r>
            <a:rPr kumimoji="1" lang="en-US" altLang="ja-JP" sz="1100" baseline="0">
              <a:solidFill>
                <a:schemeClr val="dk1"/>
              </a:solidFill>
              <a:effectLst/>
              <a:latin typeface="+mn-lt"/>
              <a:ea typeface="+mn-ea"/>
              <a:cs typeface="+mn-cs"/>
            </a:rPr>
            <a:t>342,382</a:t>
          </a:r>
          <a:r>
            <a:rPr kumimoji="1" lang="ja-JP" altLang="en-US" sz="1100" baseline="0">
              <a:solidFill>
                <a:schemeClr val="dk1"/>
              </a:solidFill>
              <a:effectLst/>
              <a:latin typeface="+mn-lt"/>
              <a:ea typeface="+mn-ea"/>
              <a:cs typeface="+mn-cs"/>
            </a:rPr>
            <a:t>千円）</a:t>
          </a:r>
          <a:r>
            <a:rPr kumimoji="1" lang="ja-JP" altLang="ja-JP" sz="1100" baseline="0">
              <a:solidFill>
                <a:schemeClr val="dk1"/>
              </a:solidFill>
              <a:effectLst/>
              <a:latin typeface="+mn-lt"/>
              <a:ea typeface="+mn-ea"/>
              <a:cs typeface="+mn-cs"/>
            </a:rPr>
            <a:t>や</a:t>
          </a:r>
          <a:r>
            <a:rPr kumimoji="1" lang="ja-JP" altLang="en-US" sz="1100" baseline="0">
              <a:solidFill>
                <a:schemeClr val="dk1"/>
              </a:solidFill>
              <a:effectLst/>
              <a:latin typeface="+mn-lt"/>
              <a:ea typeface="+mn-ea"/>
              <a:cs typeface="+mn-cs"/>
            </a:rPr>
            <a:t>、公営企業に要する経費の財源とする地方債の償還の財源に充てたと認められる繰入金</a:t>
          </a:r>
          <a:r>
            <a:rPr kumimoji="1" lang="ja-JP" altLang="ja-JP" sz="1100" baseline="0">
              <a:solidFill>
                <a:schemeClr val="dk1"/>
              </a:solidFill>
              <a:effectLst/>
              <a:latin typeface="+mn-lt"/>
              <a:ea typeface="+mn-ea"/>
              <a:cs typeface="+mn-cs"/>
            </a:rPr>
            <a:t>が</a:t>
          </a:r>
          <a:r>
            <a:rPr kumimoji="1" lang="ja-JP" altLang="en-US" sz="1100" baseline="0">
              <a:solidFill>
                <a:srgbClr val="FF0000"/>
              </a:solidFill>
              <a:effectLst/>
              <a:latin typeface="+mn-lt"/>
              <a:ea typeface="+mn-ea"/>
              <a:cs typeface="+mn-cs"/>
            </a:rPr>
            <a:t>、</a:t>
          </a:r>
          <a:r>
            <a:rPr kumimoji="1" lang="ja-JP" altLang="ja-JP" sz="1100" baseline="0">
              <a:solidFill>
                <a:srgbClr val="FF0000"/>
              </a:solidFill>
              <a:effectLst/>
              <a:latin typeface="+mn-lt"/>
              <a:ea typeface="+mn-ea"/>
              <a:cs typeface="+mn-cs"/>
            </a:rPr>
            <a:t>公共下水道事業費特別会計</a:t>
          </a:r>
          <a:r>
            <a:rPr kumimoji="1" lang="ja-JP" altLang="en-US" sz="1100" baseline="0">
              <a:solidFill>
                <a:srgbClr val="FF0000"/>
              </a:solidFill>
              <a:effectLst/>
              <a:latin typeface="+mn-lt"/>
              <a:ea typeface="+mn-ea"/>
              <a:cs typeface="+mn-cs"/>
            </a:rPr>
            <a:t>分で減少したこと</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142,016</a:t>
          </a:r>
          <a:r>
            <a:rPr kumimoji="1" lang="ja-JP" altLang="ja-JP" sz="1100" baseline="0">
              <a:solidFill>
                <a:schemeClr val="dk1"/>
              </a:solidFill>
              <a:effectLst/>
              <a:latin typeface="+mn-lt"/>
              <a:ea typeface="+mn-ea"/>
              <a:cs typeface="+mn-cs"/>
            </a:rPr>
            <a:t>千円）などから、前年度に比べ</a:t>
          </a:r>
          <a:r>
            <a:rPr kumimoji="1" lang="en-US" altLang="ja-JP" sz="1100" baseline="0">
              <a:solidFill>
                <a:schemeClr val="dk1"/>
              </a:solidFill>
              <a:effectLst/>
              <a:latin typeface="+mn-lt"/>
              <a:ea typeface="+mn-ea"/>
              <a:cs typeface="+mn-cs"/>
            </a:rPr>
            <a:t>10.1</a:t>
          </a:r>
          <a:r>
            <a:rPr kumimoji="1" lang="ja-JP" altLang="ja-JP" sz="1100" baseline="0">
              <a:solidFill>
                <a:schemeClr val="dk1"/>
              </a:solidFill>
              <a:effectLst/>
              <a:latin typeface="+mn-lt"/>
              <a:ea typeface="+mn-ea"/>
              <a:cs typeface="+mn-cs"/>
            </a:rPr>
            <a:t>％の減少となった。</a:t>
          </a:r>
          <a:endParaRPr kumimoji="1" lang="en-US" altLang="ja-JP" sz="1100" baseline="0">
            <a:solidFill>
              <a:schemeClr val="dk1"/>
            </a:solidFill>
            <a:effectLst/>
            <a:latin typeface="+mn-lt"/>
            <a:ea typeface="+mn-ea"/>
            <a:cs typeface="+mn-cs"/>
          </a:endParaRPr>
        </a:p>
        <a:p>
          <a:r>
            <a:rPr lang="ja-JP" altLang="en-US" sz="1100">
              <a:effectLst/>
            </a:rPr>
            <a:t>　</a:t>
          </a:r>
          <a:r>
            <a:rPr lang="ja-JP" altLang="en-US" sz="1100">
              <a:solidFill>
                <a:srgbClr val="FF0000"/>
              </a:solidFill>
              <a:effectLst/>
            </a:rPr>
            <a:t>公債費の増加は、財政の弾力性を阻む要因になるため、</a:t>
          </a:r>
          <a:r>
            <a:rPr kumimoji="1" lang="ja-JP" altLang="ja-JP" sz="1100">
              <a:solidFill>
                <a:srgbClr val="FF0000"/>
              </a:solidFill>
              <a:effectLst/>
              <a:latin typeface="+mn-lt"/>
              <a:ea typeface="+mn-ea"/>
              <a:cs typeface="+mn-cs"/>
            </a:rPr>
            <a:t>本市</a:t>
          </a:r>
          <a:r>
            <a:rPr kumimoji="1" lang="ja-JP" altLang="en-US" sz="1100">
              <a:solidFill>
                <a:srgbClr val="FF0000"/>
              </a:solidFill>
              <a:effectLst/>
              <a:latin typeface="+mn-lt"/>
              <a:ea typeface="+mn-ea"/>
              <a:cs typeface="+mn-cs"/>
            </a:rPr>
            <a:t>では、</a:t>
          </a:r>
          <a:r>
            <a:rPr kumimoji="1" lang="ja-JP" altLang="ja-JP" sz="1100">
              <a:solidFill>
                <a:srgbClr val="FF0000"/>
              </a:solidFill>
              <a:effectLst/>
              <a:latin typeface="+mn-lt"/>
              <a:ea typeface="+mn-ea"/>
              <a:cs typeface="+mn-cs"/>
            </a:rPr>
            <a:t>通常債の借入れについては毎年度</a:t>
          </a:r>
          <a:r>
            <a:rPr kumimoji="1" lang="en-US" altLang="ja-JP" sz="1100">
              <a:solidFill>
                <a:srgbClr val="FF0000"/>
              </a:solidFill>
              <a:effectLst/>
              <a:latin typeface="+mn-lt"/>
              <a:ea typeface="+mn-ea"/>
              <a:cs typeface="+mn-cs"/>
            </a:rPr>
            <a:t>50</a:t>
          </a:r>
          <a:r>
            <a:rPr kumimoji="1" lang="ja-JP" altLang="ja-JP" sz="1100">
              <a:solidFill>
                <a:srgbClr val="FF0000"/>
              </a:solidFill>
              <a:effectLst/>
              <a:latin typeface="+mn-lt"/>
              <a:ea typeface="+mn-ea"/>
              <a:cs typeface="+mn-cs"/>
            </a:rPr>
            <a:t>億円以下</a:t>
          </a:r>
          <a:r>
            <a:rPr kumimoji="1" lang="ja-JP" altLang="en-US" sz="1100">
              <a:solidFill>
                <a:srgbClr val="FF0000"/>
              </a:solidFill>
              <a:effectLst/>
              <a:latin typeface="+mn-lt"/>
              <a:ea typeface="+mn-ea"/>
              <a:cs typeface="+mn-cs"/>
            </a:rPr>
            <a:t>を原則として</a:t>
          </a:r>
          <a:r>
            <a:rPr kumimoji="1" lang="ja-JP" altLang="ja-JP" sz="1100">
              <a:solidFill>
                <a:srgbClr val="FF0000"/>
              </a:solidFill>
              <a:effectLst/>
              <a:latin typeface="+mn-lt"/>
              <a:ea typeface="+mn-ea"/>
              <a:cs typeface="+mn-cs"/>
            </a:rPr>
            <a:t>抑制</a:t>
          </a:r>
          <a:r>
            <a:rPr kumimoji="1" lang="ja-JP" altLang="en-US" sz="1100">
              <a:solidFill>
                <a:srgbClr val="FF0000"/>
              </a:solidFill>
              <a:effectLst/>
              <a:latin typeface="+mn-lt"/>
              <a:ea typeface="+mn-ea"/>
              <a:cs typeface="+mn-cs"/>
            </a:rPr>
            <a:t>を図り</a:t>
          </a:r>
          <a:r>
            <a:rPr kumimoji="1" lang="ja-JP" altLang="ja-JP" sz="1100">
              <a:solidFill>
                <a:srgbClr val="FF0000"/>
              </a:solidFill>
              <a:effectLst/>
              <a:latin typeface="+mn-lt"/>
              <a:ea typeface="+mn-ea"/>
              <a:cs typeface="+mn-cs"/>
            </a:rPr>
            <a:t>、後年度の財政負担の軽減に努めている</a:t>
          </a:r>
          <a:r>
            <a:rPr kumimoji="1" lang="ja-JP" altLang="en-US"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健全化判断比率の算定開始から、分子は減少傾向にある。公的資金免除繰上償還の活用や償還終了により公営企業債等繰入見込額は減少している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、通常債の借入額を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億円以下に抑制していることにより通常債残高は減少しているものの、特例債増加により地方債現在高は増加した。今後も、基準財政需要額に算入のある地方債の活用を積極的に行うなど、充当可能財源等の確保を積極的に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
100,481,987
95,251,493
5,154,495
57,480,625
76,358,980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100" kern="100">
              <a:effectLst/>
              <a:latin typeface="Century"/>
              <a:ea typeface="ＭＳ ゴシック"/>
              <a:cs typeface="Times New Roman"/>
            </a:rPr>
            <a:t>本市では、平成</a:t>
          </a:r>
          <a:r>
            <a:rPr lang="en-US" altLang="ja-JP" sz="1100" kern="100">
              <a:effectLst/>
              <a:latin typeface="Century"/>
              <a:ea typeface="ＭＳ ゴシック"/>
              <a:cs typeface="Times New Roman"/>
            </a:rPr>
            <a:t>27</a:t>
          </a:r>
          <a:r>
            <a:rPr lang="ja-JP" altLang="ja-JP" sz="1100" kern="100">
              <a:effectLst/>
              <a:latin typeface="Century"/>
              <a:ea typeface="ＭＳ ゴシック"/>
              <a:cs typeface="Times New Roman"/>
            </a:rPr>
            <a:t>年</a:t>
          </a:r>
          <a:r>
            <a:rPr lang="en-US" altLang="ja-JP" sz="1100" kern="100">
              <a:effectLst/>
              <a:latin typeface="Century"/>
              <a:ea typeface="ＭＳ ゴシック"/>
              <a:cs typeface="Times New Roman"/>
            </a:rPr>
            <a:t>3</a:t>
          </a:r>
          <a:r>
            <a:rPr lang="ja-JP" altLang="ja-JP" sz="1100" kern="100">
              <a:effectLst/>
              <a:latin typeface="Century"/>
              <a:ea typeface="ＭＳ ゴシック"/>
              <a:cs typeface="Times New Roman"/>
            </a:rPr>
            <a:t>月に策定した公共施設等総合管理計画において、保有する建築物の</a:t>
          </a:r>
          <a:r>
            <a:rPr lang="en-US" altLang="ja-JP" sz="1100" kern="100">
              <a:effectLst/>
              <a:latin typeface="Century"/>
              <a:ea typeface="ＭＳ ゴシック"/>
              <a:cs typeface="Times New Roman"/>
            </a:rPr>
            <a:t>22</a:t>
          </a:r>
          <a:r>
            <a:rPr lang="ja-JP" altLang="ja-JP" sz="1100" kern="100">
              <a:effectLst/>
              <a:latin typeface="Century"/>
              <a:ea typeface="ＭＳ ゴシック"/>
              <a:cs typeface="Times New Roman"/>
            </a:rPr>
            <a:t>％以上を減らし、建築物を</a:t>
          </a:r>
          <a:r>
            <a:rPr lang="en-US" altLang="ja-JP" sz="1100" kern="100">
              <a:effectLst/>
              <a:latin typeface="Century"/>
              <a:ea typeface="ＭＳ ゴシック"/>
              <a:cs typeface="Times New Roman"/>
            </a:rPr>
            <a:t>80</a:t>
          </a:r>
          <a:r>
            <a:rPr lang="ja-JP" altLang="ja-JP" sz="1100" kern="100">
              <a:effectLst/>
              <a:latin typeface="Century"/>
              <a:ea typeface="ＭＳ ゴシック"/>
              <a:cs typeface="Times New Roman"/>
            </a:rPr>
            <a:t>年使用するという目標を掲げている。</a:t>
          </a:r>
          <a:endParaRPr lang="ja-JP" altLang="ja-JP" sz="1050" kern="100">
            <a:effectLst/>
            <a:latin typeface="Century"/>
            <a:ea typeface="ＭＳ 明朝"/>
            <a:cs typeface="Times New Roman"/>
          </a:endParaRPr>
        </a:p>
        <a:p>
          <a:r>
            <a:rPr lang="ja-JP" altLang="ja-JP" sz="1100">
              <a:effectLst/>
              <a:ea typeface="ＭＳ ゴシック"/>
              <a:cs typeface="Times New Roman"/>
            </a:rPr>
            <a:t>有形固定資産減価償却率は、</a:t>
          </a:r>
          <a:r>
            <a:rPr lang="ja-JP" altLang="en-US" sz="1100">
              <a:effectLst/>
              <a:ea typeface="ＭＳ ゴシック"/>
              <a:cs typeface="Times New Roman"/>
            </a:rPr>
            <a:t>全体として</a:t>
          </a:r>
          <a:r>
            <a:rPr lang="ja-JP" altLang="ja-JP" sz="1100">
              <a:effectLst/>
              <a:ea typeface="ＭＳ ゴシック"/>
              <a:cs typeface="Times New Roman"/>
            </a:rPr>
            <a:t>類似団体内平均値より低い傾向に</a:t>
          </a:r>
          <a:r>
            <a:rPr lang="ja-JP" altLang="en-US" sz="1100">
              <a:effectLst/>
              <a:ea typeface="ＭＳ ゴシック"/>
              <a:cs typeface="Times New Roman"/>
            </a:rPr>
            <a:t>は</a:t>
          </a:r>
          <a:r>
            <a:rPr lang="ja-JP" altLang="ja-JP" sz="1100">
              <a:effectLst/>
              <a:ea typeface="ＭＳ ゴシック"/>
              <a:cs typeface="Times New Roman"/>
            </a:rPr>
            <a:t>あ</a:t>
          </a:r>
          <a:r>
            <a:rPr lang="ja-JP" altLang="en-US" sz="1100">
              <a:effectLst/>
              <a:ea typeface="ＭＳ ゴシック"/>
              <a:cs typeface="Times New Roman"/>
            </a:rPr>
            <a:t>るものの</a:t>
          </a:r>
          <a:r>
            <a:rPr lang="ja-JP" altLang="ja-JP" sz="1100">
              <a:effectLst/>
              <a:ea typeface="ＭＳ ゴシック"/>
              <a:cs typeface="Times New Roman"/>
            </a:rPr>
            <a:t>、今後は公共施設等総合管理計画に基づき、施設類型毎の方向性を定めたアクションプランを策定し、施設の老朽化対策を進めていく。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92075</xdr:rowOff>
    </xdr:from>
    <xdr:to>
      <xdr:col>3</xdr:col>
      <xdr:colOff>1170940</xdr:colOff>
      <xdr:row>34</xdr:row>
      <xdr:rowOff>75247</xdr:rowOff>
    </xdr:to>
    <xdr:cxnSp macro="">
      <xdr:nvCxnSpPr>
        <xdr:cNvPr id="60" name="直線コネクタ 59"/>
        <xdr:cNvCxnSpPr/>
      </xdr:nvCxnSpPr>
      <xdr:spPr>
        <a:xfrm flipV="1">
          <a:off x="4760595" y="5330825"/>
          <a:ext cx="1270"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79074</xdr:rowOff>
    </xdr:from>
    <xdr:ext cx="405111" cy="259045"/>
    <xdr:sp macro="" textlink="">
      <xdr:nvSpPr>
        <xdr:cNvPr id="61" name="有形固定資産減価償却率最小値テキスト"/>
        <xdr:cNvSpPr txBox="1"/>
      </xdr:nvSpPr>
      <xdr:spPr>
        <a:xfrm>
          <a:off x="4813300" y="668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34</xdr:row>
      <xdr:rowOff>75247</xdr:rowOff>
    </xdr:from>
    <xdr:to>
      <xdr:col>3</xdr:col>
      <xdr:colOff>1260475</xdr:colOff>
      <xdr:row>34</xdr:row>
      <xdr:rowOff>75247</xdr:rowOff>
    </xdr:to>
    <xdr:cxnSp macro="">
      <xdr:nvCxnSpPr>
        <xdr:cNvPr id="62" name="直線コネクタ 61"/>
        <xdr:cNvCxnSpPr/>
      </xdr:nvCxnSpPr>
      <xdr:spPr>
        <a:xfrm>
          <a:off x="4673600" y="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38752</xdr:rowOff>
    </xdr:from>
    <xdr:ext cx="405111" cy="259045"/>
    <xdr:sp macro="" textlink="">
      <xdr:nvSpPr>
        <xdr:cNvPr id="63"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3</xdr:col>
      <xdr:colOff>1082675</xdr:colOff>
      <xdr:row>26</xdr:row>
      <xdr:rowOff>92075</xdr:rowOff>
    </xdr:from>
    <xdr:to>
      <xdr:col>3</xdr:col>
      <xdr:colOff>1260475</xdr:colOff>
      <xdr:row>26</xdr:row>
      <xdr:rowOff>92075</xdr:rowOff>
    </xdr:to>
    <xdr:cxnSp macro="">
      <xdr:nvCxnSpPr>
        <xdr:cNvPr id="64" name="直線コネクタ 63"/>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63835</xdr:rowOff>
    </xdr:from>
    <xdr:ext cx="405111" cy="259045"/>
    <xdr:sp macro="" textlink="">
      <xdr:nvSpPr>
        <xdr:cNvPr id="65" name="有形固定資産減価償却率平均値テキスト"/>
        <xdr:cNvSpPr txBox="1"/>
      </xdr:nvSpPr>
      <xdr:spPr>
        <a:xfrm>
          <a:off x="4813300" y="581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40958</xdr:rowOff>
    </xdr:from>
    <xdr:to>
      <xdr:col>3</xdr:col>
      <xdr:colOff>1222375</xdr:colOff>
      <xdr:row>30</xdr:row>
      <xdr:rowOff>142558</xdr:rowOff>
    </xdr:to>
    <xdr:sp macro="" textlink="">
      <xdr:nvSpPr>
        <xdr:cNvPr id="66" name="フローチャート : 判断 65"/>
        <xdr:cNvSpPr/>
      </xdr:nvSpPr>
      <xdr:spPr>
        <a:xfrm>
          <a:off x="47117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24447</xdr:rowOff>
    </xdr:from>
    <xdr:to>
      <xdr:col>3</xdr:col>
      <xdr:colOff>1222375</xdr:colOff>
      <xdr:row>34</xdr:row>
      <xdr:rowOff>126047</xdr:rowOff>
    </xdr:to>
    <xdr:sp macro="" textlink="">
      <xdr:nvSpPr>
        <xdr:cNvPr id="72" name="円/楕円 71"/>
        <xdr:cNvSpPr/>
      </xdr:nvSpPr>
      <xdr:spPr>
        <a:xfrm>
          <a:off x="47117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110824</xdr:rowOff>
    </xdr:from>
    <xdr:ext cx="405111" cy="259045"/>
    <xdr:sp macro="" textlink="">
      <xdr:nvSpPr>
        <xdr:cNvPr id="73" name="有形固定資産減価償却率該当値テキスト"/>
        <xdr:cNvSpPr txBox="1"/>
      </xdr:nvSpPr>
      <xdr:spPr>
        <a:xfrm>
          <a:off x="4813300" y="65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4" name="正方形/長方形 7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5" name="正方形/長方形 7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6" name="正方形/長方形 7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7" name="正方形/長方形 7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78" name="正方形/長方形 7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79" name="正方形/長方形 7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0" name="正方形/長方形 7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1" name="正方形/長方形 8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2" name="正方形/長方形 8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40277</xdr:rowOff>
    </xdr:from>
    <xdr:to>
      <xdr:col>6</xdr:col>
      <xdr:colOff>510540</xdr:colOff>
      <xdr:row>41</xdr:row>
      <xdr:rowOff>143147</xdr:rowOff>
    </xdr:to>
    <xdr:cxnSp macro="">
      <xdr:nvCxnSpPr>
        <xdr:cNvPr id="59" name="直線コネクタ 58"/>
        <xdr:cNvCxnSpPr/>
      </xdr:nvCxnSpPr>
      <xdr:spPr>
        <a:xfrm flipV="1">
          <a:off x="4634865" y="586957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146974</xdr:rowOff>
    </xdr:from>
    <xdr:ext cx="405111" cy="259045"/>
    <xdr:sp macro="" textlink="">
      <xdr:nvSpPr>
        <xdr:cNvPr id="60" name="【道路】&#10;有形固定資産減価償却率最小値テキスト"/>
        <xdr:cNvSpPr txBox="1"/>
      </xdr:nvSpPr>
      <xdr:spPr>
        <a:xfrm>
          <a:off x="47244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41</xdr:row>
      <xdr:rowOff>143147</xdr:rowOff>
    </xdr:from>
    <xdr:to>
      <xdr:col>6</xdr:col>
      <xdr:colOff>600075</xdr:colOff>
      <xdr:row>41</xdr:row>
      <xdr:rowOff>143147</xdr:rowOff>
    </xdr:to>
    <xdr:cxnSp macro="">
      <xdr:nvCxnSpPr>
        <xdr:cNvPr id="61" name="直線コネクタ 60"/>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158404</xdr:rowOff>
    </xdr:from>
    <xdr:ext cx="405111" cy="259045"/>
    <xdr:sp macro="" textlink="">
      <xdr:nvSpPr>
        <xdr:cNvPr id="62" name="【道路】&#10;有形固定資産減価償却率最大値テキスト"/>
        <xdr:cNvSpPr txBox="1"/>
      </xdr:nvSpPr>
      <xdr:spPr>
        <a:xfrm>
          <a:off x="4724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34</xdr:row>
      <xdr:rowOff>40277</xdr:rowOff>
    </xdr:from>
    <xdr:to>
      <xdr:col>6</xdr:col>
      <xdr:colOff>600075</xdr:colOff>
      <xdr:row>34</xdr:row>
      <xdr:rowOff>40277</xdr:rowOff>
    </xdr:to>
    <xdr:cxnSp macro="">
      <xdr:nvCxnSpPr>
        <xdr:cNvPr id="63" name="直線コネクタ 62"/>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121755</xdr:rowOff>
    </xdr:from>
    <xdr:ext cx="405111" cy="259045"/>
    <xdr:sp macro="" textlink="">
      <xdr:nvSpPr>
        <xdr:cNvPr id="64" name="【道路】&#10;有形固定資産減価償却率平均値テキスト"/>
        <xdr:cNvSpPr txBox="1"/>
      </xdr:nvSpPr>
      <xdr:spPr>
        <a:xfrm>
          <a:off x="47244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98878</xdr:rowOff>
    </xdr:from>
    <xdr:to>
      <xdr:col>6</xdr:col>
      <xdr:colOff>561975</xdr:colOff>
      <xdr:row>38</xdr:row>
      <xdr:rowOff>29028</xdr:rowOff>
    </xdr:to>
    <xdr:sp macro="" textlink="">
      <xdr:nvSpPr>
        <xdr:cNvPr id="65" name="フローチャート : 判断 64"/>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82550</xdr:rowOff>
    </xdr:from>
    <xdr:to>
      <xdr:col>6</xdr:col>
      <xdr:colOff>561975</xdr:colOff>
      <xdr:row>42</xdr:row>
      <xdr:rowOff>12700</xdr:rowOff>
    </xdr:to>
    <xdr:sp macro="" textlink="">
      <xdr:nvSpPr>
        <xdr:cNvPr id="71" name="円/楕円 70"/>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168927</xdr:rowOff>
    </xdr:from>
    <xdr:ext cx="405111" cy="259045"/>
    <xdr:sp macro="" textlink="">
      <xdr:nvSpPr>
        <xdr:cNvPr id="72" name="【道路】&#10;有形固定資産減価償却率該当値テキスト"/>
        <xdr:cNvSpPr txBox="1"/>
      </xdr:nvSpPr>
      <xdr:spPr>
        <a:xfrm>
          <a:off x="47244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112014</xdr:rowOff>
    </xdr:from>
    <xdr:to>
      <xdr:col>15</xdr:col>
      <xdr:colOff>180340</xdr:colOff>
      <xdr:row>42</xdr:row>
      <xdr:rowOff>99441</xdr:rowOff>
    </xdr:to>
    <xdr:cxnSp macro="">
      <xdr:nvCxnSpPr>
        <xdr:cNvPr id="97" name="直線コネクタ 96"/>
        <xdr:cNvCxnSpPr/>
      </xdr:nvCxnSpPr>
      <xdr:spPr>
        <a:xfrm flipV="1">
          <a:off x="10476865" y="5941314"/>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103268</xdr:rowOff>
    </xdr:from>
    <xdr:ext cx="469744" cy="259045"/>
    <xdr:sp macro="" textlink="">
      <xdr:nvSpPr>
        <xdr:cNvPr id="98" name="【道路】&#10;一人当たり延長最小値テキスト"/>
        <xdr:cNvSpPr txBox="1"/>
      </xdr:nvSpPr>
      <xdr:spPr>
        <a:xfrm>
          <a:off x="10566400" y="73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3.678</a:t>
          </a:r>
          <a:endParaRPr kumimoji="1" lang="ja-JP" altLang="en-US" sz="1000" b="1">
            <a:latin typeface="ＭＳ Ｐゴシック"/>
          </a:endParaRPr>
        </a:p>
      </xdr:txBody>
    </xdr:sp>
    <xdr:clientData/>
  </xdr:oneCellAnchor>
  <xdr:twoCellAnchor>
    <xdr:from>
      <xdr:col>15</xdr:col>
      <xdr:colOff>92075</xdr:colOff>
      <xdr:row>42</xdr:row>
      <xdr:rowOff>99441</xdr:rowOff>
    </xdr:from>
    <xdr:to>
      <xdr:col>15</xdr:col>
      <xdr:colOff>269875</xdr:colOff>
      <xdr:row>42</xdr:row>
      <xdr:rowOff>99441</xdr:rowOff>
    </xdr:to>
    <xdr:cxnSp macro="">
      <xdr:nvCxnSpPr>
        <xdr:cNvPr id="99" name="直線コネクタ 98"/>
        <xdr:cNvCxnSpPr/>
      </xdr:nvCxnSpPr>
      <xdr:spPr>
        <a:xfrm>
          <a:off x="10388600" y="730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58691</xdr:rowOff>
    </xdr:from>
    <xdr:ext cx="534377" cy="259045"/>
    <xdr:sp macro="" textlink="">
      <xdr:nvSpPr>
        <xdr:cNvPr id="100" name="【道路】&#10;一人当たり延長最大値テキスト"/>
        <xdr:cNvSpPr txBox="1"/>
      </xdr:nvSpPr>
      <xdr:spPr>
        <a:xfrm>
          <a:off x="10566400" y="57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10.812</a:t>
          </a:r>
          <a:endParaRPr kumimoji="1" lang="ja-JP" altLang="en-US" sz="1000" b="1">
            <a:latin typeface="ＭＳ Ｐゴシック"/>
          </a:endParaRPr>
        </a:p>
      </xdr:txBody>
    </xdr:sp>
    <xdr:clientData/>
  </xdr:oneCellAnchor>
  <xdr:twoCellAnchor>
    <xdr:from>
      <xdr:col>15</xdr:col>
      <xdr:colOff>92075</xdr:colOff>
      <xdr:row>34</xdr:row>
      <xdr:rowOff>112014</xdr:rowOff>
    </xdr:from>
    <xdr:to>
      <xdr:col>15</xdr:col>
      <xdr:colOff>269875</xdr:colOff>
      <xdr:row>34</xdr:row>
      <xdr:rowOff>112014</xdr:rowOff>
    </xdr:to>
    <xdr:cxnSp macro="">
      <xdr:nvCxnSpPr>
        <xdr:cNvPr id="101" name="直線コネクタ 100"/>
        <xdr:cNvCxnSpPr/>
      </xdr:nvCxnSpPr>
      <xdr:spPr>
        <a:xfrm>
          <a:off x="10388600" y="594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78376</xdr:rowOff>
    </xdr:from>
    <xdr:ext cx="469744" cy="259045"/>
    <xdr:sp macro="" textlink="">
      <xdr:nvSpPr>
        <xdr:cNvPr id="102" name="【道路】&#10;一人当たり延長平均値テキスト"/>
        <xdr:cNvSpPr txBox="1"/>
      </xdr:nvSpPr>
      <xdr:spPr>
        <a:xfrm>
          <a:off x="10566400" y="6422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55499</xdr:rowOff>
    </xdr:from>
    <xdr:to>
      <xdr:col>15</xdr:col>
      <xdr:colOff>231775</xdr:colOff>
      <xdr:row>38</xdr:row>
      <xdr:rowOff>157099</xdr:rowOff>
    </xdr:to>
    <xdr:sp macro="" textlink="">
      <xdr:nvSpPr>
        <xdr:cNvPr id="103" name="フローチャート : 判断 102"/>
        <xdr:cNvSpPr/>
      </xdr:nvSpPr>
      <xdr:spPr>
        <a:xfrm>
          <a:off x="10426700" y="65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48641</xdr:rowOff>
    </xdr:from>
    <xdr:to>
      <xdr:col>15</xdr:col>
      <xdr:colOff>231775</xdr:colOff>
      <xdr:row>42</xdr:row>
      <xdr:rowOff>150241</xdr:rowOff>
    </xdr:to>
    <xdr:sp macro="" textlink="">
      <xdr:nvSpPr>
        <xdr:cNvPr id="109" name="円/楕円 108"/>
        <xdr:cNvSpPr/>
      </xdr:nvSpPr>
      <xdr:spPr>
        <a:xfrm>
          <a:off x="10426700" y="724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135018</xdr:rowOff>
    </xdr:from>
    <xdr:ext cx="469744" cy="259045"/>
    <xdr:sp macro="" textlink="">
      <xdr:nvSpPr>
        <xdr:cNvPr id="110" name="【道路】&#10;一人当たり延長該当値テキスト"/>
        <xdr:cNvSpPr txBox="1"/>
      </xdr:nvSpPr>
      <xdr:spPr>
        <a:xfrm>
          <a:off x="10566400" y="716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34290</xdr:rowOff>
    </xdr:from>
    <xdr:to>
      <xdr:col>6</xdr:col>
      <xdr:colOff>510540</xdr:colOff>
      <xdr:row>64</xdr:row>
      <xdr:rowOff>22860</xdr:rowOff>
    </xdr:to>
    <xdr:cxnSp macro="">
      <xdr:nvCxnSpPr>
        <xdr:cNvPr id="133" name="直線コネクタ 132"/>
        <xdr:cNvCxnSpPr/>
      </xdr:nvCxnSpPr>
      <xdr:spPr>
        <a:xfrm flipV="1">
          <a:off x="4634865" y="946404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152417</xdr:rowOff>
    </xdr:from>
    <xdr:ext cx="405111" cy="259045"/>
    <xdr:sp macro="" textlink="">
      <xdr:nvSpPr>
        <xdr:cNvPr id="136" name="【橋りょう・トンネル】&#10;有形固定資産減価償却率最大値テキスト"/>
        <xdr:cNvSpPr txBox="1"/>
      </xdr:nvSpPr>
      <xdr:spPr>
        <a:xfrm>
          <a:off x="4724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6</xdr:col>
      <xdr:colOff>422275</xdr:colOff>
      <xdr:row>55</xdr:row>
      <xdr:rowOff>34290</xdr:rowOff>
    </xdr:from>
    <xdr:to>
      <xdr:col>6</xdr:col>
      <xdr:colOff>600075</xdr:colOff>
      <xdr:row>55</xdr:row>
      <xdr:rowOff>34290</xdr:rowOff>
    </xdr:to>
    <xdr:cxnSp macro="">
      <xdr:nvCxnSpPr>
        <xdr:cNvPr id="137" name="直線コネクタ 136"/>
        <xdr:cNvCxnSpPr/>
      </xdr:nvCxnSpPr>
      <xdr:spPr>
        <a:xfrm>
          <a:off x="4546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159529</xdr:rowOff>
    </xdr:from>
    <xdr:ext cx="405111" cy="259045"/>
    <xdr:sp macro="" textlink="">
      <xdr:nvSpPr>
        <xdr:cNvPr id="138" name="【橋りょう・トンネル】&#10;有形固定資産減価償却率平均値テキスト"/>
        <xdr:cNvSpPr txBox="1"/>
      </xdr:nvSpPr>
      <xdr:spPr>
        <a:xfrm>
          <a:off x="4724400" y="993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9" name="フローチャート : 判断 138"/>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143510</xdr:rowOff>
    </xdr:from>
    <xdr:to>
      <xdr:col>6</xdr:col>
      <xdr:colOff>561975</xdr:colOff>
      <xdr:row>64</xdr:row>
      <xdr:rowOff>73660</xdr:rowOff>
    </xdr:to>
    <xdr:sp macro="" textlink="">
      <xdr:nvSpPr>
        <xdr:cNvPr id="145" name="円/楕円 144"/>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58437</xdr:rowOff>
    </xdr:from>
    <xdr:ext cx="405111" cy="259045"/>
    <xdr:sp macro="" textlink="">
      <xdr:nvSpPr>
        <xdr:cNvPr id="146" name="【橋りょう・トンネル】&#10;有形固定資産減価償却率該当値テキスト"/>
        <xdr:cNvSpPr txBox="1"/>
      </xdr:nvSpPr>
      <xdr:spPr>
        <a:xfrm>
          <a:off x="47244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59" name="テキスト ボックス 158"/>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1" name="テキスト ボックス 160"/>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3" name="テキスト ボックス 162"/>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9" name="テキスト ボックス 16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2"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41790</xdr:rowOff>
    </xdr:from>
    <xdr:to>
      <xdr:col>15</xdr:col>
      <xdr:colOff>180340</xdr:colOff>
      <xdr:row>64</xdr:row>
      <xdr:rowOff>81555</xdr:rowOff>
    </xdr:to>
    <xdr:cxnSp macro="">
      <xdr:nvCxnSpPr>
        <xdr:cNvPr id="173" name="直線コネクタ 172"/>
        <xdr:cNvCxnSpPr/>
      </xdr:nvCxnSpPr>
      <xdr:spPr>
        <a:xfrm flipV="1">
          <a:off x="10476865" y="9642990"/>
          <a:ext cx="0" cy="1411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85382</xdr:rowOff>
    </xdr:from>
    <xdr:ext cx="534377" cy="259045"/>
    <xdr:sp macro="" textlink="">
      <xdr:nvSpPr>
        <xdr:cNvPr id="174" name="【橋りょう・トンネル】&#10;一人当たり有形固定資産（償却資産）額最小値テキスト"/>
        <xdr:cNvSpPr txBox="1"/>
      </xdr:nvSpPr>
      <xdr:spPr>
        <a:xfrm>
          <a:off x="10566400" y="11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34,508</a:t>
          </a:r>
          <a:endParaRPr kumimoji="1" lang="ja-JP" altLang="en-US" sz="1000" b="1">
            <a:latin typeface="ＭＳ Ｐゴシック"/>
          </a:endParaRPr>
        </a:p>
      </xdr:txBody>
    </xdr:sp>
    <xdr:clientData/>
  </xdr:oneCellAnchor>
  <xdr:twoCellAnchor>
    <xdr:from>
      <xdr:col>15</xdr:col>
      <xdr:colOff>92075</xdr:colOff>
      <xdr:row>64</xdr:row>
      <xdr:rowOff>81555</xdr:rowOff>
    </xdr:from>
    <xdr:to>
      <xdr:col>15</xdr:col>
      <xdr:colOff>269875</xdr:colOff>
      <xdr:row>64</xdr:row>
      <xdr:rowOff>81555</xdr:rowOff>
    </xdr:to>
    <xdr:cxnSp macro="">
      <xdr:nvCxnSpPr>
        <xdr:cNvPr id="175" name="直線コネクタ 174"/>
        <xdr:cNvCxnSpPr/>
      </xdr:nvCxnSpPr>
      <xdr:spPr>
        <a:xfrm>
          <a:off x="10388600" y="1105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159917</xdr:rowOff>
    </xdr:from>
    <xdr:ext cx="599010" cy="259045"/>
    <xdr:sp macro="" textlink="">
      <xdr:nvSpPr>
        <xdr:cNvPr id="176" name="【橋りょう・トンネル】&#10;一人当たり有形固定資産（償却資産）額最大値テキスト"/>
        <xdr:cNvSpPr txBox="1"/>
      </xdr:nvSpPr>
      <xdr:spPr>
        <a:xfrm>
          <a:off x="10566400" y="9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164,161</a:t>
          </a:r>
          <a:endParaRPr kumimoji="1" lang="ja-JP" altLang="en-US" sz="1000" b="1">
            <a:latin typeface="ＭＳ Ｐゴシック"/>
          </a:endParaRPr>
        </a:p>
      </xdr:txBody>
    </xdr:sp>
    <xdr:clientData/>
  </xdr:oneCellAnchor>
  <xdr:twoCellAnchor>
    <xdr:from>
      <xdr:col>15</xdr:col>
      <xdr:colOff>92075</xdr:colOff>
      <xdr:row>56</xdr:row>
      <xdr:rowOff>41790</xdr:rowOff>
    </xdr:from>
    <xdr:to>
      <xdr:col>15</xdr:col>
      <xdr:colOff>269875</xdr:colOff>
      <xdr:row>56</xdr:row>
      <xdr:rowOff>41790</xdr:rowOff>
    </xdr:to>
    <xdr:cxnSp macro="">
      <xdr:nvCxnSpPr>
        <xdr:cNvPr id="177" name="直線コネクタ 176"/>
        <xdr:cNvCxnSpPr/>
      </xdr:nvCxnSpPr>
      <xdr:spPr>
        <a:xfrm>
          <a:off x="10388600" y="964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41550</xdr:rowOff>
    </xdr:from>
    <xdr:ext cx="534377" cy="259045"/>
    <xdr:sp macro="" textlink="">
      <xdr:nvSpPr>
        <xdr:cNvPr id="178" name="【橋りょう・トンネル】&#10;一人当たり有形固定資産（償却資産）額平均値テキスト"/>
        <xdr:cNvSpPr txBox="1"/>
      </xdr:nvSpPr>
      <xdr:spPr>
        <a:xfrm>
          <a:off x="10566400" y="10157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18673</xdr:rowOff>
    </xdr:from>
    <xdr:to>
      <xdr:col>15</xdr:col>
      <xdr:colOff>231775</xdr:colOff>
      <xdr:row>60</xdr:row>
      <xdr:rowOff>120273</xdr:rowOff>
    </xdr:to>
    <xdr:sp macro="" textlink="">
      <xdr:nvSpPr>
        <xdr:cNvPr id="179" name="フローチャート : 判断 178"/>
        <xdr:cNvSpPr/>
      </xdr:nvSpPr>
      <xdr:spPr>
        <a:xfrm>
          <a:off x="10426700" y="1030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30755</xdr:rowOff>
    </xdr:from>
    <xdr:to>
      <xdr:col>15</xdr:col>
      <xdr:colOff>231775</xdr:colOff>
      <xdr:row>64</xdr:row>
      <xdr:rowOff>132355</xdr:rowOff>
    </xdr:to>
    <xdr:sp macro="" textlink="">
      <xdr:nvSpPr>
        <xdr:cNvPr id="185" name="円/楕円 184"/>
        <xdr:cNvSpPr/>
      </xdr:nvSpPr>
      <xdr:spPr>
        <a:xfrm>
          <a:off x="10426700" y="110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117132</xdr:rowOff>
    </xdr:from>
    <xdr:ext cx="534377" cy="259045"/>
    <xdr:sp macro="" textlink="">
      <xdr:nvSpPr>
        <xdr:cNvPr id="186" name="【橋りょう・トンネル】&#10;一人当たり有形固定資産（償却資産）額該当値テキスト"/>
        <xdr:cNvSpPr txBox="1"/>
      </xdr:nvSpPr>
      <xdr:spPr>
        <a:xfrm>
          <a:off x="10566400" y="109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7" name="正方形/長方形 18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4" name="正方形/長方形 19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166115</xdr:rowOff>
    </xdr:from>
    <xdr:to>
      <xdr:col>6</xdr:col>
      <xdr:colOff>510540</xdr:colOff>
      <xdr:row>85</xdr:row>
      <xdr:rowOff>108965</xdr:rowOff>
    </xdr:to>
    <xdr:cxnSp macro="">
      <xdr:nvCxnSpPr>
        <xdr:cNvPr id="209" name="直線コネクタ 208"/>
        <xdr:cNvCxnSpPr/>
      </xdr:nvCxnSpPr>
      <xdr:spPr>
        <a:xfrm flipV="1">
          <a:off x="4634865" y="1353921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112792</xdr:rowOff>
    </xdr:from>
    <xdr:ext cx="405111" cy="259045"/>
    <xdr:sp macro="" textlink="">
      <xdr:nvSpPr>
        <xdr:cNvPr id="210" name="【公営住宅】&#10;有形固定資産減価償却率最小値テキスト"/>
        <xdr:cNvSpPr txBox="1"/>
      </xdr:nvSpPr>
      <xdr:spPr>
        <a:xfrm>
          <a:off x="4724400" y="1468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85</xdr:row>
      <xdr:rowOff>108965</xdr:rowOff>
    </xdr:from>
    <xdr:to>
      <xdr:col>6</xdr:col>
      <xdr:colOff>600075</xdr:colOff>
      <xdr:row>85</xdr:row>
      <xdr:rowOff>108965</xdr:rowOff>
    </xdr:to>
    <xdr:cxnSp macro="">
      <xdr:nvCxnSpPr>
        <xdr:cNvPr id="211" name="直線コネクタ 210"/>
        <xdr:cNvCxnSpPr/>
      </xdr:nvCxnSpPr>
      <xdr:spPr>
        <a:xfrm>
          <a:off x="4546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112792</xdr:rowOff>
    </xdr:from>
    <xdr:ext cx="405111" cy="259045"/>
    <xdr:sp macro="" textlink="">
      <xdr:nvSpPr>
        <xdr:cNvPr id="212" name="【公営住宅】&#10;有形固定資産減価償却率最大値テキスト"/>
        <xdr:cNvSpPr txBox="1"/>
      </xdr:nvSpPr>
      <xdr:spPr>
        <a:xfrm>
          <a:off x="4724400" y="1331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166115</xdr:rowOff>
    </xdr:from>
    <xdr:to>
      <xdr:col>6</xdr:col>
      <xdr:colOff>600075</xdr:colOff>
      <xdr:row>78</xdr:row>
      <xdr:rowOff>166115</xdr:rowOff>
    </xdr:to>
    <xdr:cxnSp macro="">
      <xdr:nvCxnSpPr>
        <xdr:cNvPr id="213" name="直線コネクタ 212"/>
        <xdr:cNvCxnSpPr/>
      </xdr:nvCxnSpPr>
      <xdr:spPr>
        <a:xfrm>
          <a:off x="4546600" y="135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151909</xdr:rowOff>
    </xdr:from>
    <xdr:ext cx="405111" cy="259045"/>
    <xdr:sp macro="" textlink="">
      <xdr:nvSpPr>
        <xdr:cNvPr id="214" name="【公営住宅】&#10;有形固定資産減価償却率平均値テキスト"/>
        <xdr:cNvSpPr txBox="1"/>
      </xdr:nvSpPr>
      <xdr:spPr>
        <a:xfrm>
          <a:off x="4724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5" name="フローチャート : 判断 214"/>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58165</xdr:rowOff>
    </xdr:from>
    <xdr:to>
      <xdr:col>6</xdr:col>
      <xdr:colOff>561975</xdr:colOff>
      <xdr:row>85</xdr:row>
      <xdr:rowOff>159765</xdr:rowOff>
    </xdr:to>
    <xdr:sp macro="" textlink="">
      <xdr:nvSpPr>
        <xdr:cNvPr id="221" name="円/楕円 220"/>
        <xdr:cNvSpPr/>
      </xdr:nvSpPr>
      <xdr:spPr>
        <a:xfrm>
          <a:off x="4584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144542</xdr:rowOff>
    </xdr:from>
    <xdr:ext cx="405111" cy="259045"/>
    <xdr:sp macro="" textlink="">
      <xdr:nvSpPr>
        <xdr:cNvPr id="222" name="【公営住宅】&#10;有形固定資産減価償却率該当値テキスト"/>
        <xdr:cNvSpPr txBox="1"/>
      </xdr:nvSpPr>
      <xdr:spPr>
        <a:xfrm>
          <a:off x="4724400" y="1454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77470</xdr:rowOff>
    </xdr:from>
    <xdr:to>
      <xdr:col>15</xdr:col>
      <xdr:colOff>180340</xdr:colOff>
      <xdr:row>86</xdr:row>
      <xdr:rowOff>69850</xdr:rowOff>
    </xdr:to>
    <xdr:cxnSp macro="">
      <xdr:nvCxnSpPr>
        <xdr:cNvPr id="246" name="直線コネクタ 245"/>
        <xdr:cNvCxnSpPr/>
      </xdr:nvCxnSpPr>
      <xdr:spPr>
        <a:xfrm flipV="1">
          <a:off x="10476865" y="1345057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73677</xdr:rowOff>
    </xdr:from>
    <xdr:ext cx="469744" cy="259045"/>
    <xdr:sp macro="" textlink="">
      <xdr:nvSpPr>
        <xdr:cNvPr id="247" name="【公営住宅】&#10;一人当たり面積最小値テキスト"/>
        <xdr:cNvSpPr txBox="1"/>
      </xdr:nvSpPr>
      <xdr:spPr>
        <a:xfrm>
          <a:off x="10566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86</xdr:row>
      <xdr:rowOff>69850</xdr:rowOff>
    </xdr:from>
    <xdr:to>
      <xdr:col>15</xdr:col>
      <xdr:colOff>269875</xdr:colOff>
      <xdr:row>86</xdr:row>
      <xdr:rowOff>69850</xdr:rowOff>
    </xdr:to>
    <xdr:cxnSp macro="">
      <xdr:nvCxnSpPr>
        <xdr:cNvPr id="248" name="直線コネクタ 247"/>
        <xdr:cNvCxnSpPr/>
      </xdr:nvCxnSpPr>
      <xdr:spPr>
        <a:xfrm>
          <a:off x="10388600" y="1481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24147</xdr:rowOff>
    </xdr:from>
    <xdr:ext cx="469744" cy="259045"/>
    <xdr:sp macro="" textlink="">
      <xdr:nvSpPr>
        <xdr:cNvPr id="249" name="【公営住宅】&#10;一人当たり面積最大値テキスト"/>
        <xdr:cNvSpPr txBox="1"/>
      </xdr:nvSpPr>
      <xdr:spPr>
        <a:xfrm>
          <a:off x="10566400" y="132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a:t>
          </a:r>
          <a:endParaRPr kumimoji="1" lang="ja-JP" altLang="en-US" sz="1000" b="1">
            <a:latin typeface="ＭＳ Ｐゴシック"/>
          </a:endParaRPr>
        </a:p>
      </xdr:txBody>
    </xdr:sp>
    <xdr:clientData/>
  </xdr:oneCellAnchor>
  <xdr:twoCellAnchor>
    <xdr:from>
      <xdr:col>15</xdr:col>
      <xdr:colOff>92075</xdr:colOff>
      <xdr:row>78</xdr:row>
      <xdr:rowOff>77470</xdr:rowOff>
    </xdr:from>
    <xdr:to>
      <xdr:col>15</xdr:col>
      <xdr:colOff>269875</xdr:colOff>
      <xdr:row>78</xdr:row>
      <xdr:rowOff>77470</xdr:rowOff>
    </xdr:to>
    <xdr:cxnSp macro="">
      <xdr:nvCxnSpPr>
        <xdr:cNvPr id="250" name="直線コネクタ 249"/>
        <xdr:cNvCxnSpPr/>
      </xdr:nvCxnSpPr>
      <xdr:spPr>
        <a:xfrm>
          <a:off x="10388600" y="1345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44466</xdr:rowOff>
    </xdr:from>
    <xdr:ext cx="469744" cy="259045"/>
    <xdr:sp macro="" textlink="">
      <xdr:nvSpPr>
        <xdr:cNvPr id="251" name="【公営住宅】&#10;一人当たり面積平均値テキスト"/>
        <xdr:cNvSpPr txBox="1"/>
      </xdr:nvSpPr>
      <xdr:spPr>
        <a:xfrm>
          <a:off x="105664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21589</xdr:rowOff>
    </xdr:from>
    <xdr:to>
      <xdr:col>15</xdr:col>
      <xdr:colOff>231775</xdr:colOff>
      <xdr:row>82</xdr:row>
      <xdr:rowOff>123189</xdr:rowOff>
    </xdr:to>
    <xdr:sp macro="" textlink="">
      <xdr:nvSpPr>
        <xdr:cNvPr id="252" name="フローチャート : 判断 251"/>
        <xdr:cNvSpPr/>
      </xdr:nvSpPr>
      <xdr:spPr>
        <a:xfrm>
          <a:off x="10426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19050</xdr:rowOff>
    </xdr:from>
    <xdr:to>
      <xdr:col>15</xdr:col>
      <xdr:colOff>231775</xdr:colOff>
      <xdr:row>86</xdr:row>
      <xdr:rowOff>120650</xdr:rowOff>
    </xdr:to>
    <xdr:sp macro="" textlink="">
      <xdr:nvSpPr>
        <xdr:cNvPr id="258" name="円/楕円 257"/>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105427</xdr:rowOff>
    </xdr:from>
    <xdr:ext cx="469744" cy="259045"/>
    <xdr:sp macro="" textlink="">
      <xdr:nvSpPr>
        <xdr:cNvPr id="259" name="【公営住宅】&#10;一人当たり面積該当値テキスト"/>
        <xdr:cNvSpPr txBox="1"/>
      </xdr:nvSpPr>
      <xdr:spPr>
        <a:xfrm>
          <a:off x="105664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3" name="直線コネクタ 2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4" name="テキスト ボックス 2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5" name="直線コネクタ 2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6" name="テキスト ボックス 2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7" name="直線コネクタ 2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8" name="テキスト ボックス 2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9" name="直線コネクタ 2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0" name="テキスト ボックス 2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2" name="テキスト ボックス 2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3048</xdr:rowOff>
    </xdr:from>
    <xdr:to>
      <xdr:col>23</xdr:col>
      <xdr:colOff>516889</xdr:colOff>
      <xdr:row>41</xdr:row>
      <xdr:rowOff>5334</xdr:rowOff>
    </xdr:to>
    <xdr:cxnSp macro="">
      <xdr:nvCxnSpPr>
        <xdr:cNvPr id="294" name="直線コネクタ 293"/>
        <xdr:cNvCxnSpPr/>
      </xdr:nvCxnSpPr>
      <xdr:spPr>
        <a:xfrm flipV="1">
          <a:off x="16318864" y="58323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9161</xdr:rowOff>
    </xdr:from>
    <xdr:ext cx="405111" cy="259045"/>
    <xdr:sp macro="" textlink="">
      <xdr:nvSpPr>
        <xdr:cNvPr id="295" name="【認定こども園・幼稚園・保育所】&#10;有形固定資産減価償却率最小値テキスト"/>
        <xdr:cNvSpPr txBox="1"/>
      </xdr:nvSpPr>
      <xdr:spPr>
        <a:xfrm>
          <a:off x="164084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428625</xdr:colOff>
      <xdr:row>41</xdr:row>
      <xdr:rowOff>5334</xdr:rowOff>
    </xdr:from>
    <xdr:to>
      <xdr:col>23</xdr:col>
      <xdr:colOff>606425</xdr:colOff>
      <xdr:row>41</xdr:row>
      <xdr:rowOff>5334</xdr:rowOff>
    </xdr:to>
    <xdr:cxnSp macro="">
      <xdr:nvCxnSpPr>
        <xdr:cNvPr id="296" name="直線コネクタ 29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121175</xdr:rowOff>
    </xdr:from>
    <xdr:ext cx="405111" cy="259045"/>
    <xdr:sp macro="" textlink="">
      <xdr:nvSpPr>
        <xdr:cNvPr id="297" name="【認定こども園・幼稚園・保育所】&#10;有形固定資産減価償却率最大値テキスト"/>
        <xdr:cNvSpPr txBox="1"/>
      </xdr:nvSpPr>
      <xdr:spPr>
        <a:xfrm>
          <a:off x="164084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23</xdr:col>
      <xdr:colOff>428625</xdr:colOff>
      <xdr:row>34</xdr:row>
      <xdr:rowOff>3048</xdr:rowOff>
    </xdr:from>
    <xdr:to>
      <xdr:col>23</xdr:col>
      <xdr:colOff>606425</xdr:colOff>
      <xdr:row>34</xdr:row>
      <xdr:rowOff>3048</xdr:rowOff>
    </xdr:to>
    <xdr:cxnSp macro="">
      <xdr:nvCxnSpPr>
        <xdr:cNvPr id="298" name="直線コネクタ 297"/>
        <xdr:cNvCxnSpPr/>
      </xdr:nvCxnSpPr>
      <xdr:spPr>
        <a:xfrm>
          <a:off x="16230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146575</xdr:rowOff>
    </xdr:from>
    <xdr:ext cx="405111" cy="259045"/>
    <xdr:sp macro="" textlink="">
      <xdr:nvSpPr>
        <xdr:cNvPr id="299" name="【認定こども園・幼稚園・保育所】&#10;有形固定資産減価償却率平均値テキスト"/>
        <xdr:cNvSpPr txBox="1"/>
      </xdr:nvSpPr>
      <xdr:spPr>
        <a:xfrm>
          <a:off x="16408400" y="597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123698</xdr:rowOff>
    </xdr:from>
    <xdr:to>
      <xdr:col>23</xdr:col>
      <xdr:colOff>568325</xdr:colOff>
      <xdr:row>36</xdr:row>
      <xdr:rowOff>53848</xdr:rowOff>
    </xdr:to>
    <xdr:sp macro="" textlink="">
      <xdr:nvSpPr>
        <xdr:cNvPr id="300" name="フローチャート : 判断 299"/>
        <xdr:cNvSpPr/>
      </xdr:nvSpPr>
      <xdr:spPr>
        <a:xfrm>
          <a:off x="162687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160274</xdr:rowOff>
    </xdr:from>
    <xdr:to>
      <xdr:col>23</xdr:col>
      <xdr:colOff>568325</xdr:colOff>
      <xdr:row>40</xdr:row>
      <xdr:rowOff>90424</xdr:rowOff>
    </xdr:to>
    <xdr:sp macro="" textlink="">
      <xdr:nvSpPr>
        <xdr:cNvPr id="306" name="円/楕円 305"/>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138701</xdr:rowOff>
    </xdr:from>
    <xdr:ext cx="405111" cy="259045"/>
    <xdr:sp macro="" textlink="">
      <xdr:nvSpPr>
        <xdr:cNvPr id="307" name="【認定こども園・幼稚園・保育所】&#10;有形固定資産減価償却率該当値テキスト"/>
        <xdr:cNvSpPr txBox="1"/>
      </xdr:nvSpPr>
      <xdr:spPr>
        <a:xfrm>
          <a:off x="164084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6" name="テキスト ボックス 3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7" name="直線コネクタ 3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8" name="直線コネクタ 3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9" name="テキスト ボックス 31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0" name="直線コネクタ 3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1" name="テキスト ボックス 32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2" name="直線コネクタ 3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3" name="テキスト ボックス 32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4" name="直線コネクタ 3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5" name="テキスト ボックス 32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7" name="テキスト ボックス 3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78486</xdr:rowOff>
    </xdr:to>
    <xdr:cxnSp macro="">
      <xdr:nvCxnSpPr>
        <xdr:cNvPr id="329" name="直線コネクタ 328"/>
        <xdr:cNvCxnSpPr/>
      </xdr:nvCxnSpPr>
      <xdr:spPr>
        <a:xfrm flipV="1">
          <a:off x="22160864" y="5681472"/>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82313</xdr:rowOff>
    </xdr:from>
    <xdr:ext cx="469744" cy="259045"/>
    <xdr:sp macro="" textlink="">
      <xdr:nvSpPr>
        <xdr:cNvPr id="330" name="【認定こども園・幼稚園・保育所】&#10;一人当たり面積最小値テキスト"/>
        <xdr:cNvSpPr txBox="1"/>
      </xdr:nvSpPr>
      <xdr:spPr>
        <a:xfrm>
          <a:off x="222504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78486</xdr:rowOff>
    </xdr:from>
    <xdr:to>
      <xdr:col>32</xdr:col>
      <xdr:colOff>276225</xdr:colOff>
      <xdr:row>41</xdr:row>
      <xdr:rowOff>78486</xdr:rowOff>
    </xdr:to>
    <xdr:cxnSp macro="">
      <xdr:nvCxnSpPr>
        <xdr:cNvPr id="331" name="直線コネクタ 33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32"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33" name="直線コネクタ 332"/>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123715</xdr:rowOff>
    </xdr:from>
    <xdr:ext cx="469744" cy="259045"/>
    <xdr:sp macro="" textlink="">
      <xdr:nvSpPr>
        <xdr:cNvPr id="334" name="【認定こども園・幼稚園・保育所】&#10;一人当たり面積平均値テキスト"/>
        <xdr:cNvSpPr txBox="1"/>
      </xdr:nvSpPr>
      <xdr:spPr>
        <a:xfrm>
          <a:off x="22250400" y="62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100838</xdr:rowOff>
    </xdr:from>
    <xdr:to>
      <xdr:col>32</xdr:col>
      <xdr:colOff>238125</xdr:colOff>
      <xdr:row>38</xdr:row>
      <xdr:rowOff>30988</xdr:rowOff>
    </xdr:to>
    <xdr:sp macro="" textlink="">
      <xdr:nvSpPr>
        <xdr:cNvPr id="335" name="フローチャート : 判断 334"/>
        <xdr:cNvSpPr/>
      </xdr:nvSpPr>
      <xdr:spPr>
        <a:xfrm>
          <a:off x="22110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77978</xdr:rowOff>
    </xdr:from>
    <xdr:to>
      <xdr:col>32</xdr:col>
      <xdr:colOff>238125</xdr:colOff>
      <xdr:row>40</xdr:row>
      <xdr:rowOff>8128</xdr:rowOff>
    </xdr:to>
    <xdr:sp macro="" textlink="">
      <xdr:nvSpPr>
        <xdr:cNvPr id="341" name="円/楕円 340"/>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56405</xdr:rowOff>
    </xdr:from>
    <xdr:ext cx="469744" cy="259045"/>
    <xdr:sp macro="" textlink="">
      <xdr:nvSpPr>
        <xdr:cNvPr id="342" name="【認定こども園・幼稚園・保育所】&#10;一人当たり面積該当値テキスト"/>
        <xdr:cNvSpPr txBox="1"/>
      </xdr:nvSpPr>
      <xdr:spPr>
        <a:xfrm>
          <a:off x="22250400"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3" name="正方形/長方形 34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0" name="正方形/長方形 34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5" name="テキスト ボックス 3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5" name="テキスト ボックス 3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54428</xdr:rowOff>
    </xdr:from>
    <xdr:to>
      <xdr:col>23</xdr:col>
      <xdr:colOff>516889</xdr:colOff>
      <xdr:row>63</xdr:row>
      <xdr:rowOff>73478</xdr:rowOff>
    </xdr:to>
    <xdr:cxnSp macro="">
      <xdr:nvCxnSpPr>
        <xdr:cNvPr id="369" name="直線コネクタ 368"/>
        <xdr:cNvCxnSpPr/>
      </xdr:nvCxnSpPr>
      <xdr:spPr>
        <a:xfrm flipV="1">
          <a:off x="16318864" y="9655628"/>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370" name="【学校施設】&#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371" name="直線コネクタ 370"/>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xdr:rowOff>
    </xdr:from>
    <xdr:ext cx="405111" cy="259045"/>
    <xdr:sp macro="" textlink="">
      <xdr:nvSpPr>
        <xdr:cNvPr id="372" name="【学校施設】&#10;有形固定資産減価償却率最大値テキスト"/>
        <xdr:cNvSpPr txBox="1"/>
      </xdr:nvSpPr>
      <xdr:spPr>
        <a:xfrm>
          <a:off x="16408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428625</xdr:colOff>
      <xdr:row>56</xdr:row>
      <xdr:rowOff>54428</xdr:rowOff>
    </xdr:from>
    <xdr:to>
      <xdr:col>23</xdr:col>
      <xdr:colOff>606425</xdr:colOff>
      <xdr:row>56</xdr:row>
      <xdr:rowOff>54428</xdr:rowOff>
    </xdr:to>
    <xdr:cxnSp macro="">
      <xdr:nvCxnSpPr>
        <xdr:cNvPr id="373" name="直線コネクタ 372"/>
        <xdr:cNvCxnSpPr/>
      </xdr:nvCxnSpPr>
      <xdr:spPr>
        <a:xfrm>
          <a:off x="16230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64605</xdr:rowOff>
    </xdr:from>
    <xdr:ext cx="405111" cy="259045"/>
    <xdr:sp macro="" textlink="">
      <xdr:nvSpPr>
        <xdr:cNvPr id="374" name="【学校施設】&#10;有形固定資産減価償却率平均値テキスト"/>
        <xdr:cNvSpPr txBox="1"/>
      </xdr:nvSpPr>
      <xdr:spPr>
        <a:xfrm>
          <a:off x="16408400" y="9837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41728</xdr:rowOff>
    </xdr:from>
    <xdr:to>
      <xdr:col>23</xdr:col>
      <xdr:colOff>568325</xdr:colOff>
      <xdr:row>58</xdr:row>
      <xdr:rowOff>143328</xdr:rowOff>
    </xdr:to>
    <xdr:sp macro="" textlink="">
      <xdr:nvSpPr>
        <xdr:cNvPr id="375" name="フローチャート : 判断 374"/>
        <xdr:cNvSpPr/>
      </xdr:nvSpPr>
      <xdr:spPr>
        <a:xfrm>
          <a:off x="162687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107043</xdr:rowOff>
    </xdr:from>
    <xdr:to>
      <xdr:col>23</xdr:col>
      <xdr:colOff>568325</xdr:colOff>
      <xdr:row>59</xdr:row>
      <xdr:rowOff>37193</xdr:rowOff>
    </xdr:to>
    <xdr:sp macro="" textlink="">
      <xdr:nvSpPr>
        <xdr:cNvPr id="381" name="円/楕円 380"/>
        <xdr:cNvSpPr/>
      </xdr:nvSpPr>
      <xdr:spPr>
        <a:xfrm>
          <a:off x="162687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85470</xdr:rowOff>
    </xdr:from>
    <xdr:ext cx="405111" cy="259045"/>
    <xdr:sp macro="" textlink="">
      <xdr:nvSpPr>
        <xdr:cNvPr id="382" name="【学校施設】&#10;有形固定資産減価償却率該当値テキスト"/>
        <xdr:cNvSpPr txBox="1"/>
      </xdr:nvSpPr>
      <xdr:spPr>
        <a:xfrm>
          <a:off x="16408400" y="1002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4" name="直線コネクタ 39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5" name="テキスト ボックス 39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6" name="直線コネクタ 39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7" name="テキスト ボックス 39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8" name="直線コネクタ 39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9" name="テキスト ボックス 39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0" name="直線コネクタ 39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1" name="テキスト ボックス 40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2" name="直線コネクタ 40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3" name="テキスト ボックス 40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4" name="直線コネクタ 40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5" name="テキスト ボックス 40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xdr:rowOff>
    </xdr:from>
    <xdr:to>
      <xdr:col>32</xdr:col>
      <xdr:colOff>186689</xdr:colOff>
      <xdr:row>64</xdr:row>
      <xdr:rowOff>166551</xdr:rowOff>
    </xdr:to>
    <xdr:cxnSp macro="">
      <xdr:nvCxnSpPr>
        <xdr:cNvPr id="409" name="直線コネクタ 408"/>
        <xdr:cNvCxnSpPr/>
      </xdr:nvCxnSpPr>
      <xdr:spPr>
        <a:xfrm flipV="1">
          <a:off x="22160864" y="960773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170378</xdr:rowOff>
    </xdr:from>
    <xdr:ext cx="469744" cy="259045"/>
    <xdr:sp macro="" textlink="">
      <xdr:nvSpPr>
        <xdr:cNvPr id="410" name="【学校施設】&#10;一人当たり面積最小値テキスト"/>
        <xdr:cNvSpPr txBox="1"/>
      </xdr:nvSpPr>
      <xdr:spPr>
        <a:xfrm>
          <a:off x="22250400" y="111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0.989</a:t>
          </a:r>
          <a:endParaRPr kumimoji="1" lang="ja-JP" altLang="en-US" sz="1000" b="1">
            <a:latin typeface="ＭＳ Ｐゴシック"/>
          </a:endParaRPr>
        </a:p>
      </xdr:txBody>
    </xdr:sp>
    <xdr:clientData/>
  </xdr:oneCellAnchor>
  <xdr:twoCellAnchor>
    <xdr:from>
      <xdr:col>32</xdr:col>
      <xdr:colOff>98425</xdr:colOff>
      <xdr:row>64</xdr:row>
      <xdr:rowOff>166551</xdr:rowOff>
    </xdr:from>
    <xdr:to>
      <xdr:col>32</xdr:col>
      <xdr:colOff>276225</xdr:colOff>
      <xdr:row>64</xdr:row>
      <xdr:rowOff>166551</xdr:rowOff>
    </xdr:to>
    <xdr:cxnSp macro="">
      <xdr:nvCxnSpPr>
        <xdr:cNvPr id="411" name="直線コネクタ 410"/>
        <xdr:cNvCxnSpPr/>
      </xdr:nvCxnSpPr>
      <xdr:spPr>
        <a:xfrm>
          <a:off x="22072600" y="111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124658</xdr:rowOff>
    </xdr:from>
    <xdr:ext cx="469744" cy="259045"/>
    <xdr:sp macro="" textlink="">
      <xdr:nvSpPr>
        <xdr:cNvPr id="412" name="【学校施設】&#10;一人当たり面積最大値テキスト"/>
        <xdr:cNvSpPr txBox="1"/>
      </xdr:nvSpPr>
      <xdr:spPr>
        <a:xfrm>
          <a:off x="222504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a:t>
          </a:r>
          <a:endParaRPr kumimoji="1" lang="ja-JP" altLang="en-US" sz="1000" b="1">
            <a:latin typeface="ＭＳ Ｐゴシック"/>
          </a:endParaRPr>
        </a:p>
      </xdr:txBody>
    </xdr:sp>
    <xdr:clientData/>
  </xdr:oneCellAnchor>
  <xdr:twoCellAnchor>
    <xdr:from>
      <xdr:col>32</xdr:col>
      <xdr:colOff>98425</xdr:colOff>
      <xdr:row>56</xdr:row>
      <xdr:rowOff>6531</xdr:rowOff>
    </xdr:from>
    <xdr:to>
      <xdr:col>32</xdr:col>
      <xdr:colOff>276225</xdr:colOff>
      <xdr:row>56</xdr:row>
      <xdr:rowOff>6531</xdr:rowOff>
    </xdr:to>
    <xdr:cxnSp macro="">
      <xdr:nvCxnSpPr>
        <xdr:cNvPr id="413" name="直線コネクタ 412"/>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3101</xdr:rowOff>
    </xdr:from>
    <xdr:ext cx="469744" cy="259045"/>
    <xdr:sp macro="" textlink="">
      <xdr:nvSpPr>
        <xdr:cNvPr id="414" name="【学校施設】&#10;一人当たり面積平均値テキスト"/>
        <xdr:cNvSpPr txBox="1"/>
      </xdr:nvSpPr>
      <xdr:spPr>
        <a:xfrm>
          <a:off x="22250400" y="994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151674</xdr:rowOff>
    </xdr:from>
    <xdr:to>
      <xdr:col>32</xdr:col>
      <xdr:colOff>238125</xdr:colOff>
      <xdr:row>59</xdr:row>
      <xdr:rowOff>81824</xdr:rowOff>
    </xdr:to>
    <xdr:sp macro="" textlink="">
      <xdr:nvSpPr>
        <xdr:cNvPr id="415" name="フローチャート : 判断 414"/>
        <xdr:cNvSpPr/>
      </xdr:nvSpPr>
      <xdr:spPr>
        <a:xfrm>
          <a:off x="22110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115751</xdr:rowOff>
    </xdr:from>
    <xdr:to>
      <xdr:col>32</xdr:col>
      <xdr:colOff>238125</xdr:colOff>
      <xdr:row>65</xdr:row>
      <xdr:rowOff>45901</xdr:rowOff>
    </xdr:to>
    <xdr:sp macro="" textlink="">
      <xdr:nvSpPr>
        <xdr:cNvPr id="421" name="円/楕円 420"/>
        <xdr:cNvSpPr/>
      </xdr:nvSpPr>
      <xdr:spPr>
        <a:xfrm>
          <a:off x="22110700" y="11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30678</xdr:rowOff>
    </xdr:from>
    <xdr:ext cx="469744" cy="259045"/>
    <xdr:sp macro="" textlink="">
      <xdr:nvSpPr>
        <xdr:cNvPr id="422" name="【学校施設】&#10;一人当たり面積該当値テキスト"/>
        <xdr:cNvSpPr txBox="1"/>
      </xdr:nvSpPr>
      <xdr:spPr>
        <a:xfrm>
          <a:off x="22250400" y="1100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3" name="テキスト ボックス 4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3" name="テキスト ボックス 4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5" name="テキスト ボックス 4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114300</xdr:rowOff>
    </xdr:from>
    <xdr:to>
      <xdr:col>23</xdr:col>
      <xdr:colOff>516889</xdr:colOff>
      <xdr:row>86</xdr:row>
      <xdr:rowOff>133350</xdr:rowOff>
    </xdr:to>
    <xdr:cxnSp macro="">
      <xdr:nvCxnSpPr>
        <xdr:cNvPr id="447" name="直線コネクタ 446"/>
        <xdr:cNvCxnSpPr/>
      </xdr:nvCxnSpPr>
      <xdr:spPr>
        <a:xfrm flipV="1">
          <a:off x="16318864" y="133159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137177</xdr:rowOff>
    </xdr:from>
    <xdr:ext cx="405111" cy="259045"/>
    <xdr:sp macro="" textlink="">
      <xdr:nvSpPr>
        <xdr:cNvPr id="448" name="【児童館】&#10;有形固定資産減価償却率最小値テキスト"/>
        <xdr:cNvSpPr txBox="1"/>
      </xdr:nvSpPr>
      <xdr:spPr>
        <a:xfrm>
          <a:off x="164084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86</xdr:row>
      <xdr:rowOff>133350</xdr:rowOff>
    </xdr:from>
    <xdr:to>
      <xdr:col>23</xdr:col>
      <xdr:colOff>606425</xdr:colOff>
      <xdr:row>86</xdr:row>
      <xdr:rowOff>133350</xdr:rowOff>
    </xdr:to>
    <xdr:cxnSp macro="">
      <xdr:nvCxnSpPr>
        <xdr:cNvPr id="449" name="直線コネクタ 448"/>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60977</xdr:rowOff>
    </xdr:from>
    <xdr:ext cx="405111" cy="259045"/>
    <xdr:sp macro="" textlink="">
      <xdr:nvSpPr>
        <xdr:cNvPr id="450" name="【児童館】&#10;有形固定資産減価償却率最大値テキスト"/>
        <xdr:cNvSpPr txBox="1"/>
      </xdr:nvSpPr>
      <xdr:spPr>
        <a:xfrm>
          <a:off x="164084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77</xdr:row>
      <xdr:rowOff>114300</xdr:rowOff>
    </xdr:from>
    <xdr:to>
      <xdr:col>23</xdr:col>
      <xdr:colOff>606425</xdr:colOff>
      <xdr:row>77</xdr:row>
      <xdr:rowOff>114300</xdr:rowOff>
    </xdr:to>
    <xdr:cxnSp macro="">
      <xdr:nvCxnSpPr>
        <xdr:cNvPr id="451" name="直線コネクタ 450"/>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124477</xdr:rowOff>
    </xdr:from>
    <xdr:ext cx="405111" cy="259045"/>
    <xdr:sp macro="" textlink="">
      <xdr:nvSpPr>
        <xdr:cNvPr id="452" name="【児童館】&#10;有形固定資産減価償却率平均値テキスト"/>
        <xdr:cNvSpPr txBox="1"/>
      </xdr:nvSpPr>
      <xdr:spPr>
        <a:xfrm>
          <a:off x="16408400" y="1418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101600</xdr:rowOff>
    </xdr:from>
    <xdr:to>
      <xdr:col>23</xdr:col>
      <xdr:colOff>568325</xdr:colOff>
      <xdr:row>84</xdr:row>
      <xdr:rowOff>31750</xdr:rowOff>
    </xdr:to>
    <xdr:sp macro="" textlink="">
      <xdr:nvSpPr>
        <xdr:cNvPr id="453" name="フローチャート : 判断 452"/>
        <xdr:cNvSpPr/>
      </xdr:nvSpPr>
      <xdr:spPr>
        <a:xfrm>
          <a:off x="16268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82550</xdr:rowOff>
    </xdr:from>
    <xdr:to>
      <xdr:col>23</xdr:col>
      <xdr:colOff>568325</xdr:colOff>
      <xdr:row>87</xdr:row>
      <xdr:rowOff>12700</xdr:rowOff>
    </xdr:to>
    <xdr:sp macro="" textlink="">
      <xdr:nvSpPr>
        <xdr:cNvPr id="459" name="円/楕円 458"/>
        <xdr:cNvSpPr/>
      </xdr:nvSpPr>
      <xdr:spPr>
        <a:xfrm>
          <a:off x="16268700" y="14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168927</xdr:rowOff>
    </xdr:from>
    <xdr:ext cx="405111" cy="259045"/>
    <xdr:sp macro="" textlink="">
      <xdr:nvSpPr>
        <xdr:cNvPr id="460" name="【児童館】&#10;有形固定資産減価償却率該当値テキスト"/>
        <xdr:cNvSpPr txBox="1"/>
      </xdr:nvSpPr>
      <xdr:spPr>
        <a:xfrm>
          <a:off x="16408400" y="1474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86</xdr:row>
      <xdr:rowOff>38100</xdr:rowOff>
    </xdr:to>
    <xdr:cxnSp macro="">
      <xdr:nvCxnSpPr>
        <xdr:cNvPr id="484" name="直線コネクタ 483"/>
        <xdr:cNvCxnSpPr/>
      </xdr:nvCxnSpPr>
      <xdr:spPr>
        <a:xfrm flipV="1">
          <a:off x="22160864" y="13487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85"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86" name="直線コネクタ 48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48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488" name="直線コネクタ 48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8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90" name="フローチャート : 判断 48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63500</xdr:rowOff>
    </xdr:from>
    <xdr:to>
      <xdr:col>32</xdr:col>
      <xdr:colOff>238125</xdr:colOff>
      <xdr:row>78</xdr:row>
      <xdr:rowOff>165100</xdr:rowOff>
    </xdr:to>
    <xdr:sp macro="" textlink="">
      <xdr:nvSpPr>
        <xdr:cNvPr id="496" name="円/楕円 495"/>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497" name="【児童館】&#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8" name="テキスト ボックス 5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0" name="テキスト ボックス 5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91439</xdr:rowOff>
    </xdr:from>
    <xdr:to>
      <xdr:col>23</xdr:col>
      <xdr:colOff>516889</xdr:colOff>
      <xdr:row>108</xdr:row>
      <xdr:rowOff>83820</xdr:rowOff>
    </xdr:to>
    <xdr:cxnSp macro="">
      <xdr:nvCxnSpPr>
        <xdr:cNvPr id="522" name="直線コネクタ 521"/>
        <xdr:cNvCxnSpPr/>
      </xdr:nvCxnSpPr>
      <xdr:spPr>
        <a:xfrm flipV="1">
          <a:off x="16318864" y="17407889"/>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87647</xdr:rowOff>
    </xdr:from>
    <xdr:ext cx="405111" cy="259045"/>
    <xdr:sp macro="" textlink="">
      <xdr:nvSpPr>
        <xdr:cNvPr id="523" name="【公民館】&#10;有形固定資産減価償却率最小値テキスト"/>
        <xdr:cNvSpPr txBox="1"/>
      </xdr:nvSpPr>
      <xdr:spPr>
        <a:xfrm>
          <a:off x="16408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23</xdr:col>
      <xdr:colOff>428625</xdr:colOff>
      <xdr:row>108</xdr:row>
      <xdr:rowOff>83820</xdr:rowOff>
    </xdr:from>
    <xdr:to>
      <xdr:col>23</xdr:col>
      <xdr:colOff>606425</xdr:colOff>
      <xdr:row>108</xdr:row>
      <xdr:rowOff>83820</xdr:rowOff>
    </xdr:to>
    <xdr:cxnSp macro="">
      <xdr:nvCxnSpPr>
        <xdr:cNvPr id="524" name="直線コネクタ 52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38116</xdr:rowOff>
    </xdr:from>
    <xdr:ext cx="405111" cy="259045"/>
    <xdr:sp macro="" textlink="">
      <xdr:nvSpPr>
        <xdr:cNvPr id="525" name="【公民館】&#10;有形固定資産減価償却率最大値テキスト"/>
        <xdr:cNvSpPr txBox="1"/>
      </xdr:nvSpPr>
      <xdr:spPr>
        <a:xfrm>
          <a:off x="164084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428625</xdr:colOff>
      <xdr:row>101</xdr:row>
      <xdr:rowOff>91439</xdr:rowOff>
    </xdr:from>
    <xdr:to>
      <xdr:col>23</xdr:col>
      <xdr:colOff>606425</xdr:colOff>
      <xdr:row>101</xdr:row>
      <xdr:rowOff>91439</xdr:rowOff>
    </xdr:to>
    <xdr:cxnSp macro="">
      <xdr:nvCxnSpPr>
        <xdr:cNvPr id="526" name="直線コネクタ 525"/>
        <xdr:cNvCxnSpPr/>
      </xdr:nvCxnSpPr>
      <xdr:spPr>
        <a:xfrm>
          <a:off x="16230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128288</xdr:rowOff>
    </xdr:from>
    <xdr:ext cx="405111" cy="259045"/>
    <xdr:sp macro="" textlink="">
      <xdr:nvSpPr>
        <xdr:cNvPr id="527" name="【公民館】&#10;有形固定資産減価償却率平均値テキスト"/>
        <xdr:cNvSpPr txBox="1"/>
      </xdr:nvSpPr>
      <xdr:spPr>
        <a:xfrm>
          <a:off x="164084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105411</xdr:rowOff>
    </xdr:from>
    <xdr:to>
      <xdr:col>23</xdr:col>
      <xdr:colOff>568325</xdr:colOff>
      <xdr:row>105</xdr:row>
      <xdr:rowOff>35561</xdr:rowOff>
    </xdr:to>
    <xdr:sp macro="" textlink="">
      <xdr:nvSpPr>
        <xdr:cNvPr id="528" name="フローチャート : 判断 52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33020</xdr:rowOff>
    </xdr:from>
    <xdr:to>
      <xdr:col>23</xdr:col>
      <xdr:colOff>568325</xdr:colOff>
      <xdr:row>108</xdr:row>
      <xdr:rowOff>134620</xdr:rowOff>
    </xdr:to>
    <xdr:sp macro="" textlink="">
      <xdr:nvSpPr>
        <xdr:cNvPr id="534" name="円/楕円 533"/>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119397</xdr:rowOff>
    </xdr:from>
    <xdr:ext cx="405111" cy="259045"/>
    <xdr:sp macro="" textlink="">
      <xdr:nvSpPr>
        <xdr:cNvPr id="535" name="【公民館】&#10;有形固定資産減価償却率該当値テキスト"/>
        <xdr:cNvSpPr txBox="1"/>
      </xdr:nvSpPr>
      <xdr:spPr>
        <a:xfrm>
          <a:off x="16408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109</xdr:row>
      <xdr:rowOff>44450</xdr:rowOff>
    </xdr:to>
    <xdr:cxnSp macro="">
      <xdr:nvCxnSpPr>
        <xdr:cNvPr id="560" name="直線コネクタ 559"/>
        <xdr:cNvCxnSpPr/>
      </xdr:nvCxnSpPr>
      <xdr:spPr>
        <a:xfrm flipV="1">
          <a:off x="22160864" y="17183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48277</xdr:rowOff>
    </xdr:from>
    <xdr:ext cx="469744" cy="259045"/>
    <xdr:sp macro="" textlink="">
      <xdr:nvSpPr>
        <xdr:cNvPr id="561" name="【公民館】&#10;一人当たり面積最小値テキスト"/>
        <xdr:cNvSpPr txBox="1"/>
      </xdr:nvSpPr>
      <xdr:spPr>
        <a:xfrm>
          <a:off x="22250400" y="187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109</xdr:row>
      <xdr:rowOff>44450</xdr:rowOff>
    </xdr:from>
    <xdr:to>
      <xdr:col>32</xdr:col>
      <xdr:colOff>276225</xdr:colOff>
      <xdr:row>109</xdr:row>
      <xdr:rowOff>44450</xdr:rowOff>
    </xdr:to>
    <xdr:cxnSp macro="">
      <xdr:nvCxnSpPr>
        <xdr:cNvPr id="562" name="直線コネクタ 561"/>
        <xdr:cNvCxnSpPr/>
      </xdr:nvCxnSpPr>
      <xdr:spPr>
        <a:xfrm>
          <a:off x="22072600" y="187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56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564" name="直線コネクタ 56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162577</xdr:rowOff>
    </xdr:from>
    <xdr:ext cx="469744" cy="259045"/>
    <xdr:sp macro="" textlink="">
      <xdr:nvSpPr>
        <xdr:cNvPr id="565" name="【公民館】&#10;一人当たり面積平均値テキスト"/>
        <xdr:cNvSpPr txBox="1"/>
      </xdr:nvSpPr>
      <xdr:spPr>
        <a:xfrm>
          <a:off x="222504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139700</xdr:rowOff>
    </xdr:from>
    <xdr:to>
      <xdr:col>32</xdr:col>
      <xdr:colOff>238125</xdr:colOff>
      <xdr:row>107</xdr:row>
      <xdr:rowOff>69850</xdr:rowOff>
    </xdr:to>
    <xdr:sp macro="" textlink="">
      <xdr:nvSpPr>
        <xdr:cNvPr id="566" name="フローチャート : 判断 56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165100</xdr:rowOff>
    </xdr:from>
    <xdr:to>
      <xdr:col>32</xdr:col>
      <xdr:colOff>238125</xdr:colOff>
      <xdr:row>109</xdr:row>
      <xdr:rowOff>95250</xdr:rowOff>
    </xdr:to>
    <xdr:sp macro="" textlink="">
      <xdr:nvSpPr>
        <xdr:cNvPr id="572" name="円/楕円 571"/>
        <xdr:cNvSpPr/>
      </xdr:nvSpPr>
      <xdr:spPr>
        <a:xfrm>
          <a:off x="22110700" y="186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80027</xdr:rowOff>
    </xdr:from>
    <xdr:ext cx="469744" cy="259045"/>
    <xdr:sp macro="" textlink="">
      <xdr:nvSpPr>
        <xdr:cNvPr id="573" name="【公民館】&#10;一人当たり面積該当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400" kern="100">
              <a:effectLst/>
              <a:latin typeface="Century"/>
              <a:ea typeface="ＭＳ ゴシック"/>
              <a:cs typeface="Times New Roman"/>
            </a:rPr>
            <a:t>有形固定資産減価償却率は、</a:t>
          </a:r>
          <a:r>
            <a:rPr lang="ja-JP" altLang="en-US" sz="1400" kern="100">
              <a:effectLst/>
              <a:latin typeface="Century"/>
              <a:ea typeface="ＭＳ ゴシック"/>
              <a:cs typeface="Times New Roman"/>
            </a:rPr>
            <a:t>上記の</a:t>
          </a:r>
          <a:r>
            <a:rPr lang="ja-JP" altLang="ja-JP" sz="1400" kern="100">
              <a:effectLst/>
              <a:latin typeface="Century"/>
              <a:ea typeface="ＭＳ ゴシック"/>
              <a:cs typeface="Times New Roman"/>
            </a:rPr>
            <a:t>施設において</a:t>
          </a:r>
          <a:r>
            <a:rPr lang="ja-JP" altLang="en-US" sz="1400" kern="100">
              <a:effectLst/>
              <a:latin typeface="Century"/>
              <a:ea typeface="ＭＳ ゴシック"/>
              <a:cs typeface="Times New Roman"/>
            </a:rPr>
            <a:t>は</a:t>
          </a:r>
          <a:r>
            <a:rPr lang="ja-JP" altLang="ja-JP" sz="1400" kern="100">
              <a:effectLst/>
              <a:latin typeface="Century"/>
              <a:ea typeface="ＭＳ ゴシック"/>
              <a:cs typeface="Times New Roman"/>
            </a:rPr>
            <a:t>類似団体内平均値より低い</a:t>
          </a:r>
          <a:r>
            <a:rPr lang="ja-JP" altLang="en-US" sz="1400" kern="100">
              <a:effectLst/>
              <a:latin typeface="Century"/>
              <a:ea typeface="ＭＳ ゴシック"/>
              <a:cs typeface="Times New Roman"/>
            </a:rPr>
            <a:t>ものの、</a:t>
          </a:r>
          <a:r>
            <a:rPr lang="ja-JP" altLang="ja-JP" sz="1400" kern="100">
              <a:effectLst/>
              <a:latin typeface="Century"/>
              <a:ea typeface="ＭＳ ゴシック"/>
              <a:cs typeface="Times New Roman"/>
            </a:rPr>
            <a:t>学校施設については</a:t>
          </a:r>
          <a:r>
            <a:rPr lang="ja-JP" altLang="en-US" sz="1400" kern="100">
              <a:effectLst/>
              <a:latin typeface="Century"/>
              <a:ea typeface="ＭＳ ゴシック"/>
              <a:cs typeface="Times New Roman"/>
            </a:rPr>
            <a:t>、他の施設の状況と異なり、有形固定資産減価償却率が類似団内平均値に近い</a:t>
          </a:r>
          <a:r>
            <a:rPr lang="ja-JP" altLang="ja-JP" sz="1400" kern="100">
              <a:effectLst/>
              <a:latin typeface="Century"/>
              <a:ea typeface="ＭＳ ゴシック"/>
              <a:cs typeface="Times New Roman"/>
            </a:rPr>
            <a:t>数値を示している</a:t>
          </a:r>
          <a:r>
            <a:rPr lang="ja-JP" altLang="en-US" sz="1400" kern="100">
              <a:effectLst/>
              <a:latin typeface="Century"/>
              <a:ea typeface="ＭＳ ゴシック"/>
              <a:cs typeface="Times New Roman"/>
            </a:rPr>
            <a:t>。これは、本市において</a:t>
          </a:r>
          <a:r>
            <a:rPr lang="ja-JP" altLang="ja-JP" sz="1400" kern="100">
              <a:effectLst/>
              <a:latin typeface="Century"/>
              <a:ea typeface="ＭＳ ゴシック"/>
              <a:cs typeface="Times New Roman"/>
            </a:rPr>
            <a:t>昭和</a:t>
          </a:r>
          <a:r>
            <a:rPr lang="en-US" altLang="ja-JP" sz="1400" kern="100">
              <a:effectLst/>
              <a:latin typeface="Century"/>
              <a:ea typeface="ＭＳ ゴシック"/>
              <a:cs typeface="Times New Roman"/>
            </a:rPr>
            <a:t>33</a:t>
          </a:r>
          <a:r>
            <a:rPr lang="ja-JP" altLang="ja-JP" sz="1400" kern="100">
              <a:effectLst/>
              <a:latin typeface="Century"/>
              <a:ea typeface="ＭＳ ゴシック"/>
              <a:cs typeface="Times New Roman"/>
            </a:rPr>
            <a:t>年の市制施行以降の高度経済成長とともに</a:t>
          </a:r>
          <a:r>
            <a:rPr lang="ja-JP" altLang="en-US" sz="1400" kern="100">
              <a:effectLst/>
              <a:latin typeface="Century"/>
              <a:ea typeface="ＭＳ ゴシック"/>
              <a:cs typeface="Times New Roman"/>
            </a:rPr>
            <a:t>人口が急増したため、</a:t>
          </a:r>
          <a:r>
            <a:rPr lang="ja-JP" altLang="ja-JP" sz="1400" kern="100">
              <a:effectLst/>
              <a:latin typeface="Century"/>
              <a:ea typeface="ＭＳ ゴシック"/>
              <a:cs typeface="Times New Roman"/>
            </a:rPr>
            <a:t>小・中学校の整備を集中的に進め</a:t>
          </a:r>
          <a:r>
            <a:rPr lang="ja-JP" altLang="en-US" sz="1400" kern="100">
              <a:effectLst/>
              <a:latin typeface="Century"/>
              <a:ea typeface="ＭＳ ゴシック"/>
              <a:cs typeface="Times New Roman"/>
            </a:rPr>
            <a:t>たことから</a:t>
          </a:r>
          <a:r>
            <a:rPr lang="ja-JP" altLang="ja-JP" sz="1400" kern="100">
              <a:effectLst/>
              <a:latin typeface="Century"/>
              <a:ea typeface="ＭＳ ゴシック"/>
              <a:cs typeface="Times New Roman"/>
            </a:rPr>
            <a:t>、</a:t>
          </a:r>
          <a:r>
            <a:rPr lang="ja-JP" altLang="en-US" sz="1400" kern="100">
              <a:effectLst/>
              <a:latin typeface="Century"/>
              <a:ea typeface="ＭＳ ゴシック"/>
              <a:cs typeface="Times New Roman"/>
            </a:rPr>
            <a:t>学校施設において減価償却が進んでいる</a:t>
          </a:r>
          <a:r>
            <a:rPr lang="ja-JP" altLang="ja-JP" sz="1400" kern="100">
              <a:effectLst/>
              <a:latin typeface="Century"/>
              <a:ea typeface="ＭＳ ゴシック"/>
              <a:cs typeface="Times New Roman"/>
            </a:rPr>
            <a:t>施設が多い</a:t>
          </a:r>
          <a:r>
            <a:rPr lang="ja-JP" altLang="en-US" sz="1400" kern="100">
              <a:effectLst/>
              <a:latin typeface="Century"/>
              <a:ea typeface="ＭＳ ゴシック"/>
              <a:cs typeface="Times New Roman"/>
            </a:rPr>
            <a:t>ことが要因である。なお、すべての学校</a:t>
          </a:r>
          <a:r>
            <a:rPr lang="ja-JP" altLang="ja-JP" sz="1400" kern="100">
              <a:effectLst/>
              <a:latin typeface="Century"/>
              <a:ea typeface="ＭＳ ゴシック"/>
              <a:cs typeface="Times New Roman"/>
            </a:rPr>
            <a:t>施設において耐震改修が完了している</a:t>
          </a:r>
          <a:r>
            <a:rPr lang="ja-JP" altLang="en-US" sz="1400" kern="100">
              <a:effectLst/>
              <a:latin typeface="Century"/>
              <a:ea typeface="ＭＳ ゴシック"/>
              <a:cs typeface="Times New Roman"/>
            </a:rPr>
            <a:t>ため</a:t>
          </a:r>
          <a:r>
            <a:rPr lang="ja-JP" altLang="ja-JP" sz="1400" kern="100">
              <a:effectLst/>
              <a:latin typeface="Century"/>
              <a:ea typeface="ＭＳ ゴシック"/>
              <a:cs typeface="Times New Roman"/>
            </a:rPr>
            <a:t>、施設の</a:t>
          </a:r>
          <a:r>
            <a:rPr lang="ja-JP" altLang="en-US" sz="1400" kern="100">
              <a:effectLst/>
              <a:latin typeface="Century"/>
              <a:ea typeface="ＭＳ ゴシック"/>
              <a:cs typeface="Times New Roman"/>
            </a:rPr>
            <a:t>老朽化に伴う安全性への影響はないと考えている</a:t>
          </a:r>
          <a:r>
            <a:rPr lang="ja-JP" altLang="ja-JP" sz="1400" kern="100">
              <a:effectLst/>
              <a:latin typeface="Century"/>
              <a:ea typeface="ＭＳ ゴシック"/>
              <a:cs typeface="Times New Roman"/>
            </a:rPr>
            <a:t>。</a:t>
          </a:r>
          <a:endParaRPr lang="ja-JP" altLang="ja-JP" sz="1200" kern="100">
            <a:effectLst/>
            <a:latin typeface="Century"/>
            <a:ea typeface="ＭＳ 明朝"/>
            <a:cs typeface="Times New Roman"/>
          </a:endParaRPr>
        </a:p>
        <a:p>
          <a:r>
            <a:rPr lang="ja-JP" altLang="ja-JP" sz="1400">
              <a:effectLst/>
              <a:ea typeface="ＭＳ ゴシック"/>
              <a:cs typeface="Times New Roman"/>
            </a:rPr>
            <a:t>また、児童館については、一人当たり面積が</a:t>
          </a:r>
          <a:r>
            <a:rPr lang="ja-JP" altLang="en-US" sz="1400">
              <a:effectLst/>
              <a:ea typeface="ＭＳ ゴシック"/>
              <a:cs typeface="Times New Roman"/>
            </a:rPr>
            <a:t>類似団体内</a:t>
          </a:r>
          <a:r>
            <a:rPr lang="ja-JP" altLang="ja-JP" sz="1400">
              <a:effectLst/>
              <a:ea typeface="ＭＳ ゴシック"/>
              <a:cs typeface="Times New Roman"/>
            </a:rPr>
            <a:t>平均値より高くなっている</a:t>
          </a:r>
          <a:r>
            <a:rPr lang="ja-JP" altLang="en-US" sz="1400">
              <a:effectLst/>
              <a:ea typeface="ＭＳ ゴシック"/>
              <a:cs typeface="Times New Roman"/>
            </a:rPr>
            <a:t>ため</a:t>
          </a:r>
          <a:r>
            <a:rPr lang="ja-JP" altLang="ja-JP" sz="1400">
              <a:effectLst/>
              <a:ea typeface="ＭＳ ゴシック"/>
              <a:cs typeface="Times New Roman"/>
            </a:rPr>
            <a:t>、今後の児童・生徒数の推移や施設の利用率等</a:t>
          </a:r>
          <a:r>
            <a:rPr lang="ja-JP" altLang="en-US" sz="1400">
              <a:effectLst/>
              <a:ea typeface="ＭＳ ゴシック"/>
              <a:cs typeface="Times New Roman"/>
            </a:rPr>
            <a:t>を踏まえ</a:t>
          </a:r>
          <a:r>
            <a:rPr lang="ja-JP" altLang="ja-JP" sz="1400">
              <a:effectLst/>
              <a:ea typeface="ＭＳ ゴシック"/>
              <a:cs typeface="Times New Roman"/>
            </a:rPr>
            <a:t>、施設の適正規模や配置等について</a:t>
          </a:r>
          <a:r>
            <a:rPr lang="ja-JP" altLang="en-US" sz="1400">
              <a:effectLst/>
              <a:ea typeface="ＭＳ ゴシック"/>
              <a:cs typeface="Times New Roman"/>
            </a:rPr>
            <a:t>引き続き</a:t>
          </a:r>
          <a:r>
            <a:rPr lang="ja-JP" altLang="ja-JP" sz="1400">
              <a:effectLst/>
              <a:ea typeface="ＭＳ ゴシック"/>
              <a:cs typeface="Times New Roman"/>
            </a:rPr>
            <a:t>検討を進める。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336,565
331,737
60.24
100,481,987
95,251,493
5,154,495
57,480,625
76,358,980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xdr:rowOff>
    </xdr:from>
    <xdr:to>
      <xdr:col>6</xdr:col>
      <xdr:colOff>510540</xdr:colOff>
      <xdr:row>42</xdr:row>
      <xdr:rowOff>68580</xdr:rowOff>
    </xdr:to>
    <xdr:cxnSp macro="">
      <xdr:nvCxnSpPr>
        <xdr:cNvPr id="57" name="直線コネクタ 56"/>
        <xdr:cNvCxnSpPr/>
      </xdr:nvCxnSpPr>
      <xdr:spPr>
        <a:xfrm flipV="1">
          <a:off x="4634865" y="58369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72407</xdr:rowOff>
    </xdr:from>
    <xdr:ext cx="405111" cy="259045"/>
    <xdr:sp macro="" textlink="">
      <xdr:nvSpPr>
        <xdr:cNvPr id="58" name="【図書館】&#10;有形固定資産減価償却率最小値テキスト"/>
        <xdr:cNvSpPr txBox="1"/>
      </xdr:nvSpPr>
      <xdr:spPr>
        <a:xfrm>
          <a:off x="4724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42</xdr:row>
      <xdr:rowOff>68580</xdr:rowOff>
    </xdr:from>
    <xdr:to>
      <xdr:col>6</xdr:col>
      <xdr:colOff>600075</xdr:colOff>
      <xdr:row>42</xdr:row>
      <xdr:rowOff>68580</xdr:rowOff>
    </xdr:to>
    <xdr:cxnSp macro="">
      <xdr:nvCxnSpPr>
        <xdr:cNvPr id="59" name="直線コネクタ 58"/>
        <xdr:cNvCxnSpPr/>
      </xdr:nvCxnSpPr>
      <xdr:spPr>
        <a:xfrm>
          <a:off x="4546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125747</xdr:rowOff>
    </xdr:from>
    <xdr:ext cx="405111" cy="259045"/>
    <xdr:sp macro="" textlink="">
      <xdr:nvSpPr>
        <xdr:cNvPr id="60" name="【図書館】&#10;有形固定資産減価償却率最大値テキスト"/>
        <xdr:cNvSpPr txBox="1"/>
      </xdr:nvSpPr>
      <xdr:spPr>
        <a:xfrm>
          <a:off x="4724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34</xdr:row>
      <xdr:rowOff>7620</xdr:rowOff>
    </xdr:from>
    <xdr:to>
      <xdr:col>6</xdr:col>
      <xdr:colOff>600075</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80027</xdr:rowOff>
    </xdr:from>
    <xdr:ext cx="405111" cy="259045"/>
    <xdr:sp macro="" textlink="">
      <xdr:nvSpPr>
        <xdr:cNvPr id="62" name="【図書館】&#10;有形固定資産減価償却率平均値テキスト"/>
        <xdr:cNvSpPr txBox="1"/>
      </xdr:nvSpPr>
      <xdr:spPr>
        <a:xfrm>
          <a:off x="4724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101600</xdr:rowOff>
    </xdr:from>
    <xdr:to>
      <xdr:col>6</xdr:col>
      <xdr:colOff>561975</xdr:colOff>
      <xdr:row>39</xdr:row>
      <xdr:rowOff>31750</xdr:rowOff>
    </xdr:to>
    <xdr:sp macro="" textlink="">
      <xdr:nvSpPr>
        <xdr:cNvPr id="63" name="フローチャート : 判断 62"/>
        <xdr:cNvSpPr/>
      </xdr:nvSpPr>
      <xdr:spPr>
        <a:xfrm>
          <a:off x="4584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128270</xdr:rowOff>
    </xdr:from>
    <xdr:to>
      <xdr:col>6</xdr:col>
      <xdr:colOff>561975</xdr:colOff>
      <xdr:row>34</xdr:row>
      <xdr:rowOff>58420</xdr:rowOff>
    </xdr:to>
    <xdr:sp macro="" textlink="">
      <xdr:nvSpPr>
        <xdr:cNvPr id="69" name="円/楕円 68"/>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81297</xdr:rowOff>
    </xdr:from>
    <xdr:ext cx="405111" cy="259045"/>
    <xdr:sp macro="" textlink="">
      <xdr:nvSpPr>
        <xdr:cNvPr id="70" name="【図書館】&#10;有形固定資産減価償却率該当値テキスト"/>
        <xdr:cNvSpPr txBox="1"/>
      </xdr:nvSpPr>
      <xdr:spPr>
        <a:xfrm>
          <a:off x="47244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19050</xdr:rowOff>
    </xdr:from>
    <xdr:to>
      <xdr:col>15</xdr:col>
      <xdr:colOff>180340</xdr:colOff>
      <xdr:row>41</xdr:row>
      <xdr:rowOff>133350</xdr:rowOff>
    </xdr:to>
    <xdr:cxnSp macro="">
      <xdr:nvCxnSpPr>
        <xdr:cNvPr id="93" name="直線コネクタ 92"/>
        <xdr:cNvCxnSpPr/>
      </xdr:nvCxnSpPr>
      <xdr:spPr>
        <a:xfrm flipV="1">
          <a:off x="10476865" y="601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4"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5" name="直線コネクタ 94"/>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137177</xdr:rowOff>
    </xdr:from>
    <xdr:ext cx="469744" cy="259045"/>
    <xdr:sp macro="" textlink="">
      <xdr:nvSpPr>
        <xdr:cNvPr id="96" name="【図書館】&#10;一人当たり面積最大値テキスト"/>
        <xdr:cNvSpPr txBox="1"/>
      </xdr:nvSpPr>
      <xdr:spPr>
        <a:xfrm>
          <a:off x="10566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35</xdr:row>
      <xdr:rowOff>19050</xdr:rowOff>
    </xdr:from>
    <xdr:to>
      <xdr:col>15</xdr:col>
      <xdr:colOff>269875</xdr:colOff>
      <xdr:row>35</xdr:row>
      <xdr:rowOff>19050</xdr:rowOff>
    </xdr:to>
    <xdr:cxnSp macro="">
      <xdr:nvCxnSpPr>
        <xdr:cNvPr id="97" name="直線コネクタ 96"/>
        <xdr:cNvCxnSpPr/>
      </xdr:nvCxnSpPr>
      <xdr:spPr>
        <a:xfrm>
          <a:off x="10388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59707</xdr:rowOff>
    </xdr:from>
    <xdr:ext cx="469744" cy="259045"/>
    <xdr:sp macro="" textlink="">
      <xdr:nvSpPr>
        <xdr:cNvPr id="98" name="【図書館】&#10;一人当たり面積平均値テキスト"/>
        <xdr:cNvSpPr txBox="1"/>
      </xdr:nvSpPr>
      <xdr:spPr>
        <a:xfrm>
          <a:off x="1056640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36830</xdr:rowOff>
    </xdr:from>
    <xdr:to>
      <xdr:col>15</xdr:col>
      <xdr:colOff>231775</xdr:colOff>
      <xdr:row>37</xdr:row>
      <xdr:rowOff>138430</xdr:rowOff>
    </xdr:to>
    <xdr:sp macro="" textlink="">
      <xdr:nvSpPr>
        <xdr:cNvPr id="99" name="フローチャート : 判断 98"/>
        <xdr:cNvSpPr/>
      </xdr:nvSpPr>
      <xdr:spPr>
        <a:xfrm>
          <a:off x="10426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05" name="円/楕円 104"/>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06"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7620</xdr:rowOff>
    </xdr:from>
    <xdr:to>
      <xdr:col>6</xdr:col>
      <xdr:colOff>510540</xdr:colOff>
      <xdr:row>64</xdr:row>
      <xdr:rowOff>0</xdr:rowOff>
    </xdr:to>
    <xdr:cxnSp macro="">
      <xdr:nvCxnSpPr>
        <xdr:cNvPr id="131" name="直線コネクタ 130"/>
        <xdr:cNvCxnSpPr/>
      </xdr:nvCxnSpPr>
      <xdr:spPr>
        <a:xfrm flipV="1">
          <a:off x="4634865" y="960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3827</xdr:rowOff>
    </xdr:from>
    <xdr:ext cx="405111" cy="259045"/>
    <xdr:sp macro="" textlink="">
      <xdr:nvSpPr>
        <xdr:cNvPr id="132" name="【体育館・プール】&#10;有形固定資産減価償却率最小値テキスト"/>
        <xdr:cNvSpPr txBox="1"/>
      </xdr:nvSpPr>
      <xdr:spPr>
        <a:xfrm>
          <a:off x="4724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64</xdr:row>
      <xdr:rowOff>0</xdr:rowOff>
    </xdr:from>
    <xdr:to>
      <xdr:col>6</xdr:col>
      <xdr:colOff>600075</xdr:colOff>
      <xdr:row>64</xdr:row>
      <xdr:rowOff>0</xdr:rowOff>
    </xdr:to>
    <xdr:cxnSp macro="">
      <xdr:nvCxnSpPr>
        <xdr:cNvPr id="133" name="直線コネクタ 13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125747</xdr:rowOff>
    </xdr:from>
    <xdr:ext cx="405111" cy="259045"/>
    <xdr:sp macro="" textlink="">
      <xdr:nvSpPr>
        <xdr:cNvPr id="134" name="【体育館・プール】&#10;有形固定資産減価償却率最大値テキスト"/>
        <xdr:cNvSpPr txBox="1"/>
      </xdr:nvSpPr>
      <xdr:spPr>
        <a:xfrm>
          <a:off x="4724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56</xdr:row>
      <xdr:rowOff>7620</xdr:rowOff>
    </xdr:from>
    <xdr:to>
      <xdr:col>6</xdr:col>
      <xdr:colOff>600075</xdr:colOff>
      <xdr:row>56</xdr:row>
      <xdr:rowOff>7620</xdr:rowOff>
    </xdr:to>
    <xdr:cxnSp macro="">
      <xdr:nvCxnSpPr>
        <xdr:cNvPr id="135" name="直線コネクタ 134"/>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36" name="【体育館・プー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37" name="フローチャート : 判断 13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128270</xdr:rowOff>
    </xdr:from>
    <xdr:to>
      <xdr:col>6</xdr:col>
      <xdr:colOff>561975</xdr:colOff>
      <xdr:row>56</xdr:row>
      <xdr:rowOff>58420</xdr:rowOff>
    </xdr:to>
    <xdr:sp macro="" textlink="">
      <xdr:nvSpPr>
        <xdr:cNvPr id="143" name="円/楕円 142"/>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81297</xdr:rowOff>
    </xdr:from>
    <xdr:ext cx="405111" cy="259045"/>
    <xdr:sp macro="" textlink="">
      <xdr:nvSpPr>
        <xdr:cNvPr id="144" name="【体育館・プール】&#10;有形固定資産減価償却率該当値テキスト"/>
        <xdr:cNvSpPr txBox="1"/>
      </xdr:nvSpPr>
      <xdr:spPr>
        <a:xfrm>
          <a:off x="47244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114300</xdr:rowOff>
    </xdr:from>
    <xdr:to>
      <xdr:col>15</xdr:col>
      <xdr:colOff>180340</xdr:colOff>
      <xdr:row>63</xdr:row>
      <xdr:rowOff>95250</xdr:rowOff>
    </xdr:to>
    <xdr:cxnSp macro="">
      <xdr:nvCxnSpPr>
        <xdr:cNvPr id="169" name="直線コネクタ 168"/>
        <xdr:cNvCxnSpPr/>
      </xdr:nvCxnSpPr>
      <xdr:spPr>
        <a:xfrm flipV="1">
          <a:off x="10476865" y="954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99077</xdr:rowOff>
    </xdr:from>
    <xdr:ext cx="469744" cy="259045"/>
    <xdr:sp macro="" textlink="">
      <xdr:nvSpPr>
        <xdr:cNvPr id="170" name="【体育館・プール】&#10;一人当たり面積最小値テキスト"/>
        <xdr:cNvSpPr txBox="1"/>
      </xdr:nvSpPr>
      <xdr:spPr>
        <a:xfrm>
          <a:off x="10566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63</xdr:row>
      <xdr:rowOff>95250</xdr:rowOff>
    </xdr:from>
    <xdr:to>
      <xdr:col>15</xdr:col>
      <xdr:colOff>269875</xdr:colOff>
      <xdr:row>63</xdr:row>
      <xdr:rowOff>95250</xdr:rowOff>
    </xdr:to>
    <xdr:cxnSp macro="">
      <xdr:nvCxnSpPr>
        <xdr:cNvPr id="171" name="直線コネクタ 170"/>
        <xdr:cNvCxnSpPr/>
      </xdr:nvCxnSpPr>
      <xdr:spPr>
        <a:xfrm>
          <a:off x="10388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60977</xdr:rowOff>
    </xdr:from>
    <xdr:ext cx="469744" cy="259045"/>
    <xdr:sp macro="" textlink="">
      <xdr:nvSpPr>
        <xdr:cNvPr id="172" name="【体育館・プール】&#10;一人当たり面積最大値テキスト"/>
        <xdr:cNvSpPr txBox="1"/>
      </xdr:nvSpPr>
      <xdr:spPr>
        <a:xfrm>
          <a:off x="105664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55</xdr:row>
      <xdr:rowOff>114300</xdr:rowOff>
    </xdr:from>
    <xdr:to>
      <xdr:col>15</xdr:col>
      <xdr:colOff>269875</xdr:colOff>
      <xdr:row>55</xdr:row>
      <xdr:rowOff>114300</xdr:rowOff>
    </xdr:to>
    <xdr:cxnSp macro="">
      <xdr:nvCxnSpPr>
        <xdr:cNvPr id="173" name="直線コネクタ 172"/>
        <xdr:cNvCxnSpPr/>
      </xdr:nvCxnSpPr>
      <xdr:spPr>
        <a:xfrm>
          <a:off x="10388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41927</xdr:rowOff>
    </xdr:from>
    <xdr:ext cx="469744" cy="259045"/>
    <xdr:sp macro="" textlink="">
      <xdr:nvSpPr>
        <xdr:cNvPr id="174" name="【体育館・プール】&#10;一人当たり面積平均値テキスト"/>
        <xdr:cNvSpPr txBox="1"/>
      </xdr:nvSpPr>
      <xdr:spPr>
        <a:xfrm>
          <a:off x="1056640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63500</xdr:rowOff>
    </xdr:from>
    <xdr:to>
      <xdr:col>15</xdr:col>
      <xdr:colOff>231775</xdr:colOff>
      <xdr:row>59</xdr:row>
      <xdr:rowOff>165100</xdr:rowOff>
    </xdr:to>
    <xdr:sp macro="" textlink="">
      <xdr:nvSpPr>
        <xdr:cNvPr id="175" name="フローチャート : 判断 174"/>
        <xdr:cNvSpPr/>
      </xdr:nvSpPr>
      <xdr:spPr>
        <a:xfrm>
          <a:off x="10426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120650</xdr:rowOff>
    </xdr:from>
    <xdr:to>
      <xdr:col>15</xdr:col>
      <xdr:colOff>231775</xdr:colOff>
      <xdr:row>59</xdr:row>
      <xdr:rowOff>50800</xdr:rowOff>
    </xdr:to>
    <xdr:sp macro="" textlink="">
      <xdr:nvSpPr>
        <xdr:cNvPr id="181" name="円/楕円 180"/>
        <xdr:cNvSpPr/>
      </xdr:nvSpPr>
      <xdr:spPr>
        <a:xfrm>
          <a:off x="10426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143527</xdr:rowOff>
    </xdr:from>
    <xdr:ext cx="469744" cy="259045"/>
    <xdr:sp macro="" textlink="">
      <xdr:nvSpPr>
        <xdr:cNvPr id="182" name="【体育館・プール】&#10;一人当たり面積該当値テキスト"/>
        <xdr:cNvSpPr txBox="1"/>
      </xdr:nvSpPr>
      <xdr:spPr>
        <a:xfrm>
          <a:off x="10566400"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90678</xdr:rowOff>
    </xdr:from>
    <xdr:to>
      <xdr:col>6</xdr:col>
      <xdr:colOff>510540</xdr:colOff>
      <xdr:row>86</xdr:row>
      <xdr:rowOff>6096</xdr:rowOff>
    </xdr:to>
    <xdr:cxnSp macro="">
      <xdr:nvCxnSpPr>
        <xdr:cNvPr id="205" name="直線コネクタ 204"/>
        <xdr:cNvCxnSpPr/>
      </xdr:nvCxnSpPr>
      <xdr:spPr>
        <a:xfrm flipV="1">
          <a:off x="4634865" y="13292328"/>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06"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07" name="直線コネクタ 20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37355</xdr:rowOff>
    </xdr:from>
    <xdr:ext cx="405111" cy="259045"/>
    <xdr:sp macro="" textlink="">
      <xdr:nvSpPr>
        <xdr:cNvPr id="208" name="【福祉施設】&#10;有形固定資産減価償却率最大値テキスト"/>
        <xdr:cNvSpPr txBox="1"/>
      </xdr:nvSpPr>
      <xdr:spPr>
        <a:xfrm>
          <a:off x="4724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6</xdr:col>
      <xdr:colOff>422275</xdr:colOff>
      <xdr:row>77</xdr:row>
      <xdr:rowOff>90678</xdr:rowOff>
    </xdr:from>
    <xdr:to>
      <xdr:col>6</xdr:col>
      <xdr:colOff>600075</xdr:colOff>
      <xdr:row>77</xdr:row>
      <xdr:rowOff>90678</xdr:rowOff>
    </xdr:to>
    <xdr:cxnSp macro="">
      <xdr:nvCxnSpPr>
        <xdr:cNvPr id="209" name="直線コネクタ 208"/>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23892</xdr:rowOff>
    </xdr:from>
    <xdr:ext cx="405111" cy="259045"/>
    <xdr:sp macro="" textlink="">
      <xdr:nvSpPr>
        <xdr:cNvPr id="210" name="【福祉施設】&#10;有形固定資産減価償却率平均値テキスト"/>
        <xdr:cNvSpPr txBox="1"/>
      </xdr:nvSpPr>
      <xdr:spPr>
        <a:xfrm>
          <a:off x="47244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1015</xdr:rowOff>
    </xdr:from>
    <xdr:to>
      <xdr:col>6</xdr:col>
      <xdr:colOff>561975</xdr:colOff>
      <xdr:row>82</xdr:row>
      <xdr:rowOff>102615</xdr:rowOff>
    </xdr:to>
    <xdr:sp macro="" textlink="">
      <xdr:nvSpPr>
        <xdr:cNvPr id="211" name="フローチャート : 判断 210"/>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126746</xdr:rowOff>
    </xdr:from>
    <xdr:to>
      <xdr:col>6</xdr:col>
      <xdr:colOff>561975</xdr:colOff>
      <xdr:row>86</xdr:row>
      <xdr:rowOff>56896</xdr:rowOff>
    </xdr:to>
    <xdr:sp macro="" textlink="">
      <xdr:nvSpPr>
        <xdr:cNvPr id="217" name="円/楕円 216"/>
        <xdr:cNvSpPr/>
      </xdr:nvSpPr>
      <xdr:spPr>
        <a:xfrm>
          <a:off x="4584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41673</xdr:rowOff>
    </xdr:from>
    <xdr:ext cx="405111" cy="259045"/>
    <xdr:sp macro="" textlink="">
      <xdr:nvSpPr>
        <xdr:cNvPr id="218" name="【福祉施設】&#10;有形固定資産減価償却率該当値テキスト"/>
        <xdr:cNvSpPr txBox="1"/>
      </xdr:nvSpPr>
      <xdr:spPr>
        <a:xfrm>
          <a:off x="4724400" y="1461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87</xdr:row>
      <xdr:rowOff>19050</xdr:rowOff>
    </xdr:to>
    <xdr:cxnSp macro="">
      <xdr:nvCxnSpPr>
        <xdr:cNvPr id="243" name="直線コネクタ 242"/>
        <xdr:cNvCxnSpPr/>
      </xdr:nvCxnSpPr>
      <xdr:spPr>
        <a:xfrm flipV="1">
          <a:off x="10476865" y="1341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44"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45" name="直線コネクタ 244"/>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4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47" name="直線コネクタ 24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118127</xdr:rowOff>
    </xdr:from>
    <xdr:ext cx="469744" cy="259045"/>
    <xdr:sp macro="" textlink="">
      <xdr:nvSpPr>
        <xdr:cNvPr id="248" name="【福祉施設】&#10;一人当たり面積平均値テキスト"/>
        <xdr:cNvSpPr txBox="1"/>
      </xdr:nvSpPr>
      <xdr:spPr>
        <a:xfrm>
          <a:off x="10566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49" name="フローチャート : 判断 248"/>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158750</xdr:rowOff>
    </xdr:from>
    <xdr:to>
      <xdr:col>15</xdr:col>
      <xdr:colOff>231775</xdr:colOff>
      <xdr:row>78</xdr:row>
      <xdr:rowOff>88900</xdr:rowOff>
    </xdr:to>
    <xdr:sp macro="" textlink="">
      <xdr:nvSpPr>
        <xdr:cNvPr id="255" name="円/楕円 254"/>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111777</xdr:rowOff>
    </xdr:from>
    <xdr:ext cx="469744" cy="259045"/>
    <xdr:sp macro="" textlink="">
      <xdr:nvSpPr>
        <xdr:cNvPr id="256" name="【福祉施設】&#10;一人当たり面積該当値テキスト"/>
        <xdr:cNvSpPr txBox="1"/>
      </xdr:nvSpPr>
      <xdr:spPr>
        <a:xfrm>
          <a:off x="10566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9" name="テキスト ボックス 2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xdr:rowOff>
    </xdr:from>
    <xdr:to>
      <xdr:col>6</xdr:col>
      <xdr:colOff>510540</xdr:colOff>
      <xdr:row>109</xdr:row>
      <xdr:rowOff>35379</xdr:rowOff>
    </xdr:to>
    <xdr:cxnSp macro="">
      <xdr:nvCxnSpPr>
        <xdr:cNvPr id="283" name="直線コネクタ 282"/>
        <xdr:cNvCxnSpPr/>
      </xdr:nvCxnSpPr>
      <xdr:spPr>
        <a:xfrm flipV="1">
          <a:off x="4634865"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39206</xdr:rowOff>
    </xdr:from>
    <xdr:ext cx="405111" cy="259045"/>
    <xdr:sp macro="" textlink="">
      <xdr:nvSpPr>
        <xdr:cNvPr id="284" name="【市民会館】&#10;有形固定資産減価償却率最小値テキスト"/>
        <xdr:cNvSpPr txBox="1"/>
      </xdr:nvSpPr>
      <xdr:spPr>
        <a:xfrm>
          <a:off x="4724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109</xdr:row>
      <xdr:rowOff>35379</xdr:rowOff>
    </xdr:from>
    <xdr:to>
      <xdr:col>6</xdr:col>
      <xdr:colOff>600075</xdr:colOff>
      <xdr:row>109</xdr:row>
      <xdr:rowOff>35379</xdr:rowOff>
    </xdr:to>
    <xdr:cxnSp macro="">
      <xdr:nvCxnSpPr>
        <xdr:cNvPr id="285" name="直線コネクタ 28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132278</xdr:rowOff>
    </xdr:from>
    <xdr:ext cx="405111" cy="259045"/>
    <xdr:sp macro="" textlink="">
      <xdr:nvSpPr>
        <xdr:cNvPr id="286" name="【市民会館】&#10;有形固定資産減価償却率最大値テキスト"/>
        <xdr:cNvSpPr txBox="1"/>
      </xdr:nvSpPr>
      <xdr:spPr>
        <a:xfrm>
          <a:off x="4724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6</xdr:col>
      <xdr:colOff>422275</xdr:colOff>
      <xdr:row>100</xdr:row>
      <xdr:rowOff>14151</xdr:rowOff>
    </xdr:from>
    <xdr:to>
      <xdr:col>6</xdr:col>
      <xdr:colOff>600075</xdr:colOff>
      <xdr:row>100</xdr:row>
      <xdr:rowOff>14151</xdr:rowOff>
    </xdr:to>
    <xdr:cxnSp macro="">
      <xdr:nvCxnSpPr>
        <xdr:cNvPr id="287" name="直線コネクタ 28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149514</xdr:rowOff>
    </xdr:from>
    <xdr:ext cx="405111" cy="259045"/>
    <xdr:sp macro="" textlink="">
      <xdr:nvSpPr>
        <xdr:cNvPr id="288" name="【市民会館】&#10;有形固定資産減価償却率平均値テキスト"/>
        <xdr:cNvSpPr txBox="1"/>
      </xdr:nvSpPr>
      <xdr:spPr>
        <a:xfrm>
          <a:off x="4724400" y="18151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126637</xdr:rowOff>
    </xdr:from>
    <xdr:to>
      <xdr:col>6</xdr:col>
      <xdr:colOff>561975</xdr:colOff>
      <xdr:row>107</xdr:row>
      <xdr:rowOff>56787</xdr:rowOff>
    </xdr:to>
    <xdr:sp macro="" textlink="">
      <xdr:nvSpPr>
        <xdr:cNvPr id="289" name="フローチャート : 判断 288"/>
        <xdr:cNvSpPr/>
      </xdr:nvSpPr>
      <xdr:spPr>
        <a:xfrm>
          <a:off x="45847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156029</xdr:rowOff>
    </xdr:from>
    <xdr:to>
      <xdr:col>6</xdr:col>
      <xdr:colOff>561975</xdr:colOff>
      <xdr:row>109</xdr:row>
      <xdr:rowOff>86179</xdr:rowOff>
    </xdr:to>
    <xdr:sp macro="" textlink="">
      <xdr:nvSpPr>
        <xdr:cNvPr id="295" name="円/楕円 294"/>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70956</xdr:rowOff>
    </xdr:from>
    <xdr:ext cx="405111" cy="259045"/>
    <xdr:sp macro="" textlink="">
      <xdr:nvSpPr>
        <xdr:cNvPr id="296" name="【市民会館】&#10;有形固定資産減価償却率該当値テキスト"/>
        <xdr:cNvSpPr txBox="1"/>
      </xdr:nvSpPr>
      <xdr:spPr>
        <a:xfrm>
          <a:off x="4724400" y="1858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114300</xdr:rowOff>
    </xdr:from>
    <xdr:to>
      <xdr:col>15</xdr:col>
      <xdr:colOff>180340</xdr:colOff>
      <xdr:row>107</xdr:row>
      <xdr:rowOff>57150</xdr:rowOff>
    </xdr:to>
    <xdr:cxnSp macro="">
      <xdr:nvCxnSpPr>
        <xdr:cNvPr id="321" name="直線コネクタ 320"/>
        <xdr:cNvCxnSpPr/>
      </xdr:nvCxnSpPr>
      <xdr:spPr>
        <a:xfrm flipV="1">
          <a:off x="10476865" y="1725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60977</xdr:rowOff>
    </xdr:from>
    <xdr:ext cx="469744" cy="259045"/>
    <xdr:sp macro="" textlink="">
      <xdr:nvSpPr>
        <xdr:cNvPr id="322" name="【市民会館】&#10;一人当たり面積最小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0.054</a:t>
          </a:r>
          <a:endParaRPr kumimoji="1" lang="ja-JP" altLang="en-US" sz="1000" b="1">
            <a:latin typeface="ＭＳ Ｐゴシック"/>
          </a:endParaRPr>
        </a:p>
      </xdr:txBody>
    </xdr:sp>
    <xdr:clientData/>
  </xdr:oneCellAnchor>
  <xdr:twoCellAnchor>
    <xdr:from>
      <xdr:col>15</xdr:col>
      <xdr:colOff>92075</xdr:colOff>
      <xdr:row>107</xdr:row>
      <xdr:rowOff>57150</xdr:rowOff>
    </xdr:from>
    <xdr:to>
      <xdr:col>15</xdr:col>
      <xdr:colOff>269875</xdr:colOff>
      <xdr:row>107</xdr:row>
      <xdr:rowOff>57150</xdr:rowOff>
    </xdr:to>
    <xdr:cxnSp macro="">
      <xdr:nvCxnSpPr>
        <xdr:cNvPr id="323" name="直線コネクタ 32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60977</xdr:rowOff>
    </xdr:from>
    <xdr:ext cx="469744" cy="259045"/>
    <xdr:sp macro="" textlink="">
      <xdr:nvSpPr>
        <xdr:cNvPr id="324" name="【市民会館】&#10;一人当たり面積最大値テキスト"/>
        <xdr:cNvSpPr txBox="1"/>
      </xdr:nvSpPr>
      <xdr:spPr>
        <a:xfrm>
          <a:off x="10566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100</xdr:row>
      <xdr:rowOff>114300</xdr:rowOff>
    </xdr:from>
    <xdr:to>
      <xdr:col>15</xdr:col>
      <xdr:colOff>269875</xdr:colOff>
      <xdr:row>100</xdr:row>
      <xdr:rowOff>114300</xdr:rowOff>
    </xdr:to>
    <xdr:cxnSp macro="">
      <xdr:nvCxnSpPr>
        <xdr:cNvPr id="325" name="直線コネクタ 324"/>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80027</xdr:rowOff>
    </xdr:from>
    <xdr:ext cx="469744" cy="259045"/>
    <xdr:sp macro="" textlink="">
      <xdr:nvSpPr>
        <xdr:cNvPr id="326" name="【市民会館】&#10;一人当たり面積平均値テキスト"/>
        <xdr:cNvSpPr txBox="1"/>
      </xdr:nvSpPr>
      <xdr:spPr>
        <a:xfrm>
          <a:off x="105664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101600</xdr:rowOff>
    </xdr:from>
    <xdr:to>
      <xdr:col>15</xdr:col>
      <xdr:colOff>231775</xdr:colOff>
      <xdr:row>104</xdr:row>
      <xdr:rowOff>31750</xdr:rowOff>
    </xdr:to>
    <xdr:sp macro="" textlink="">
      <xdr:nvSpPr>
        <xdr:cNvPr id="327" name="フローチャート : 判断 326"/>
        <xdr:cNvSpPr/>
      </xdr:nvSpPr>
      <xdr:spPr>
        <a:xfrm>
          <a:off x="10426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102</xdr:row>
      <xdr:rowOff>44450</xdr:rowOff>
    </xdr:from>
    <xdr:to>
      <xdr:col>15</xdr:col>
      <xdr:colOff>231775</xdr:colOff>
      <xdr:row>102</xdr:row>
      <xdr:rowOff>146050</xdr:rowOff>
    </xdr:to>
    <xdr:sp macro="" textlink="">
      <xdr:nvSpPr>
        <xdr:cNvPr id="333" name="円/楕円 332"/>
        <xdr:cNvSpPr/>
      </xdr:nvSpPr>
      <xdr:spPr>
        <a:xfrm>
          <a:off x="10426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67327</xdr:rowOff>
    </xdr:from>
    <xdr:ext cx="469744" cy="259045"/>
    <xdr:sp macro="" textlink="">
      <xdr:nvSpPr>
        <xdr:cNvPr id="334" name="【市民会館】&#10;一人当たり面積該当値テキスト"/>
        <xdr:cNvSpPr txBox="1"/>
      </xdr:nvSpPr>
      <xdr:spPr>
        <a:xfrm>
          <a:off x="105664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3" name="正方形/長方形 34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50" name="正方形/長方形 34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2" name="直線コネクタ 36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3" name="テキスト ボックス 36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4" name="直線コネクタ 36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5" name="テキスト ボックス 36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6" name="直線コネクタ 36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7" name="テキスト ボックス 36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8" name="直線コネクタ 36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9" name="テキスト ボックス 36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38862</xdr:rowOff>
    </xdr:from>
    <xdr:to>
      <xdr:col>23</xdr:col>
      <xdr:colOff>516889</xdr:colOff>
      <xdr:row>64</xdr:row>
      <xdr:rowOff>41148</xdr:rowOff>
    </xdr:to>
    <xdr:cxnSp macro="">
      <xdr:nvCxnSpPr>
        <xdr:cNvPr id="373" name="直線コネクタ 372"/>
        <xdr:cNvCxnSpPr/>
      </xdr:nvCxnSpPr>
      <xdr:spPr>
        <a:xfrm flipV="1">
          <a:off x="16318864" y="981151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44975</xdr:rowOff>
    </xdr:from>
    <xdr:ext cx="405111" cy="259045"/>
    <xdr:sp macro="" textlink="">
      <xdr:nvSpPr>
        <xdr:cNvPr id="374" name="【保健センター・保健所】&#10;有形固定資産減価償却率最小値テキスト"/>
        <xdr:cNvSpPr txBox="1"/>
      </xdr:nvSpPr>
      <xdr:spPr>
        <a:xfrm>
          <a:off x="164084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64</xdr:row>
      <xdr:rowOff>41148</xdr:rowOff>
    </xdr:from>
    <xdr:to>
      <xdr:col>23</xdr:col>
      <xdr:colOff>606425</xdr:colOff>
      <xdr:row>64</xdr:row>
      <xdr:rowOff>41148</xdr:rowOff>
    </xdr:to>
    <xdr:cxnSp macro="">
      <xdr:nvCxnSpPr>
        <xdr:cNvPr id="375" name="直線コネクタ 374"/>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156989</xdr:rowOff>
    </xdr:from>
    <xdr:ext cx="405111" cy="259045"/>
    <xdr:sp macro="" textlink="">
      <xdr:nvSpPr>
        <xdr:cNvPr id="376" name="【保健センター・保健所】&#10;有形固定資産減価償却率最大値テキスト"/>
        <xdr:cNvSpPr txBox="1"/>
      </xdr:nvSpPr>
      <xdr:spPr>
        <a:xfrm>
          <a:off x="164084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57</xdr:row>
      <xdr:rowOff>38862</xdr:rowOff>
    </xdr:from>
    <xdr:to>
      <xdr:col>23</xdr:col>
      <xdr:colOff>606425</xdr:colOff>
      <xdr:row>57</xdr:row>
      <xdr:rowOff>38862</xdr:rowOff>
    </xdr:to>
    <xdr:cxnSp macro="">
      <xdr:nvCxnSpPr>
        <xdr:cNvPr id="377" name="直線コネクタ 376"/>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134383</xdr:rowOff>
    </xdr:from>
    <xdr:ext cx="405111" cy="259045"/>
    <xdr:sp macro="" textlink="">
      <xdr:nvSpPr>
        <xdr:cNvPr id="378" name="【保健センター・保健所】&#10;有形固定資産減価償却率平均値テキスト"/>
        <xdr:cNvSpPr txBox="1"/>
      </xdr:nvSpPr>
      <xdr:spPr>
        <a:xfrm>
          <a:off x="16408400" y="1007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111506</xdr:rowOff>
    </xdr:from>
    <xdr:to>
      <xdr:col>23</xdr:col>
      <xdr:colOff>568325</xdr:colOff>
      <xdr:row>60</xdr:row>
      <xdr:rowOff>41656</xdr:rowOff>
    </xdr:to>
    <xdr:sp macro="" textlink="">
      <xdr:nvSpPr>
        <xdr:cNvPr id="379" name="フローチャート : 判断 378"/>
        <xdr:cNvSpPr/>
      </xdr:nvSpPr>
      <xdr:spPr>
        <a:xfrm>
          <a:off x="16268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161798</xdr:rowOff>
    </xdr:from>
    <xdr:to>
      <xdr:col>23</xdr:col>
      <xdr:colOff>568325</xdr:colOff>
      <xdr:row>64</xdr:row>
      <xdr:rowOff>91948</xdr:rowOff>
    </xdr:to>
    <xdr:sp macro="" textlink="">
      <xdr:nvSpPr>
        <xdr:cNvPr id="385" name="円/楕円 384"/>
        <xdr:cNvSpPr/>
      </xdr:nvSpPr>
      <xdr:spPr>
        <a:xfrm>
          <a:off x="16268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76725</xdr:rowOff>
    </xdr:from>
    <xdr:ext cx="405111" cy="259045"/>
    <xdr:sp macro="" textlink="">
      <xdr:nvSpPr>
        <xdr:cNvPr id="386" name="【保健センター・保健所】&#10;有形固定資産減価償却率該当値テキスト"/>
        <xdr:cNvSpPr txBox="1"/>
      </xdr:nvSpPr>
      <xdr:spPr>
        <a:xfrm>
          <a:off x="16408400" y="1087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7" name="テキスト ボックス 3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8" name="直線コネクタ 3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9" name="テキスト ボックス 3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0" name="直線コネクタ 3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1" name="テキスト ボックス 4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2" name="直線コネクタ 4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3" name="テキスト ボックス 4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4" name="直線コネクタ 4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5" name="テキスト ボックス 4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6" name="直線コネクタ 4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7" name="テキスト ボックス 4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114300</xdr:rowOff>
    </xdr:from>
    <xdr:to>
      <xdr:col>32</xdr:col>
      <xdr:colOff>186689</xdr:colOff>
      <xdr:row>64</xdr:row>
      <xdr:rowOff>76200</xdr:rowOff>
    </xdr:to>
    <xdr:cxnSp macro="">
      <xdr:nvCxnSpPr>
        <xdr:cNvPr id="411" name="直線コネクタ 410"/>
        <xdr:cNvCxnSpPr/>
      </xdr:nvCxnSpPr>
      <xdr:spPr>
        <a:xfrm flipV="1">
          <a:off x="22160864" y="971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80027</xdr:rowOff>
    </xdr:from>
    <xdr:ext cx="469744" cy="259045"/>
    <xdr:sp macro="" textlink="">
      <xdr:nvSpPr>
        <xdr:cNvPr id="412" name="【保健センター・保健所】&#10;一人当たり面積最小値テキスト"/>
        <xdr:cNvSpPr txBox="1"/>
      </xdr:nvSpPr>
      <xdr:spPr>
        <a:xfrm>
          <a:off x="222504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64</xdr:row>
      <xdr:rowOff>76200</xdr:rowOff>
    </xdr:from>
    <xdr:to>
      <xdr:col>32</xdr:col>
      <xdr:colOff>276225</xdr:colOff>
      <xdr:row>64</xdr:row>
      <xdr:rowOff>76200</xdr:rowOff>
    </xdr:to>
    <xdr:cxnSp macro="">
      <xdr:nvCxnSpPr>
        <xdr:cNvPr id="413" name="直線コネクタ 412"/>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60977</xdr:rowOff>
    </xdr:from>
    <xdr:ext cx="469744" cy="259045"/>
    <xdr:sp macro="" textlink="">
      <xdr:nvSpPr>
        <xdr:cNvPr id="414" name="【保健センター・保健所】&#10;一人当たり面積最大値テキスト"/>
        <xdr:cNvSpPr txBox="1"/>
      </xdr:nvSpPr>
      <xdr:spPr>
        <a:xfrm>
          <a:off x="22250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56</xdr:row>
      <xdr:rowOff>114300</xdr:rowOff>
    </xdr:from>
    <xdr:to>
      <xdr:col>32</xdr:col>
      <xdr:colOff>276225</xdr:colOff>
      <xdr:row>56</xdr:row>
      <xdr:rowOff>114300</xdr:rowOff>
    </xdr:to>
    <xdr:cxnSp macro="">
      <xdr:nvCxnSpPr>
        <xdr:cNvPr id="415" name="直線コネクタ 414"/>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416"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17" name="フローチャート : 判断 41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25400</xdr:rowOff>
    </xdr:from>
    <xdr:to>
      <xdr:col>32</xdr:col>
      <xdr:colOff>238125</xdr:colOff>
      <xdr:row>64</xdr:row>
      <xdr:rowOff>127000</xdr:rowOff>
    </xdr:to>
    <xdr:sp macro="" textlink="">
      <xdr:nvSpPr>
        <xdr:cNvPr id="423" name="円/楕円 422"/>
        <xdr:cNvSpPr/>
      </xdr:nvSpPr>
      <xdr:spPr>
        <a:xfrm>
          <a:off x="22110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111777</xdr:rowOff>
    </xdr:from>
    <xdr:ext cx="469744" cy="259045"/>
    <xdr:sp macro="" textlink="">
      <xdr:nvSpPr>
        <xdr:cNvPr id="424" name="【保健センター・保健所】&#10;一人当たり面積該当値テキスト"/>
        <xdr:cNvSpPr txBox="1"/>
      </xdr:nvSpPr>
      <xdr:spPr>
        <a:xfrm>
          <a:off x="222504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5" name="テキスト ボックス 43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36" name="直線コネクタ 4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37" name="テキスト ボックス 43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38" name="直線コネクタ 4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39" name="テキスト ボックス 4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0" name="直線コネクタ 4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1" name="テキスト ボックス 4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2" name="直線コネクタ 4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3" name="テキスト ボックス 4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44" name="直線コネクタ 4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45" name="テキスト ボックス 4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46" name="直線コネクタ 4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47" name="テキスト ボックス 44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9" name="テキスト ボックス 4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0"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87</xdr:row>
      <xdr:rowOff>40821</xdr:rowOff>
    </xdr:to>
    <xdr:cxnSp macro="">
      <xdr:nvCxnSpPr>
        <xdr:cNvPr id="451" name="直線コネクタ 450"/>
        <xdr:cNvCxnSpPr/>
      </xdr:nvCxnSpPr>
      <xdr:spPr>
        <a:xfrm flipV="1">
          <a:off x="16318864" y="134112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44648</xdr:rowOff>
    </xdr:from>
    <xdr:ext cx="405111" cy="259045"/>
    <xdr:sp macro="" textlink="">
      <xdr:nvSpPr>
        <xdr:cNvPr id="452" name="【消防施設】&#10;有形固定資産減価償却率最小値テキスト"/>
        <xdr:cNvSpPr txBox="1"/>
      </xdr:nvSpPr>
      <xdr:spPr>
        <a:xfrm>
          <a:off x="16408400" y="1496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a:t>
          </a:r>
          <a:endParaRPr kumimoji="1" lang="ja-JP" altLang="en-US" sz="1000" b="1">
            <a:latin typeface="ＭＳ Ｐゴシック"/>
          </a:endParaRPr>
        </a:p>
      </xdr:txBody>
    </xdr:sp>
    <xdr:clientData/>
  </xdr:oneCellAnchor>
  <xdr:twoCellAnchor>
    <xdr:from>
      <xdr:col>23</xdr:col>
      <xdr:colOff>428625</xdr:colOff>
      <xdr:row>87</xdr:row>
      <xdr:rowOff>40821</xdr:rowOff>
    </xdr:from>
    <xdr:to>
      <xdr:col>23</xdr:col>
      <xdr:colOff>606425</xdr:colOff>
      <xdr:row>87</xdr:row>
      <xdr:rowOff>40821</xdr:rowOff>
    </xdr:to>
    <xdr:cxnSp macro="">
      <xdr:nvCxnSpPr>
        <xdr:cNvPr id="453" name="直線コネクタ 452"/>
        <xdr:cNvCxnSpPr/>
      </xdr:nvCxnSpPr>
      <xdr:spPr>
        <a:xfrm>
          <a:off x="16230600" y="1495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54" name="【消防施設】&#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55" name="直線コネクタ 45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148063</xdr:rowOff>
    </xdr:from>
    <xdr:ext cx="405111" cy="259045"/>
    <xdr:sp macro="" textlink="">
      <xdr:nvSpPr>
        <xdr:cNvPr id="456" name="【消防施設】&#10;有形固定資産減価償却率平均値テキスト"/>
        <xdr:cNvSpPr txBox="1"/>
      </xdr:nvSpPr>
      <xdr:spPr>
        <a:xfrm>
          <a:off x="16408400" y="140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169636</xdr:rowOff>
    </xdr:from>
    <xdr:to>
      <xdr:col>23</xdr:col>
      <xdr:colOff>568325</xdr:colOff>
      <xdr:row>82</xdr:row>
      <xdr:rowOff>99786</xdr:rowOff>
    </xdr:to>
    <xdr:sp macro="" textlink="">
      <xdr:nvSpPr>
        <xdr:cNvPr id="457" name="フローチャート : 判断 456"/>
        <xdr:cNvSpPr/>
      </xdr:nvSpPr>
      <xdr:spPr>
        <a:xfrm>
          <a:off x="16268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463" name="円/楕円 46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05111" cy="259045"/>
    <xdr:sp macro="" textlink="">
      <xdr:nvSpPr>
        <xdr:cNvPr id="464" name="【消防施設】&#10;有形固定資産減価償却率該当値テキスト"/>
        <xdr:cNvSpPr txBox="1"/>
      </xdr:nvSpPr>
      <xdr:spPr>
        <a:xfrm>
          <a:off x="16408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5" name="正方形/長方形 46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2" name="正方形/長方形 47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5" name="テキスト ボックス 47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76" name="直線コネクタ 47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77" name="テキスト ボックス 47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80" name="直線コネクタ 47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81" name="テキスト ボックス 48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95250</xdr:rowOff>
    </xdr:from>
    <xdr:to>
      <xdr:col>32</xdr:col>
      <xdr:colOff>186689</xdr:colOff>
      <xdr:row>86</xdr:row>
      <xdr:rowOff>38100</xdr:rowOff>
    </xdr:to>
    <xdr:cxnSp macro="">
      <xdr:nvCxnSpPr>
        <xdr:cNvPr id="485" name="直線コネクタ 484"/>
        <xdr:cNvCxnSpPr/>
      </xdr:nvCxnSpPr>
      <xdr:spPr>
        <a:xfrm flipV="1">
          <a:off x="221608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8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87" name="直線コネクタ 48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41927</xdr:rowOff>
    </xdr:from>
    <xdr:ext cx="469744" cy="259045"/>
    <xdr:sp macro="" textlink="">
      <xdr:nvSpPr>
        <xdr:cNvPr id="488" name="【消防施設】&#10;一人当たり面積最大値テキスト"/>
        <xdr:cNvSpPr txBox="1"/>
      </xdr:nvSpPr>
      <xdr:spPr>
        <a:xfrm>
          <a:off x="222504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95250</xdr:rowOff>
    </xdr:from>
    <xdr:to>
      <xdr:col>32</xdr:col>
      <xdr:colOff>276225</xdr:colOff>
      <xdr:row>79</xdr:row>
      <xdr:rowOff>95250</xdr:rowOff>
    </xdr:to>
    <xdr:cxnSp macro="">
      <xdr:nvCxnSpPr>
        <xdr:cNvPr id="489" name="直線コネクタ 488"/>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490"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91" name="フローチャート : 判断 49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497" name="円/楕円 49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498" name="【消防施設】&#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9" name="正方形/長方形 49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6" name="正方形/長方形 50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9" name="テキスト ボックス 5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0" name="直線コネクタ 5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1" name="テキスト ボックス 5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2" name="直線コネクタ 5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3" name="テキスト ボックス 5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4" name="直線コネクタ 5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5" name="テキスト ボックス 5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6" name="直線コネクタ 5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7" name="テキスト ボックス 5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8" name="直線コネクタ 5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9" name="テキスト ボックス 5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19050</xdr:rowOff>
    </xdr:from>
    <xdr:to>
      <xdr:col>23</xdr:col>
      <xdr:colOff>516889</xdr:colOff>
      <xdr:row>106</xdr:row>
      <xdr:rowOff>121920</xdr:rowOff>
    </xdr:to>
    <xdr:cxnSp macro="">
      <xdr:nvCxnSpPr>
        <xdr:cNvPr id="521" name="直線コネクタ 520"/>
        <xdr:cNvCxnSpPr/>
      </xdr:nvCxnSpPr>
      <xdr:spPr>
        <a:xfrm flipV="1">
          <a:off x="16318864" y="173355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125747</xdr:rowOff>
    </xdr:from>
    <xdr:ext cx="405111" cy="259045"/>
    <xdr:sp macro="" textlink="">
      <xdr:nvSpPr>
        <xdr:cNvPr id="522" name="【庁舎】&#10;有形固定資産減価償却率最小値テキスト"/>
        <xdr:cNvSpPr txBox="1"/>
      </xdr:nvSpPr>
      <xdr:spPr>
        <a:xfrm>
          <a:off x="164084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23</xdr:col>
      <xdr:colOff>428625</xdr:colOff>
      <xdr:row>106</xdr:row>
      <xdr:rowOff>121920</xdr:rowOff>
    </xdr:from>
    <xdr:to>
      <xdr:col>23</xdr:col>
      <xdr:colOff>606425</xdr:colOff>
      <xdr:row>106</xdr:row>
      <xdr:rowOff>121920</xdr:rowOff>
    </xdr:to>
    <xdr:cxnSp macro="">
      <xdr:nvCxnSpPr>
        <xdr:cNvPr id="523" name="直線コネクタ 522"/>
        <xdr:cNvCxnSpPr/>
      </xdr:nvCxnSpPr>
      <xdr:spPr>
        <a:xfrm>
          <a:off x="16230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137177</xdr:rowOff>
    </xdr:from>
    <xdr:ext cx="405111" cy="259045"/>
    <xdr:sp macro="" textlink="">
      <xdr:nvSpPr>
        <xdr:cNvPr id="524" name="【庁舎】&#10;有形固定資産減価償却率最大値テキスト"/>
        <xdr:cNvSpPr txBox="1"/>
      </xdr:nvSpPr>
      <xdr:spPr>
        <a:xfrm>
          <a:off x="16408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101</xdr:row>
      <xdr:rowOff>19050</xdr:rowOff>
    </xdr:from>
    <xdr:to>
      <xdr:col>23</xdr:col>
      <xdr:colOff>606425</xdr:colOff>
      <xdr:row>101</xdr:row>
      <xdr:rowOff>19050</xdr:rowOff>
    </xdr:to>
    <xdr:cxnSp macro="">
      <xdr:nvCxnSpPr>
        <xdr:cNvPr id="525" name="直線コネクタ 52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66564</xdr:rowOff>
    </xdr:from>
    <xdr:ext cx="405111" cy="259045"/>
    <xdr:sp macro="" textlink="">
      <xdr:nvSpPr>
        <xdr:cNvPr id="526" name="【庁舎】&#10;有形固定資産減価償却率平均値テキスト"/>
        <xdr:cNvSpPr txBox="1"/>
      </xdr:nvSpPr>
      <xdr:spPr>
        <a:xfrm>
          <a:off x="16408400" y="17725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43687</xdr:rowOff>
    </xdr:from>
    <xdr:to>
      <xdr:col>23</xdr:col>
      <xdr:colOff>568325</xdr:colOff>
      <xdr:row>104</xdr:row>
      <xdr:rowOff>145287</xdr:rowOff>
    </xdr:to>
    <xdr:sp macro="" textlink="">
      <xdr:nvSpPr>
        <xdr:cNvPr id="527" name="フローチャート : 判断 526"/>
        <xdr:cNvSpPr/>
      </xdr:nvSpPr>
      <xdr:spPr>
        <a:xfrm>
          <a:off x="16268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71120</xdr:rowOff>
    </xdr:from>
    <xdr:to>
      <xdr:col>23</xdr:col>
      <xdr:colOff>568325</xdr:colOff>
      <xdr:row>107</xdr:row>
      <xdr:rowOff>1270</xdr:rowOff>
    </xdr:to>
    <xdr:sp macro="" textlink="">
      <xdr:nvSpPr>
        <xdr:cNvPr id="533" name="円/楕円 532"/>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157497</xdr:rowOff>
    </xdr:from>
    <xdr:ext cx="405111" cy="259045"/>
    <xdr:sp macro="" textlink="">
      <xdr:nvSpPr>
        <xdr:cNvPr id="534" name="【庁舎】&#10;有形固定資産減価償却率該当値テキスト"/>
        <xdr:cNvSpPr txBox="1"/>
      </xdr:nvSpPr>
      <xdr:spPr>
        <a:xfrm>
          <a:off x="16408400"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5" name="正方形/長方形 53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2" name="正方形/長方形 54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5" name="テキスト ボックス 5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46" name="直線コネクタ 5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7" name="テキスト ボックス 5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8" name="直線コネクタ 5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9" name="テキスト ボックス 5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0" name="直線コネクタ 5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1" name="テキスト ボックス 5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2" name="直線コネクタ 5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3" name="テキスト ボックス 5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4" name="直線コネクタ 5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5" name="テキスト ボックス 5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6" name="直線コネクタ 5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7" name="テキスト ボックス 5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9" name="テキスト ボックス 5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108</xdr:row>
      <xdr:rowOff>157843</xdr:rowOff>
    </xdr:to>
    <xdr:cxnSp macro="">
      <xdr:nvCxnSpPr>
        <xdr:cNvPr id="561" name="直線コネクタ 560"/>
        <xdr:cNvCxnSpPr/>
      </xdr:nvCxnSpPr>
      <xdr:spPr>
        <a:xfrm flipV="1">
          <a:off x="22160864" y="171232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62" name="【庁舎】&#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63" name="直線コネクタ 562"/>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64" name="【庁舎】&#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0.158</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65" name="直線コネクタ 564"/>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121756</xdr:rowOff>
    </xdr:from>
    <xdr:ext cx="469744" cy="259045"/>
    <xdr:sp macro="" textlink="">
      <xdr:nvSpPr>
        <xdr:cNvPr id="566" name="【庁舎】&#10;一人当たり面積平均値テキスト"/>
        <xdr:cNvSpPr txBox="1"/>
      </xdr:nvSpPr>
      <xdr:spPr>
        <a:xfrm>
          <a:off x="22250400" y="1760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67" name="フローチャート : 判断 566"/>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8" name="テキスト ボックス 5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9" name="テキスト ボックス 5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0" name="テキスト ボックス 5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1" name="テキスト ボックス 5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2" name="テキスト ボックス 5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107043</xdr:rowOff>
    </xdr:from>
    <xdr:to>
      <xdr:col>32</xdr:col>
      <xdr:colOff>238125</xdr:colOff>
      <xdr:row>109</xdr:row>
      <xdr:rowOff>37193</xdr:rowOff>
    </xdr:to>
    <xdr:sp macro="" textlink="">
      <xdr:nvSpPr>
        <xdr:cNvPr id="573" name="円/楕円 572"/>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21970</xdr:rowOff>
    </xdr:from>
    <xdr:ext cx="469744" cy="259045"/>
    <xdr:sp macro="" textlink="">
      <xdr:nvSpPr>
        <xdr:cNvPr id="574" name="【庁舎】&#10;一人当たり面積該当値テキスト"/>
        <xdr:cNvSpPr txBox="1"/>
      </xdr:nvSpPr>
      <xdr:spPr>
        <a:xfrm>
          <a:off x="222504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5" name="正方形/長方形 57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7" name="テキスト ボックス 57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400" kern="100">
              <a:effectLst/>
              <a:latin typeface="Century"/>
              <a:ea typeface="ＭＳ ゴシック"/>
              <a:cs typeface="Times New Roman"/>
            </a:rPr>
            <a:t>有形固定資産減価償却率が類似団体内平均値より高い施設は、図書館、体育館・プール、消防施設であり</a:t>
          </a:r>
          <a:r>
            <a:rPr lang="ja-JP" altLang="en-US" sz="1400" kern="100">
              <a:effectLst/>
              <a:latin typeface="Century"/>
              <a:ea typeface="ＭＳ ゴシック"/>
              <a:cs typeface="Times New Roman"/>
            </a:rPr>
            <a:t>、</a:t>
          </a:r>
          <a:r>
            <a:rPr lang="ja-JP" altLang="ja-JP" sz="1400" kern="100">
              <a:effectLst/>
              <a:latin typeface="Century"/>
              <a:ea typeface="ＭＳ ゴシック"/>
              <a:cs typeface="Times New Roman"/>
            </a:rPr>
            <a:t>低い施設は、保健センター・保健所、福祉施設、市民会館、庁舎である。</a:t>
          </a:r>
          <a:endParaRPr lang="ja-JP" altLang="ja-JP" sz="1200" kern="100">
            <a:effectLst/>
            <a:latin typeface="Century"/>
            <a:ea typeface="ＭＳ 明朝"/>
            <a:cs typeface="Times New Roman"/>
          </a:endParaRPr>
        </a:p>
        <a:p>
          <a:pPr algn="just">
            <a:spcAft>
              <a:spcPts val="0"/>
            </a:spcAft>
          </a:pPr>
          <a:r>
            <a:rPr lang="ja-JP" altLang="en-US" sz="1400" kern="100">
              <a:effectLst/>
              <a:latin typeface="Century"/>
              <a:ea typeface="ＭＳ ゴシック"/>
              <a:cs typeface="Times New Roman"/>
            </a:rPr>
            <a:t>類似団体内</a:t>
          </a:r>
          <a:r>
            <a:rPr lang="ja-JP" altLang="ja-JP" sz="1400" kern="100">
              <a:effectLst/>
              <a:latin typeface="Century"/>
              <a:ea typeface="ＭＳ ゴシック"/>
              <a:cs typeface="Times New Roman"/>
            </a:rPr>
            <a:t>平均値より高い施設</a:t>
          </a:r>
          <a:r>
            <a:rPr lang="ja-JP" altLang="en-US" sz="1400" kern="100">
              <a:effectLst/>
              <a:latin typeface="Century"/>
              <a:ea typeface="ＭＳ ゴシック"/>
              <a:cs typeface="Times New Roman"/>
            </a:rPr>
            <a:t>については、竣工から時間が経過し、減価償却が進んでいることが要因である。このうち、</a:t>
          </a:r>
          <a:r>
            <a:rPr lang="ja-JP" altLang="ja-JP" sz="1400" kern="100">
              <a:effectLst/>
              <a:latin typeface="Century"/>
              <a:ea typeface="ＭＳ ゴシック"/>
              <a:cs typeface="Times New Roman"/>
            </a:rPr>
            <a:t>消防施設の一部については、すでに建替えが予定されている</a:t>
          </a:r>
          <a:r>
            <a:rPr lang="ja-JP" altLang="en-US" sz="1400" kern="100">
              <a:effectLst/>
              <a:latin typeface="Century"/>
              <a:ea typeface="ＭＳ ゴシック"/>
              <a:cs typeface="Times New Roman"/>
            </a:rPr>
            <a:t>ことから、今後有形固定資産減価償却率の改善が見込まれている</a:t>
          </a:r>
          <a:r>
            <a:rPr lang="ja-JP" altLang="ja-JP" sz="1400" kern="100">
              <a:effectLst/>
              <a:latin typeface="Century"/>
              <a:ea typeface="ＭＳ ゴシック"/>
              <a:cs typeface="Times New Roman"/>
            </a:rPr>
            <a:t>。</a:t>
          </a:r>
          <a:r>
            <a:rPr lang="ja-JP" altLang="en-US" sz="1400" kern="100">
              <a:effectLst/>
              <a:latin typeface="Century"/>
              <a:ea typeface="ＭＳ ゴシック"/>
              <a:cs typeface="Times New Roman"/>
            </a:rPr>
            <a:t>なお、現時点で</a:t>
          </a:r>
          <a:r>
            <a:rPr lang="ja-JP" altLang="ja-JP" sz="1400" kern="100">
              <a:effectLst/>
              <a:latin typeface="Century"/>
              <a:ea typeface="ＭＳ ゴシック"/>
              <a:cs typeface="Times New Roman"/>
            </a:rPr>
            <a:t>耐震</a:t>
          </a:r>
          <a:r>
            <a:rPr lang="ja-JP" altLang="en-US" sz="1400" kern="100">
              <a:effectLst/>
              <a:latin typeface="Century"/>
              <a:ea typeface="ＭＳ ゴシック"/>
              <a:cs typeface="Times New Roman"/>
            </a:rPr>
            <a:t>基準を満たしていない</a:t>
          </a:r>
          <a:r>
            <a:rPr lang="ja-JP" altLang="ja-JP" sz="1400" kern="100">
              <a:effectLst/>
              <a:latin typeface="Century"/>
              <a:ea typeface="ＭＳ ゴシック"/>
              <a:cs typeface="Times New Roman"/>
            </a:rPr>
            <a:t>施設</a:t>
          </a:r>
          <a:r>
            <a:rPr lang="ja-JP" altLang="en-US" sz="1400" kern="100">
              <a:effectLst/>
              <a:latin typeface="Century"/>
              <a:ea typeface="ＭＳ ゴシック"/>
              <a:cs typeface="Times New Roman"/>
            </a:rPr>
            <a:t>が一部</a:t>
          </a:r>
          <a:r>
            <a:rPr lang="ja-JP" altLang="ja-JP" sz="1400" kern="100">
              <a:effectLst/>
              <a:latin typeface="Century"/>
              <a:ea typeface="ＭＳ ゴシック"/>
              <a:cs typeface="Times New Roman"/>
            </a:rPr>
            <a:t>に</a:t>
          </a:r>
          <a:r>
            <a:rPr lang="ja-JP" altLang="en-US" sz="1400" kern="100">
              <a:effectLst/>
              <a:latin typeface="Century"/>
              <a:ea typeface="ＭＳ ゴシック"/>
              <a:cs typeface="Times New Roman"/>
            </a:rPr>
            <a:t>あり、今後対応に</a:t>
          </a:r>
          <a:r>
            <a:rPr lang="ja-JP" altLang="ja-JP" sz="1400" kern="100">
              <a:effectLst/>
              <a:latin typeface="Century"/>
              <a:ea typeface="ＭＳ ゴシック"/>
              <a:cs typeface="Times New Roman"/>
            </a:rPr>
            <a:t>ついて検討を進める。</a:t>
          </a:r>
          <a:endParaRPr lang="ja-JP" altLang="ja-JP" sz="1200" kern="100">
            <a:effectLst/>
            <a:latin typeface="Century"/>
            <a:ea typeface="ＭＳ 明朝"/>
            <a:cs typeface="Times New Roman"/>
          </a:endParaRPr>
        </a:p>
        <a:p>
          <a:r>
            <a:rPr lang="ja-JP" altLang="en-US" sz="1400">
              <a:effectLst/>
              <a:ea typeface="ＭＳ ゴシック"/>
              <a:cs typeface="Times New Roman"/>
            </a:rPr>
            <a:t>また、類似団体内平均値が低い施設のうち、</a:t>
          </a:r>
          <a:r>
            <a:rPr lang="ja-JP" altLang="ja-JP" sz="1400">
              <a:effectLst/>
              <a:ea typeface="ＭＳ ゴシック"/>
              <a:cs typeface="Times New Roman"/>
            </a:rPr>
            <a:t>保健センター・保健所、福祉施設、庁舎については、こ</a:t>
          </a:r>
          <a:r>
            <a:rPr lang="ja-JP" altLang="en-US" sz="1400">
              <a:effectLst/>
              <a:ea typeface="ＭＳ ゴシック"/>
              <a:cs typeface="Times New Roman"/>
            </a:rPr>
            <a:t>の</a:t>
          </a:r>
          <a:r>
            <a:rPr lang="ja-JP" altLang="ja-JP" sz="1400">
              <a:effectLst/>
              <a:ea typeface="ＭＳ ゴシック"/>
              <a:cs typeface="Times New Roman"/>
            </a:rPr>
            <a:t>数年で施設</a:t>
          </a:r>
          <a:r>
            <a:rPr lang="ja-JP" altLang="en-US" sz="1400">
              <a:effectLst/>
              <a:ea typeface="ＭＳ ゴシック"/>
              <a:cs typeface="Times New Roman"/>
            </a:rPr>
            <a:t>を</a:t>
          </a:r>
          <a:r>
            <a:rPr lang="ja-JP" altLang="ja-JP" sz="1400">
              <a:effectLst/>
              <a:ea typeface="ＭＳ ゴシック"/>
              <a:cs typeface="Times New Roman"/>
            </a:rPr>
            <a:t>新設</a:t>
          </a:r>
          <a:r>
            <a:rPr lang="ja-JP" altLang="en-US" sz="1400">
              <a:effectLst/>
              <a:ea typeface="ＭＳ ゴシック"/>
              <a:cs typeface="Times New Roman"/>
            </a:rPr>
            <a:t>または増設したため</a:t>
          </a:r>
          <a:r>
            <a:rPr lang="ja-JP" altLang="ja-JP" sz="1400">
              <a:effectLst/>
              <a:ea typeface="ＭＳ ゴシック"/>
              <a:cs typeface="Times New Roman"/>
            </a:rPr>
            <a:t>、有形固定資産減価償却率が低くなっている</a:t>
          </a:r>
          <a:r>
            <a:rPr lang="ja-JP" altLang="en-US" sz="1400">
              <a:effectLst/>
              <a:ea typeface="ＭＳ ゴシック"/>
              <a:cs typeface="Times New Roman"/>
            </a:rPr>
            <a:t>。なお、</a:t>
          </a:r>
          <a:r>
            <a:rPr lang="ja-JP" altLang="ja-JP" sz="1400">
              <a:effectLst/>
              <a:ea typeface="ＭＳ ゴシック"/>
              <a:cs typeface="Times New Roman"/>
            </a:rPr>
            <a:t>福祉施設については一人当たり面積が</a:t>
          </a:r>
          <a:r>
            <a:rPr lang="ja-JP" altLang="en-US" sz="1400">
              <a:effectLst/>
              <a:ea typeface="ＭＳ ゴシック"/>
              <a:cs typeface="Times New Roman"/>
            </a:rPr>
            <a:t>類似団体内</a:t>
          </a:r>
          <a:r>
            <a:rPr lang="ja-JP" altLang="ja-JP" sz="1400">
              <a:effectLst/>
              <a:ea typeface="ＭＳ ゴシック"/>
              <a:cs typeface="Times New Roman"/>
            </a:rPr>
            <a:t>平均値より大幅に高くなって</a:t>
          </a:r>
          <a:r>
            <a:rPr lang="ja-JP" altLang="en-US" sz="1400">
              <a:effectLst/>
              <a:ea typeface="ＭＳ ゴシック"/>
              <a:cs typeface="Times New Roman"/>
            </a:rPr>
            <a:t>おり、今後については本市の</a:t>
          </a:r>
          <a:r>
            <a:rPr lang="ja-JP" altLang="ja-JP" sz="1400">
              <a:effectLst/>
              <a:ea typeface="ＭＳ ゴシック"/>
              <a:cs typeface="Times New Roman"/>
            </a:rPr>
            <a:t>人口の推移等を踏まえ、施設の適正規模について検討を進める。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100481987</v>
      </c>
      <c r="BO4" s="379"/>
      <c r="BP4" s="379"/>
      <c r="BQ4" s="379"/>
      <c r="BR4" s="379"/>
      <c r="BS4" s="379"/>
      <c r="BT4" s="379"/>
      <c r="BU4" s="380"/>
      <c r="BV4" s="378">
        <v>95157290</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9</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95251493</v>
      </c>
      <c r="BO5" s="416"/>
      <c r="BP5" s="416"/>
      <c r="BQ5" s="416"/>
      <c r="BR5" s="416"/>
      <c r="BS5" s="416"/>
      <c r="BT5" s="416"/>
      <c r="BU5" s="417"/>
      <c r="BV5" s="415">
        <v>91669187</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5230494</v>
      </c>
      <c r="BO6" s="416"/>
      <c r="BP6" s="416"/>
      <c r="BQ6" s="416"/>
      <c r="BR6" s="416"/>
      <c r="BS6" s="416"/>
      <c r="BT6" s="416"/>
      <c r="BU6" s="417"/>
      <c r="BV6" s="415">
        <v>3488103</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96.2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75999</v>
      </c>
      <c r="BO7" s="416"/>
      <c r="BP7" s="416"/>
      <c r="BQ7" s="416"/>
      <c r="BR7" s="416"/>
      <c r="BS7" s="416"/>
      <c r="BT7" s="416"/>
      <c r="BU7" s="417"/>
      <c r="BV7" s="415">
        <v>47402</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57480625</v>
      </c>
      <c r="CU7" s="416"/>
      <c r="CV7" s="416"/>
      <c r="CW7" s="416"/>
      <c r="CX7" s="416"/>
      <c r="CY7" s="416"/>
      <c r="CZ7" s="416"/>
      <c r="DA7" s="417"/>
      <c r="DB7" s="415">
        <v>55582085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5154495</v>
      </c>
      <c r="BO8" s="416"/>
      <c r="BP8" s="416"/>
      <c r="BQ8" s="416"/>
      <c r="BR8" s="416"/>
      <c r="BS8" s="416"/>
      <c r="BT8" s="416"/>
      <c r="BU8" s="417"/>
      <c r="BV8" s="415">
        <v>3440701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0.92</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337498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1713794</v>
      </c>
      <c r="BO9" s="416"/>
      <c r="BP9" s="416"/>
      <c r="BQ9" s="416"/>
      <c r="BR9" s="416"/>
      <c r="BS9" s="416"/>
      <c r="BT9" s="416"/>
      <c r="BU9" s="417"/>
      <c r="BV9" s="415">
        <v>-862619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12.4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326313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1372800</v>
      </c>
      <c r="BO10" s="416"/>
      <c r="BP10" s="416"/>
      <c r="BQ10" s="416"/>
      <c r="BR10" s="416"/>
      <c r="BS10" s="416"/>
      <c r="BT10" s="416"/>
      <c r="BU10" s="417"/>
      <c r="BV10" s="415">
        <v>1532300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336565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1600000</v>
      </c>
      <c r="BO12" s="416"/>
      <c r="BP12" s="416"/>
      <c r="BQ12" s="416"/>
      <c r="BR12" s="416"/>
      <c r="BS12" s="416"/>
      <c r="BT12" s="416"/>
      <c r="BU12" s="417"/>
      <c r="BV12" s="415">
        <v>2095000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331737</v>
      </c>
      <c r="S13" s="497"/>
      <c r="T13" s="497"/>
      <c r="U13" s="497"/>
      <c r="V13" s="498"/>
      <c r="W13" s="431" t="s">
        <v>120</v>
      </c>
      <c r="X13" s="432"/>
      <c r="Y13" s="432"/>
      <c r="Z13" s="432"/>
      <c r="AA13" s="432"/>
      <c r="AB13" s="422"/>
      <c r="AC13" s="466">
        <v>1169</v>
      </c>
      <c r="AD13" s="467"/>
      <c r="AE13" s="467"/>
      <c r="AF13" s="467"/>
      <c r="AG13" s="506"/>
      <c r="AH13" s="466">
        <v>1303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1486594</v>
      </c>
      <c r="BO13" s="416"/>
      <c r="BP13" s="416"/>
      <c r="BQ13" s="416"/>
      <c r="BR13" s="416"/>
      <c r="BS13" s="416"/>
      <c r="BT13" s="416"/>
      <c r="BU13" s="417"/>
      <c r="BV13" s="415">
        <v>-1425319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333736</v>
      </c>
      <c r="S14" s="497"/>
      <c r="T14" s="497"/>
      <c r="U14" s="497"/>
      <c r="V14" s="498"/>
      <c r="W14" s="405"/>
      <c r="X14" s="406"/>
      <c r="Y14" s="406"/>
      <c r="Z14" s="406"/>
      <c r="AA14" s="406"/>
      <c r="AB14" s="395"/>
      <c r="AC14" s="499">
        <v>0.8</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58.1</v>
      </c>
      <c r="CU14" s="511"/>
      <c r="CV14" s="511"/>
      <c r="CW14" s="511"/>
      <c r="CX14" s="511"/>
      <c r="CY14" s="511"/>
      <c r="CZ14" s="511"/>
      <c r="DA14" s="512"/>
      <c r="DB14" s="510">
        <v>65.900000000000006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329291</v>
      </c>
      <c r="S15" s="497"/>
      <c r="T15" s="497"/>
      <c r="U15" s="497"/>
      <c r="V15" s="498"/>
      <c r="W15" s="431" t="s">
        <v>127</v>
      </c>
      <c r="X15" s="432"/>
      <c r="Y15" s="432"/>
      <c r="Z15" s="432"/>
      <c r="AA15" s="432"/>
      <c r="AB15" s="422"/>
      <c r="AC15" s="466">
        <v>32822</v>
      </c>
      <c r="AD15" s="467"/>
      <c r="AE15" s="467"/>
      <c r="AF15" s="467"/>
      <c r="AG15" s="506"/>
      <c r="AH15" s="466">
        <v>38251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38852565</v>
      </c>
      <c r="BO15" s="379"/>
      <c r="BP15" s="379"/>
      <c r="BQ15" s="379"/>
      <c r="BR15" s="379"/>
      <c r="BS15" s="379"/>
      <c r="BT15" s="379"/>
      <c r="BU15" s="380"/>
      <c r="BV15" s="378">
        <v>37121230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23.2</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42136923</v>
      </c>
      <c r="BO16" s="416"/>
      <c r="BP16" s="416"/>
      <c r="BQ16" s="416"/>
      <c r="BR16" s="416"/>
      <c r="BS16" s="416"/>
      <c r="BT16" s="416"/>
      <c r="BU16" s="417"/>
      <c r="BV16" s="415">
        <v>40312606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107733</v>
      </c>
      <c r="AD17" s="467"/>
      <c r="AE17" s="467"/>
      <c r="AF17" s="467"/>
      <c r="AG17" s="506"/>
      <c r="AH17" s="466">
        <v>111909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49831399</v>
      </c>
      <c r="BO17" s="416"/>
      <c r="BP17" s="416"/>
      <c r="BQ17" s="416"/>
      <c r="BR17" s="416"/>
      <c r="BS17" s="416"/>
      <c r="BT17" s="416"/>
      <c r="BU17" s="417"/>
      <c r="BV17" s="415">
        <v>48040164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60.24</v>
      </c>
      <c r="M18" s="528"/>
      <c r="N18" s="528"/>
      <c r="O18" s="528"/>
      <c r="P18" s="528"/>
      <c r="Q18" s="528"/>
      <c r="R18" s="529"/>
      <c r="S18" s="529"/>
      <c r="T18" s="529"/>
      <c r="U18" s="529"/>
      <c r="V18" s="530"/>
      <c r="W18" s="433"/>
      <c r="X18" s="434"/>
      <c r="Y18" s="434"/>
      <c r="Z18" s="434"/>
      <c r="AA18" s="434"/>
      <c r="AB18" s="425"/>
      <c r="AC18" s="531">
        <v>76</v>
      </c>
      <c r="AD18" s="532"/>
      <c r="AE18" s="532"/>
      <c r="AF18" s="532"/>
      <c r="AG18" s="533"/>
      <c r="AH18" s="531">
        <v>71.2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52541258</v>
      </c>
      <c r="BO18" s="416"/>
      <c r="BP18" s="416"/>
      <c r="BQ18" s="416"/>
      <c r="BR18" s="416"/>
      <c r="BS18" s="416"/>
      <c r="BT18" s="416"/>
      <c r="BU18" s="417"/>
      <c r="BV18" s="415">
        <v>50708185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5603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69003006</v>
      </c>
      <c r="BO19" s="416"/>
      <c r="BP19" s="416"/>
      <c r="BQ19" s="416"/>
      <c r="BR19" s="416"/>
      <c r="BS19" s="416"/>
      <c r="BT19" s="416"/>
      <c r="BU19" s="417"/>
      <c r="BV19" s="415">
        <v>66854587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136460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76358980</v>
      </c>
      <c r="BO23" s="416"/>
      <c r="BP23" s="416"/>
      <c r="BQ23" s="416"/>
      <c r="BR23" s="416"/>
      <c r="BS23" s="416"/>
      <c r="BT23" s="416"/>
      <c r="BU23" s="417"/>
      <c r="BV23" s="415">
        <v>75516069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10510</v>
      </c>
      <c r="R24" s="467"/>
      <c r="S24" s="467"/>
      <c r="T24" s="467"/>
      <c r="U24" s="467"/>
      <c r="V24" s="506"/>
      <c r="W24" s="561"/>
      <c r="X24" s="549"/>
      <c r="Y24" s="550"/>
      <c r="Z24" s="465" t="s">
        <v>151</v>
      </c>
      <c r="AA24" s="445"/>
      <c r="AB24" s="445"/>
      <c r="AC24" s="445"/>
      <c r="AD24" s="445"/>
      <c r="AE24" s="445"/>
      <c r="AF24" s="445"/>
      <c r="AG24" s="446"/>
      <c r="AH24" s="466">
        <v>2040</v>
      </c>
      <c r="AI24" s="467"/>
      <c r="AJ24" s="467"/>
      <c r="AK24" s="467"/>
      <c r="AL24" s="506"/>
      <c r="AM24" s="466">
        <v>6203640</v>
      </c>
      <c r="AN24" s="467"/>
      <c r="AO24" s="467"/>
      <c r="AP24" s="467"/>
      <c r="AQ24" s="467"/>
      <c r="AR24" s="506"/>
      <c r="AS24" s="466">
        <v>3041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66960540</v>
      </c>
      <c r="BO24" s="416"/>
      <c r="BP24" s="416"/>
      <c r="BQ24" s="416"/>
      <c r="BR24" s="416"/>
      <c r="BS24" s="416"/>
      <c r="BT24" s="416"/>
      <c r="BU24" s="417"/>
      <c r="BV24" s="415">
        <v>65922371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8820</v>
      </c>
      <c r="R25" s="467"/>
      <c r="S25" s="467"/>
      <c r="T25" s="467"/>
      <c r="U25" s="467"/>
      <c r="V25" s="506"/>
      <c r="W25" s="561"/>
      <c r="X25" s="549"/>
      <c r="Y25" s="550"/>
      <c r="Z25" s="465" t="s">
        <v>154</v>
      </c>
      <c r="AA25" s="445"/>
      <c r="AB25" s="445"/>
      <c r="AC25" s="445"/>
      <c r="AD25" s="445"/>
      <c r="AE25" s="445"/>
      <c r="AF25" s="445"/>
      <c r="AG25" s="446"/>
      <c r="AH25" s="466">
        <v>326</v>
      </c>
      <c r="AI25" s="467"/>
      <c r="AJ25" s="467"/>
      <c r="AK25" s="467"/>
      <c r="AL25" s="506"/>
      <c r="AM25" s="466">
        <v>1011252</v>
      </c>
      <c r="AN25" s="467"/>
      <c r="AO25" s="467"/>
      <c r="AP25" s="467"/>
      <c r="AQ25" s="467"/>
      <c r="AR25" s="506"/>
      <c r="AS25" s="466">
        <v>3102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19989558</v>
      </c>
      <c r="BO25" s="379"/>
      <c r="BP25" s="379"/>
      <c r="BQ25" s="379"/>
      <c r="BR25" s="379"/>
      <c r="BS25" s="379"/>
      <c r="BT25" s="379"/>
      <c r="BU25" s="380"/>
      <c r="BV25" s="378">
        <v>16691807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7820</v>
      </c>
      <c r="R26" s="467"/>
      <c r="S26" s="467"/>
      <c r="T26" s="467"/>
      <c r="U26" s="467"/>
      <c r="V26" s="506"/>
      <c r="W26" s="561"/>
      <c r="X26" s="549"/>
      <c r="Y26" s="550"/>
      <c r="Z26" s="465" t="s">
        <v>157</v>
      </c>
      <c r="AA26" s="571"/>
      <c r="AB26" s="571"/>
      <c r="AC26" s="571"/>
      <c r="AD26" s="571"/>
      <c r="AE26" s="571"/>
      <c r="AF26" s="571"/>
      <c r="AG26" s="572"/>
      <c r="AH26" s="466">
        <v>309</v>
      </c>
      <c r="AI26" s="467"/>
      <c r="AJ26" s="467"/>
      <c r="AK26" s="467"/>
      <c r="AL26" s="506"/>
      <c r="AM26" s="466">
        <v>910314</v>
      </c>
      <c r="AN26" s="467"/>
      <c r="AO26" s="467"/>
      <c r="AP26" s="467"/>
      <c r="AQ26" s="467"/>
      <c r="AR26" s="506"/>
      <c r="AS26" s="466">
        <v>2946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6570</v>
      </c>
      <c r="R27" s="467"/>
      <c r="S27" s="467"/>
      <c r="T27" s="467"/>
      <c r="U27" s="467"/>
      <c r="V27" s="506"/>
      <c r="W27" s="561"/>
      <c r="X27" s="549"/>
      <c r="Y27" s="550"/>
      <c r="Z27" s="465" t="s">
        <v>160</v>
      </c>
      <c r="AA27" s="445"/>
      <c r="AB27" s="445"/>
      <c r="AC27" s="445"/>
      <c r="AD27" s="445"/>
      <c r="AE27" s="445"/>
      <c r="AF27" s="445"/>
      <c r="AG27" s="446"/>
      <c r="AH27" s="466">
        <v>35</v>
      </c>
      <c r="AI27" s="467"/>
      <c r="AJ27" s="467"/>
      <c r="AK27" s="467"/>
      <c r="AL27" s="506"/>
      <c r="AM27" s="466">
        <v>157360</v>
      </c>
      <c r="AN27" s="467"/>
      <c r="AO27" s="467"/>
      <c r="AP27" s="467"/>
      <c r="AQ27" s="467"/>
      <c r="AR27" s="506"/>
      <c r="AS27" s="466">
        <v>4496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2500000</v>
      </c>
      <c r="BO27" s="585"/>
      <c r="BP27" s="585"/>
      <c r="BQ27" s="585"/>
      <c r="BR27" s="585"/>
      <c r="BS27" s="585"/>
      <c r="BT27" s="585"/>
      <c r="BU27" s="586"/>
      <c r="BV27" s="584">
        <v>2500000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5910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2919233</v>
      </c>
      <c r="BO28" s="379"/>
      <c r="BP28" s="379"/>
      <c r="BQ28" s="379"/>
      <c r="BR28" s="379"/>
      <c r="BS28" s="379"/>
      <c r="BT28" s="379"/>
      <c r="BU28" s="380"/>
      <c r="BV28" s="378">
        <v>3146433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30</v>
      </c>
      <c r="M29" s="467"/>
      <c r="N29" s="467"/>
      <c r="O29" s="467"/>
      <c r="P29" s="506"/>
      <c r="Q29" s="466">
        <v>5750</v>
      </c>
      <c r="R29" s="467"/>
      <c r="S29" s="467"/>
      <c r="T29" s="467"/>
      <c r="U29" s="467"/>
      <c r="V29" s="506"/>
      <c r="W29" s="562"/>
      <c r="X29" s="563"/>
      <c r="Y29" s="564"/>
      <c r="Z29" s="465" t="s">
        <v>167</v>
      </c>
      <c r="AA29" s="445"/>
      <c r="AB29" s="445"/>
      <c r="AC29" s="445"/>
      <c r="AD29" s="445"/>
      <c r="AE29" s="445"/>
      <c r="AF29" s="445"/>
      <c r="AG29" s="446"/>
      <c r="AH29" s="466">
        <v>2075</v>
      </c>
      <c r="AI29" s="467"/>
      <c r="AJ29" s="467"/>
      <c r="AK29" s="467"/>
      <c r="AL29" s="506"/>
      <c r="AM29" s="466">
        <v>6361000</v>
      </c>
      <c r="AN29" s="467"/>
      <c r="AO29" s="467"/>
      <c r="AP29" s="467"/>
      <c r="AQ29" s="467"/>
      <c r="AR29" s="506"/>
      <c r="AS29" s="466">
        <v>3066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104.1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2881986</v>
      </c>
      <c r="BO30" s="585"/>
      <c r="BP30" s="585"/>
      <c r="BQ30" s="585"/>
      <c r="BR30" s="585"/>
      <c r="BS30" s="585"/>
      <c r="BT30" s="585"/>
      <c r="BU30" s="586"/>
      <c r="BV30" s="584">
        <v>2843932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公共下水道事業費特別会計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東埼玉資源環境組合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越谷市施設管理公社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公共用地先行取得事業費特別会計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都市計画事業東越谷土地区画整理事業費特別会計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越谷・松伏水道企業団</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越谷コミュニティプラザ</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都市計画事業西大袋土地区画整理事業費特別会計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都市計画事業七左第一土地区画整理事業費特別会計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埼玉県都市競艇組合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越谷市土地開発公社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母子父子寡婦福祉資金貸付金特別会計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埼玉県後期高齢者医療広域連合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埼玉県東部流通センター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埼玉県後期高齢者医療広域連合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パルテきたこし</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埼玉県市町村総合事務組合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埼玉県市町村総合事務組合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彩の国さいたま人づくり広域連合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23" sqref="AL23:AO2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47132873</v>
      </c>
      <c r="S5" s="613"/>
      <c r="T5" s="613"/>
      <c r="U5" s="613"/>
      <c r="V5" s="613"/>
      <c r="W5" s="613"/>
      <c r="X5" s="613"/>
      <c r="Y5" s="614"/>
      <c r="Z5" s="615">
        <v>46.9</v>
      </c>
      <c r="AA5" s="615"/>
      <c r="AB5" s="615"/>
      <c r="AC5" s="615"/>
      <c r="AD5" s="616">
        <v>44759167</v>
      </c>
      <c r="AE5" s="616"/>
      <c r="AF5" s="616"/>
      <c r="AG5" s="616"/>
      <c r="AH5" s="616"/>
      <c r="AI5" s="616"/>
      <c r="AJ5" s="616"/>
      <c r="AK5" s="616"/>
      <c r="AL5" s="617">
        <v>80.8</v>
      </c>
      <c r="AM5" s="618"/>
      <c r="AN5" s="618"/>
      <c r="AO5" s="619"/>
      <c r="AP5" s="609" t="s">
        <v>206</v>
      </c>
      <c r="AQ5" s="610"/>
      <c r="AR5" s="610"/>
      <c r="AS5" s="610"/>
      <c r="AT5" s="610"/>
      <c r="AU5" s="610"/>
      <c r="AV5" s="610"/>
      <c r="AW5" s="610"/>
      <c r="AX5" s="610"/>
      <c r="AY5" s="610"/>
      <c r="AZ5" s="610"/>
      <c r="BA5" s="610"/>
      <c r="BB5" s="610"/>
      <c r="BC5" s="610"/>
      <c r="BD5" s="610"/>
      <c r="BE5" s="610"/>
      <c r="BF5" s="611"/>
      <c r="BG5" s="623">
        <v>44029473</v>
      </c>
      <c r="BH5" s="624"/>
      <c r="BI5" s="624"/>
      <c r="BJ5" s="624"/>
      <c r="BK5" s="624"/>
      <c r="BL5" s="624"/>
      <c r="BM5" s="624"/>
      <c r="BN5" s="625"/>
      <c r="BO5" s="626">
        <v>93.4</v>
      </c>
      <c r="BP5" s="626"/>
      <c r="BQ5" s="626"/>
      <c r="BR5" s="626"/>
      <c r="BS5" s="627">
        <v>418043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719877</v>
      </c>
      <c r="S6" s="624"/>
      <c r="T6" s="624"/>
      <c r="U6" s="624"/>
      <c r="V6" s="624"/>
      <c r="W6" s="624"/>
      <c r="X6" s="624"/>
      <c r="Y6" s="625"/>
      <c r="Z6" s="626">
        <v>0.7</v>
      </c>
      <c r="AA6" s="626"/>
      <c r="AB6" s="626"/>
      <c r="AC6" s="626"/>
      <c r="AD6" s="627">
        <v>719877</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44029473</v>
      </c>
      <c r="BH6" s="624"/>
      <c r="BI6" s="624"/>
      <c r="BJ6" s="624"/>
      <c r="BK6" s="624"/>
      <c r="BL6" s="624"/>
      <c r="BM6" s="624"/>
      <c r="BN6" s="625"/>
      <c r="BO6" s="626">
        <v>93.4</v>
      </c>
      <c r="BP6" s="626"/>
      <c r="BQ6" s="626"/>
      <c r="BR6" s="626"/>
      <c r="BS6" s="627">
        <v>418043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542408</v>
      </c>
      <c r="CS6" s="624"/>
      <c r="CT6" s="624"/>
      <c r="CU6" s="624"/>
      <c r="CV6" s="624"/>
      <c r="CW6" s="624"/>
      <c r="CX6" s="624"/>
      <c r="CY6" s="625"/>
      <c r="CZ6" s="626">
        <v>0.6</v>
      </c>
      <c r="DA6" s="626"/>
      <c r="DB6" s="626"/>
      <c r="DC6" s="626"/>
      <c r="DD6" s="632" t="s">
        <v>213</v>
      </c>
      <c r="DE6" s="624"/>
      <c r="DF6" s="624"/>
      <c r="DG6" s="624"/>
      <c r="DH6" s="624"/>
      <c r="DI6" s="624"/>
      <c r="DJ6" s="624"/>
      <c r="DK6" s="624"/>
      <c r="DL6" s="624"/>
      <c r="DM6" s="624"/>
      <c r="DN6" s="624"/>
      <c r="DO6" s="624"/>
      <c r="DP6" s="625"/>
      <c r="DQ6" s="632">
        <v>542300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68835</v>
      </c>
      <c r="S7" s="624"/>
      <c r="T7" s="624"/>
      <c r="U7" s="624"/>
      <c r="V7" s="624"/>
      <c r="W7" s="624"/>
      <c r="X7" s="624"/>
      <c r="Y7" s="625"/>
      <c r="Z7" s="626">
        <v>0.1</v>
      </c>
      <c r="AA7" s="626"/>
      <c r="AB7" s="626"/>
      <c r="AC7" s="626"/>
      <c r="AD7" s="627">
        <v>68835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23192246</v>
      </c>
      <c r="BH7" s="624"/>
      <c r="BI7" s="624"/>
      <c r="BJ7" s="624"/>
      <c r="BK7" s="624"/>
      <c r="BL7" s="624"/>
      <c r="BM7" s="624"/>
      <c r="BN7" s="625"/>
      <c r="BO7" s="626">
        <v>49.2</v>
      </c>
      <c r="BP7" s="626"/>
      <c r="BQ7" s="626"/>
      <c r="BR7" s="626"/>
      <c r="BS7" s="627">
        <v>418043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10197958</v>
      </c>
      <c r="CS7" s="624"/>
      <c r="CT7" s="624"/>
      <c r="CU7" s="624"/>
      <c r="CV7" s="624"/>
      <c r="CW7" s="624"/>
      <c r="CX7" s="624"/>
      <c r="CY7" s="625"/>
      <c r="CZ7" s="626">
        <v>10.7</v>
      </c>
      <c r="DA7" s="626"/>
      <c r="DB7" s="626"/>
      <c r="DC7" s="626"/>
      <c r="DD7" s="632">
        <v>290821</v>
      </c>
      <c r="DE7" s="624"/>
      <c r="DF7" s="624"/>
      <c r="DG7" s="624"/>
      <c r="DH7" s="624"/>
      <c r="DI7" s="624"/>
      <c r="DJ7" s="624"/>
      <c r="DK7" s="624"/>
      <c r="DL7" s="624"/>
      <c r="DM7" s="624"/>
      <c r="DN7" s="624"/>
      <c r="DO7" s="624"/>
      <c r="DP7" s="625"/>
      <c r="DQ7" s="632">
        <v>8734190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278697</v>
      </c>
      <c r="S8" s="624"/>
      <c r="T8" s="624"/>
      <c r="U8" s="624"/>
      <c r="V8" s="624"/>
      <c r="W8" s="624"/>
      <c r="X8" s="624"/>
      <c r="Y8" s="625"/>
      <c r="Z8" s="626">
        <v>0.3</v>
      </c>
      <c r="AA8" s="626"/>
      <c r="AB8" s="626"/>
      <c r="AC8" s="626"/>
      <c r="AD8" s="627">
        <v>278697</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574545</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40854918</v>
      </c>
      <c r="CS8" s="624"/>
      <c r="CT8" s="624"/>
      <c r="CU8" s="624"/>
      <c r="CV8" s="624"/>
      <c r="CW8" s="624"/>
      <c r="CX8" s="624"/>
      <c r="CY8" s="625"/>
      <c r="CZ8" s="626">
        <v>42.9</v>
      </c>
      <c r="DA8" s="626"/>
      <c r="DB8" s="626"/>
      <c r="DC8" s="626"/>
      <c r="DD8" s="632">
        <v>1348277</v>
      </c>
      <c r="DE8" s="624"/>
      <c r="DF8" s="624"/>
      <c r="DG8" s="624"/>
      <c r="DH8" s="624"/>
      <c r="DI8" s="624"/>
      <c r="DJ8" s="624"/>
      <c r="DK8" s="624"/>
      <c r="DL8" s="624"/>
      <c r="DM8" s="624"/>
      <c r="DN8" s="624"/>
      <c r="DO8" s="624"/>
      <c r="DP8" s="625"/>
      <c r="DQ8" s="632">
        <v>20661476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282417</v>
      </c>
      <c r="S9" s="624"/>
      <c r="T9" s="624"/>
      <c r="U9" s="624"/>
      <c r="V9" s="624"/>
      <c r="W9" s="624"/>
      <c r="X9" s="624"/>
      <c r="Y9" s="625"/>
      <c r="Z9" s="626">
        <v>0.3</v>
      </c>
      <c r="AA9" s="626"/>
      <c r="AB9" s="626"/>
      <c r="AC9" s="626"/>
      <c r="AD9" s="627">
        <v>282417</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19309613</v>
      </c>
      <c r="BH9" s="624"/>
      <c r="BI9" s="624"/>
      <c r="BJ9" s="624"/>
      <c r="BK9" s="624"/>
      <c r="BL9" s="624"/>
      <c r="BM9" s="624"/>
      <c r="BN9" s="625"/>
      <c r="BO9" s="626">
        <v>41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10981105</v>
      </c>
      <c r="CS9" s="624"/>
      <c r="CT9" s="624"/>
      <c r="CU9" s="624"/>
      <c r="CV9" s="624"/>
      <c r="CW9" s="624"/>
      <c r="CX9" s="624"/>
      <c r="CY9" s="625"/>
      <c r="CZ9" s="626">
        <v>11.5</v>
      </c>
      <c r="DA9" s="626"/>
      <c r="DB9" s="626"/>
      <c r="DC9" s="626"/>
      <c r="DD9" s="632">
        <v>3060396</v>
      </c>
      <c r="DE9" s="624"/>
      <c r="DF9" s="624"/>
      <c r="DG9" s="624"/>
      <c r="DH9" s="624"/>
      <c r="DI9" s="624"/>
      <c r="DJ9" s="624"/>
      <c r="DK9" s="624"/>
      <c r="DL9" s="624"/>
      <c r="DM9" s="624"/>
      <c r="DN9" s="624"/>
      <c r="DO9" s="624"/>
      <c r="DP9" s="625"/>
      <c r="DQ9" s="632">
        <v>7476387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5171071</v>
      </c>
      <c r="S10" s="624"/>
      <c r="T10" s="624"/>
      <c r="U10" s="624"/>
      <c r="V10" s="624"/>
      <c r="W10" s="624"/>
      <c r="X10" s="624"/>
      <c r="Y10" s="625"/>
      <c r="Z10" s="626">
        <v>5.0999999999999996</v>
      </c>
      <c r="AA10" s="626"/>
      <c r="AB10" s="626"/>
      <c r="AC10" s="626"/>
      <c r="AD10" s="627">
        <v>5171071</v>
      </c>
      <c r="AE10" s="627"/>
      <c r="AF10" s="627"/>
      <c r="AG10" s="627"/>
      <c r="AH10" s="627"/>
      <c r="AI10" s="627"/>
      <c r="AJ10" s="627"/>
      <c r="AK10" s="627"/>
      <c r="AL10" s="628">
        <v>9.3000000000000007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843754</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58717</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53381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2464334</v>
      </c>
      <c r="BH11" s="624"/>
      <c r="BI11" s="624"/>
      <c r="BJ11" s="624"/>
      <c r="BK11" s="624"/>
      <c r="BL11" s="624"/>
      <c r="BM11" s="624"/>
      <c r="BN11" s="625"/>
      <c r="BO11" s="626">
        <v>5.2</v>
      </c>
      <c r="BP11" s="626"/>
      <c r="BQ11" s="626"/>
      <c r="BR11" s="626"/>
      <c r="BS11" s="632">
        <v>418043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414485</v>
      </c>
      <c r="CS11" s="624"/>
      <c r="CT11" s="624"/>
      <c r="CU11" s="624"/>
      <c r="CV11" s="624"/>
      <c r="CW11" s="624"/>
      <c r="CX11" s="624"/>
      <c r="CY11" s="625"/>
      <c r="CZ11" s="626">
        <v>0.4</v>
      </c>
      <c r="DA11" s="626"/>
      <c r="DB11" s="626"/>
      <c r="DC11" s="626"/>
      <c r="DD11" s="632">
        <v>89663</v>
      </c>
      <c r="DE11" s="624"/>
      <c r="DF11" s="624"/>
      <c r="DG11" s="624"/>
      <c r="DH11" s="624"/>
      <c r="DI11" s="624"/>
      <c r="DJ11" s="624"/>
      <c r="DK11" s="624"/>
      <c r="DL11" s="624"/>
      <c r="DM11" s="624"/>
      <c r="DN11" s="624"/>
      <c r="DO11" s="624"/>
      <c r="DP11" s="625"/>
      <c r="DQ11" s="632">
        <v>342357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18119105</v>
      </c>
      <c r="BH12" s="624"/>
      <c r="BI12" s="624"/>
      <c r="BJ12" s="624"/>
      <c r="BK12" s="624"/>
      <c r="BL12" s="624"/>
      <c r="BM12" s="624"/>
      <c r="BN12" s="625"/>
      <c r="BO12" s="626">
        <v>38.4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1096886</v>
      </c>
      <c r="CS12" s="624"/>
      <c r="CT12" s="624"/>
      <c r="CU12" s="624"/>
      <c r="CV12" s="624"/>
      <c r="CW12" s="624"/>
      <c r="CX12" s="624"/>
      <c r="CY12" s="625"/>
      <c r="CZ12" s="626">
        <v>1.2</v>
      </c>
      <c r="DA12" s="626"/>
      <c r="DB12" s="626"/>
      <c r="DC12" s="626"/>
      <c r="DD12" s="632">
        <v>83487</v>
      </c>
      <c r="DE12" s="624"/>
      <c r="DF12" s="624"/>
      <c r="DG12" s="624"/>
      <c r="DH12" s="624"/>
      <c r="DI12" s="624"/>
      <c r="DJ12" s="624"/>
      <c r="DK12" s="624"/>
      <c r="DL12" s="624"/>
      <c r="DM12" s="624"/>
      <c r="DN12" s="624"/>
      <c r="DO12" s="624"/>
      <c r="DP12" s="625"/>
      <c r="DQ12" s="632">
        <v>775586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217974</v>
      </c>
      <c r="S13" s="624"/>
      <c r="T13" s="624"/>
      <c r="U13" s="624"/>
      <c r="V13" s="624"/>
      <c r="W13" s="624"/>
      <c r="X13" s="624"/>
      <c r="Y13" s="625"/>
      <c r="Z13" s="626">
        <v>0.2</v>
      </c>
      <c r="AA13" s="626"/>
      <c r="AB13" s="626"/>
      <c r="AC13" s="626"/>
      <c r="AD13" s="627">
        <v>217974</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18072851</v>
      </c>
      <c r="BH13" s="624"/>
      <c r="BI13" s="624"/>
      <c r="BJ13" s="624"/>
      <c r="BK13" s="624"/>
      <c r="BL13" s="624"/>
      <c r="BM13" s="624"/>
      <c r="BN13" s="625"/>
      <c r="BO13" s="626">
        <v>38.299999999999997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11167770</v>
      </c>
      <c r="CS13" s="624"/>
      <c r="CT13" s="624"/>
      <c r="CU13" s="624"/>
      <c r="CV13" s="624"/>
      <c r="CW13" s="624"/>
      <c r="CX13" s="624"/>
      <c r="CY13" s="625"/>
      <c r="CZ13" s="626">
        <v>11.7</v>
      </c>
      <c r="DA13" s="626"/>
      <c r="DB13" s="626"/>
      <c r="DC13" s="626"/>
      <c r="DD13" s="632">
        <v>5278403</v>
      </c>
      <c r="DE13" s="624"/>
      <c r="DF13" s="624"/>
      <c r="DG13" s="624"/>
      <c r="DH13" s="624"/>
      <c r="DI13" s="624"/>
      <c r="DJ13" s="624"/>
      <c r="DK13" s="624"/>
      <c r="DL13" s="624"/>
      <c r="DM13" s="624"/>
      <c r="DN13" s="624"/>
      <c r="DO13" s="624"/>
      <c r="DP13" s="625"/>
      <c r="DQ13" s="632">
        <v>7619014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291444</v>
      </c>
      <c r="BH14" s="624"/>
      <c r="BI14" s="624"/>
      <c r="BJ14" s="624"/>
      <c r="BK14" s="624"/>
      <c r="BL14" s="624"/>
      <c r="BM14" s="624"/>
      <c r="BN14" s="625"/>
      <c r="BO14" s="626">
        <v>0.6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3526911</v>
      </c>
      <c r="CS14" s="624"/>
      <c r="CT14" s="624"/>
      <c r="CU14" s="624"/>
      <c r="CV14" s="624"/>
      <c r="CW14" s="624"/>
      <c r="CX14" s="624"/>
      <c r="CY14" s="625"/>
      <c r="CZ14" s="626">
        <v>3.7</v>
      </c>
      <c r="DA14" s="626"/>
      <c r="DB14" s="626"/>
      <c r="DC14" s="626"/>
      <c r="DD14" s="632">
        <v>535615</v>
      </c>
      <c r="DE14" s="624"/>
      <c r="DF14" s="624"/>
      <c r="DG14" s="624"/>
      <c r="DH14" s="624"/>
      <c r="DI14" s="624"/>
      <c r="DJ14" s="624"/>
      <c r="DK14" s="624"/>
      <c r="DL14" s="624"/>
      <c r="DM14" s="624"/>
      <c r="DN14" s="624"/>
      <c r="DO14" s="624"/>
      <c r="DP14" s="625"/>
      <c r="DQ14" s="632">
        <v>3063256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292812</v>
      </c>
      <c r="S15" s="624"/>
      <c r="T15" s="624"/>
      <c r="U15" s="624"/>
      <c r="V15" s="624"/>
      <c r="W15" s="624"/>
      <c r="X15" s="624"/>
      <c r="Y15" s="625"/>
      <c r="Z15" s="626">
        <v>0.3</v>
      </c>
      <c r="AA15" s="626"/>
      <c r="AB15" s="626"/>
      <c r="AC15" s="626"/>
      <c r="AD15" s="627">
        <v>292812</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2426678</v>
      </c>
      <c r="BH15" s="624"/>
      <c r="BI15" s="624"/>
      <c r="BJ15" s="624"/>
      <c r="BK15" s="624"/>
      <c r="BL15" s="624"/>
      <c r="BM15" s="624"/>
      <c r="BN15" s="625"/>
      <c r="BO15" s="626">
        <v>5.0999999999999996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8457721</v>
      </c>
      <c r="CS15" s="624"/>
      <c r="CT15" s="624"/>
      <c r="CU15" s="624"/>
      <c r="CV15" s="624"/>
      <c r="CW15" s="624"/>
      <c r="CX15" s="624"/>
      <c r="CY15" s="625"/>
      <c r="CZ15" s="626">
        <v>8.9</v>
      </c>
      <c r="DA15" s="626"/>
      <c r="DB15" s="626"/>
      <c r="DC15" s="626"/>
      <c r="DD15" s="632">
        <v>451018</v>
      </c>
      <c r="DE15" s="624"/>
      <c r="DF15" s="624"/>
      <c r="DG15" s="624"/>
      <c r="DH15" s="624"/>
      <c r="DI15" s="624"/>
      <c r="DJ15" s="624"/>
      <c r="DK15" s="624"/>
      <c r="DL15" s="624"/>
      <c r="DM15" s="624"/>
      <c r="DN15" s="624"/>
      <c r="DO15" s="624"/>
      <c r="DP15" s="625"/>
      <c r="DQ15" s="632">
        <v>6577669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3759178</v>
      </c>
      <c r="S16" s="624"/>
      <c r="T16" s="624"/>
      <c r="U16" s="624"/>
      <c r="V16" s="624"/>
      <c r="W16" s="624"/>
      <c r="X16" s="624"/>
      <c r="Y16" s="625"/>
      <c r="Z16" s="626">
        <v>3.7</v>
      </c>
      <c r="AA16" s="626"/>
      <c r="AB16" s="626"/>
      <c r="AC16" s="626"/>
      <c r="AD16" s="627">
        <v>3264837</v>
      </c>
      <c r="AE16" s="627"/>
      <c r="AF16" s="627"/>
      <c r="AG16" s="627"/>
      <c r="AH16" s="627"/>
      <c r="AI16" s="627"/>
      <c r="AJ16" s="627"/>
      <c r="AK16" s="627"/>
      <c r="AL16" s="628">
        <v>5.9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20949</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7414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3264837</v>
      </c>
      <c r="S17" s="624"/>
      <c r="T17" s="624"/>
      <c r="U17" s="624"/>
      <c r="V17" s="624"/>
      <c r="W17" s="624"/>
      <c r="X17" s="624"/>
      <c r="Y17" s="625"/>
      <c r="Z17" s="626">
        <v>3.2</v>
      </c>
      <c r="AA17" s="626"/>
      <c r="AB17" s="626"/>
      <c r="AC17" s="626"/>
      <c r="AD17" s="627">
        <v>3264837</v>
      </c>
      <c r="AE17" s="627"/>
      <c r="AF17" s="627"/>
      <c r="AG17" s="627"/>
      <c r="AH17" s="627"/>
      <c r="AI17" s="627"/>
      <c r="AJ17" s="627"/>
      <c r="AK17" s="627"/>
      <c r="AL17" s="628">
        <v>5.9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7931665</v>
      </c>
      <c r="CS17" s="624"/>
      <c r="CT17" s="624"/>
      <c r="CU17" s="624"/>
      <c r="CV17" s="624"/>
      <c r="CW17" s="624"/>
      <c r="CX17" s="624"/>
      <c r="CY17" s="625"/>
      <c r="CZ17" s="626">
        <v>8.3000000000000007</v>
      </c>
      <c r="DA17" s="626"/>
      <c r="DB17" s="626"/>
      <c r="DC17" s="626"/>
      <c r="DD17" s="632" t="s">
        <v>108</v>
      </c>
      <c r="DE17" s="624"/>
      <c r="DF17" s="624"/>
      <c r="DG17" s="624"/>
      <c r="DH17" s="624"/>
      <c r="DI17" s="624"/>
      <c r="DJ17" s="624"/>
      <c r="DK17" s="624"/>
      <c r="DL17" s="624"/>
      <c r="DM17" s="624"/>
      <c r="DN17" s="624"/>
      <c r="DO17" s="624"/>
      <c r="DP17" s="625"/>
      <c r="DQ17" s="632">
        <v>7919482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494010</v>
      </c>
      <c r="S18" s="624"/>
      <c r="T18" s="624"/>
      <c r="U18" s="624"/>
      <c r="V18" s="624"/>
      <c r="W18" s="624"/>
      <c r="X18" s="624"/>
      <c r="Y18" s="625"/>
      <c r="Z18" s="626">
        <v>0.5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331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3103400</v>
      </c>
      <c r="BH19" s="624"/>
      <c r="BI19" s="624"/>
      <c r="BJ19" s="624"/>
      <c r="BK19" s="624"/>
      <c r="BL19" s="624"/>
      <c r="BM19" s="624"/>
      <c r="BN19" s="625"/>
      <c r="BO19" s="626">
        <v>6.6</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57923734</v>
      </c>
      <c r="S20" s="624"/>
      <c r="T20" s="624"/>
      <c r="U20" s="624"/>
      <c r="V20" s="624"/>
      <c r="W20" s="624"/>
      <c r="X20" s="624"/>
      <c r="Y20" s="625"/>
      <c r="Z20" s="626">
        <v>57.6</v>
      </c>
      <c r="AA20" s="626"/>
      <c r="AB20" s="626"/>
      <c r="AC20" s="626"/>
      <c r="AD20" s="627">
        <v>55055687</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3103400</v>
      </c>
      <c r="BH20" s="624"/>
      <c r="BI20" s="624"/>
      <c r="BJ20" s="624"/>
      <c r="BK20" s="624"/>
      <c r="BL20" s="624"/>
      <c r="BM20" s="624"/>
      <c r="BN20" s="625"/>
      <c r="BO20" s="626">
        <v>6.6</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95251493</v>
      </c>
      <c r="CS20" s="624"/>
      <c r="CT20" s="624"/>
      <c r="CU20" s="624"/>
      <c r="CV20" s="624"/>
      <c r="CW20" s="624"/>
      <c r="CX20" s="624"/>
      <c r="CY20" s="625"/>
      <c r="CZ20" s="626">
        <v>100</v>
      </c>
      <c r="DA20" s="626"/>
      <c r="DB20" s="626"/>
      <c r="DC20" s="626"/>
      <c r="DD20" s="632">
        <v>11137680</v>
      </c>
      <c r="DE20" s="624"/>
      <c r="DF20" s="624"/>
      <c r="DG20" s="624"/>
      <c r="DH20" s="624"/>
      <c r="DI20" s="624"/>
      <c r="DJ20" s="624"/>
      <c r="DK20" s="624"/>
      <c r="DL20" s="624"/>
      <c r="DM20" s="624"/>
      <c r="DN20" s="624"/>
      <c r="DO20" s="624"/>
      <c r="DP20" s="625"/>
      <c r="DQ20" s="632">
        <v>63772512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52315</v>
      </c>
      <c r="S21" s="624"/>
      <c r="T21" s="624"/>
      <c r="U21" s="624"/>
      <c r="V21" s="624"/>
      <c r="W21" s="624"/>
      <c r="X21" s="624"/>
      <c r="Y21" s="625"/>
      <c r="Z21" s="626">
        <v>0.1</v>
      </c>
      <c r="AA21" s="626"/>
      <c r="AB21" s="626"/>
      <c r="AC21" s="626"/>
      <c r="AD21" s="627">
        <v>52315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647572</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729694</v>
      </c>
      <c r="BH22" s="624"/>
      <c r="BI22" s="624"/>
      <c r="BJ22" s="624"/>
      <c r="BK22" s="624"/>
      <c r="BL22" s="624"/>
      <c r="BM22" s="624"/>
      <c r="BN22" s="625"/>
      <c r="BO22" s="626">
        <v>1.5</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1496752</v>
      </c>
      <c r="S23" s="624"/>
      <c r="T23" s="624"/>
      <c r="U23" s="624"/>
      <c r="V23" s="624"/>
      <c r="W23" s="624"/>
      <c r="X23" s="624"/>
      <c r="Y23" s="625"/>
      <c r="Z23" s="626">
        <v>1.5</v>
      </c>
      <c r="AA23" s="626"/>
      <c r="AB23" s="626"/>
      <c r="AC23" s="626"/>
      <c r="AD23" s="627">
        <v>152317</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2373706</v>
      </c>
      <c r="BH23" s="624"/>
      <c r="BI23" s="624"/>
      <c r="BJ23" s="624"/>
      <c r="BK23" s="624"/>
      <c r="BL23" s="624"/>
      <c r="BM23" s="624"/>
      <c r="BN23" s="625"/>
      <c r="BO23" s="626">
        <v>5</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278762</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49486623</v>
      </c>
      <c r="CS24" s="613"/>
      <c r="CT24" s="613"/>
      <c r="CU24" s="613"/>
      <c r="CV24" s="613"/>
      <c r="CW24" s="613"/>
      <c r="CX24" s="613"/>
      <c r="CY24" s="614"/>
      <c r="CZ24" s="650">
        <v>52</v>
      </c>
      <c r="DA24" s="651"/>
      <c r="DB24" s="651"/>
      <c r="DC24" s="652"/>
      <c r="DD24" s="649">
        <v>31540371</v>
      </c>
      <c r="DE24" s="613"/>
      <c r="DF24" s="613"/>
      <c r="DG24" s="613"/>
      <c r="DH24" s="613"/>
      <c r="DI24" s="613"/>
      <c r="DJ24" s="613"/>
      <c r="DK24" s="614"/>
      <c r="DL24" s="649">
        <v>31308459</v>
      </c>
      <c r="DM24" s="613"/>
      <c r="DN24" s="613"/>
      <c r="DO24" s="613"/>
      <c r="DP24" s="613"/>
      <c r="DQ24" s="613"/>
      <c r="DR24" s="613"/>
      <c r="DS24" s="613"/>
      <c r="DT24" s="613"/>
      <c r="DU24" s="613"/>
      <c r="DV24" s="614"/>
      <c r="DW24" s="617">
        <v>52.4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15902262</v>
      </c>
      <c r="S25" s="624"/>
      <c r="T25" s="624"/>
      <c r="U25" s="624"/>
      <c r="V25" s="624"/>
      <c r="W25" s="624"/>
      <c r="X25" s="624"/>
      <c r="Y25" s="625"/>
      <c r="Z25" s="626">
        <v>15.8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17648022</v>
      </c>
      <c r="CS25" s="655"/>
      <c r="CT25" s="655"/>
      <c r="CU25" s="655"/>
      <c r="CV25" s="655"/>
      <c r="CW25" s="655"/>
      <c r="CX25" s="655"/>
      <c r="CY25" s="656"/>
      <c r="CZ25" s="657">
        <v>18.5</v>
      </c>
      <c r="DA25" s="658"/>
      <c r="DB25" s="658"/>
      <c r="DC25" s="659"/>
      <c r="DD25" s="632">
        <v>15899427</v>
      </c>
      <c r="DE25" s="655"/>
      <c r="DF25" s="655"/>
      <c r="DG25" s="655"/>
      <c r="DH25" s="655"/>
      <c r="DI25" s="655"/>
      <c r="DJ25" s="655"/>
      <c r="DK25" s="656"/>
      <c r="DL25" s="632">
        <v>15832544</v>
      </c>
      <c r="DM25" s="655"/>
      <c r="DN25" s="655"/>
      <c r="DO25" s="655"/>
      <c r="DP25" s="655"/>
      <c r="DQ25" s="655"/>
      <c r="DR25" s="655"/>
      <c r="DS25" s="655"/>
      <c r="DT25" s="655"/>
      <c r="DU25" s="655"/>
      <c r="DV25" s="656"/>
      <c r="DW25" s="628">
        <v>26.5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12180415</v>
      </c>
      <c r="CS26" s="624"/>
      <c r="CT26" s="624"/>
      <c r="CU26" s="624"/>
      <c r="CV26" s="624"/>
      <c r="CW26" s="624"/>
      <c r="CX26" s="624"/>
      <c r="CY26" s="625"/>
      <c r="CZ26" s="657">
        <v>12.8</v>
      </c>
      <c r="DA26" s="658"/>
      <c r="DB26" s="658"/>
      <c r="DC26" s="659"/>
      <c r="DD26" s="632">
        <v>10874893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5312173</v>
      </c>
      <c r="S27" s="624"/>
      <c r="T27" s="624"/>
      <c r="U27" s="624"/>
      <c r="V27" s="624"/>
      <c r="W27" s="624"/>
      <c r="X27" s="624"/>
      <c r="Y27" s="625"/>
      <c r="Z27" s="626">
        <v>5.3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47132873</v>
      </c>
      <c r="BH27" s="624"/>
      <c r="BI27" s="624"/>
      <c r="BJ27" s="624"/>
      <c r="BK27" s="624"/>
      <c r="BL27" s="624"/>
      <c r="BM27" s="624"/>
      <c r="BN27" s="625"/>
      <c r="BO27" s="626">
        <v>100</v>
      </c>
      <c r="BP27" s="626"/>
      <c r="BQ27" s="626"/>
      <c r="BR27" s="626"/>
      <c r="BS27" s="632">
        <v>418043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23906936</v>
      </c>
      <c r="CS27" s="655"/>
      <c r="CT27" s="655"/>
      <c r="CU27" s="655"/>
      <c r="CV27" s="655"/>
      <c r="CW27" s="655"/>
      <c r="CX27" s="655"/>
      <c r="CY27" s="656"/>
      <c r="CZ27" s="657">
        <v>25.1</v>
      </c>
      <c r="DA27" s="658"/>
      <c r="DB27" s="658"/>
      <c r="DC27" s="659"/>
      <c r="DD27" s="632">
        <v>7721462</v>
      </c>
      <c r="DE27" s="655"/>
      <c r="DF27" s="655"/>
      <c r="DG27" s="655"/>
      <c r="DH27" s="655"/>
      <c r="DI27" s="655"/>
      <c r="DJ27" s="655"/>
      <c r="DK27" s="656"/>
      <c r="DL27" s="632">
        <v>7556433</v>
      </c>
      <c r="DM27" s="655"/>
      <c r="DN27" s="655"/>
      <c r="DO27" s="655"/>
      <c r="DP27" s="655"/>
      <c r="DQ27" s="655"/>
      <c r="DR27" s="655"/>
      <c r="DS27" s="655"/>
      <c r="DT27" s="655"/>
      <c r="DU27" s="655"/>
      <c r="DV27" s="656"/>
      <c r="DW27" s="628">
        <v>12.6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367371</v>
      </c>
      <c r="S28" s="624"/>
      <c r="T28" s="624"/>
      <c r="U28" s="624"/>
      <c r="V28" s="624"/>
      <c r="W28" s="624"/>
      <c r="X28" s="624"/>
      <c r="Y28" s="625"/>
      <c r="Z28" s="626">
        <v>0.4</v>
      </c>
      <c r="AA28" s="626"/>
      <c r="AB28" s="626"/>
      <c r="AC28" s="626"/>
      <c r="AD28" s="627">
        <v>54521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7931665</v>
      </c>
      <c r="CS28" s="624"/>
      <c r="CT28" s="624"/>
      <c r="CU28" s="624"/>
      <c r="CV28" s="624"/>
      <c r="CW28" s="624"/>
      <c r="CX28" s="624"/>
      <c r="CY28" s="625"/>
      <c r="CZ28" s="657">
        <v>8.3000000000000007</v>
      </c>
      <c r="DA28" s="658"/>
      <c r="DB28" s="658"/>
      <c r="DC28" s="659"/>
      <c r="DD28" s="632">
        <v>7919482</v>
      </c>
      <c r="DE28" s="624"/>
      <c r="DF28" s="624"/>
      <c r="DG28" s="624"/>
      <c r="DH28" s="624"/>
      <c r="DI28" s="624"/>
      <c r="DJ28" s="624"/>
      <c r="DK28" s="625"/>
      <c r="DL28" s="632">
        <v>7919482</v>
      </c>
      <c r="DM28" s="624"/>
      <c r="DN28" s="624"/>
      <c r="DO28" s="624"/>
      <c r="DP28" s="624"/>
      <c r="DQ28" s="624"/>
      <c r="DR28" s="624"/>
      <c r="DS28" s="624"/>
      <c r="DT28" s="624"/>
      <c r="DU28" s="624"/>
      <c r="DV28" s="625"/>
      <c r="DW28" s="628">
        <v>13.2</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14474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55</v>
      </c>
      <c r="CG29" s="638"/>
      <c r="CH29" s="638"/>
      <c r="CI29" s="638"/>
      <c r="CJ29" s="638"/>
      <c r="CK29" s="638"/>
      <c r="CL29" s="638"/>
      <c r="CM29" s="638"/>
      <c r="CN29" s="638"/>
      <c r="CO29" s="638"/>
      <c r="CP29" s="638"/>
      <c r="CQ29" s="639"/>
      <c r="CR29" s="623">
        <v>7931665</v>
      </c>
      <c r="CS29" s="655"/>
      <c r="CT29" s="655"/>
      <c r="CU29" s="655"/>
      <c r="CV29" s="655"/>
      <c r="CW29" s="655"/>
      <c r="CX29" s="655"/>
      <c r="CY29" s="656"/>
      <c r="CZ29" s="657">
        <v>8.3000000000000007</v>
      </c>
      <c r="DA29" s="658"/>
      <c r="DB29" s="658"/>
      <c r="DC29" s="659"/>
      <c r="DD29" s="632">
        <v>7919482</v>
      </c>
      <c r="DE29" s="655"/>
      <c r="DF29" s="655"/>
      <c r="DG29" s="655"/>
      <c r="DH29" s="655"/>
      <c r="DI29" s="655"/>
      <c r="DJ29" s="655"/>
      <c r="DK29" s="656"/>
      <c r="DL29" s="632">
        <v>7919482</v>
      </c>
      <c r="DM29" s="655"/>
      <c r="DN29" s="655"/>
      <c r="DO29" s="655"/>
      <c r="DP29" s="655"/>
      <c r="DQ29" s="655"/>
      <c r="DR29" s="655"/>
      <c r="DS29" s="655"/>
      <c r="DT29" s="655"/>
      <c r="DU29" s="655"/>
      <c r="DV29" s="656"/>
      <c r="DW29" s="628">
        <v>13.2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1600000</v>
      </c>
      <c r="S30" s="624"/>
      <c r="T30" s="624"/>
      <c r="U30" s="624"/>
      <c r="V30" s="624"/>
      <c r="W30" s="624"/>
      <c r="X30" s="624"/>
      <c r="Y30" s="625"/>
      <c r="Z30" s="626">
        <v>1.6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167</v>
      </c>
      <c r="AY30" s="610"/>
      <c r="AZ30" s="610"/>
      <c r="BA30" s="610"/>
      <c r="BB30" s="610"/>
      <c r="BC30" s="610"/>
      <c r="BD30" s="610"/>
      <c r="BE30" s="610"/>
      <c r="BF30" s="611"/>
      <c r="BG30" s="681">
        <v>99</v>
      </c>
      <c r="BH30" s="682"/>
      <c r="BI30" s="682"/>
      <c r="BJ30" s="682"/>
      <c r="BK30" s="682"/>
      <c r="BL30" s="682"/>
      <c r="BM30" s="618">
        <v>97.1</v>
      </c>
      <c r="BN30" s="682"/>
      <c r="BO30" s="682"/>
      <c r="BP30" s="682"/>
      <c r="BQ30" s="683"/>
      <c r="BR30" s="681">
        <v>98.8</v>
      </c>
      <c r="BS30" s="682"/>
      <c r="BT30" s="682"/>
      <c r="BU30" s="682"/>
      <c r="BV30" s="682"/>
      <c r="BW30" s="682"/>
      <c r="BX30" s="618">
        <v>96.8</v>
      </c>
      <c r="BY30" s="682"/>
      <c r="BZ30" s="682"/>
      <c r="CA30" s="682"/>
      <c r="CB30" s="683"/>
      <c r="CD30" s="686"/>
      <c r="CE30" s="687"/>
      <c r="CF30" s="637" t="s">
        <v>289</v>
      </c>
      <c r="CG30" s="638"/>
      <c r="CH30" s="638"/>
      <c r="CI30" s="638"/>
      <c r="CJ30" s="638"/>
      <c r="CK30" s="638"/>
      <c r="CL30" s="638"/>
      <c r="CM30" s="638"/>
      <c r="CN30" s="638"/>
      <c r="CO30" s="638"/>
      <c r="CP30" s="638"/>
      <c r="CQ30" s="639"/>
      <c r="CR30" s="623">
        <v>7178689</v>
      </c>
      <c r="CS30" s="624"/>
      <c r="CT30" s="624"/>
      <c r="CU30" s="624"/>
      <c r="CV30" s="624"/>
      <c r="CW30" s="624"/>
      <c r="CX30" s="624"/>
      <c r="CY30" s="625"/>
      <c r="CZ30" s="657">
        <v>7.5</v>
      </c>
      <c r="DA30" s="658"/>
      <c r="DB30" s="658"/>
      <c r="DC30" s="659"/>
      <c r="DD30" s="632">
        <v>7166571</v>
      </c>
      <c r="DE30" s="624"/>
      <c r="DF30" s="624"/>
      <c r="DG30" s="624"/>
      <c r="DH30" s="624"/>
      <c r="DI30" s="624"/>
      <c r="DJ30" s="624"/>
      <c r="DK30" s="625"/>
      <c r="DL30" s="632">
        <v>7166571</v>
      </c>
      <c r="DM30" s="624"/>
      <c r="DN30" s="624"/>
      <c r="DO30" s="624"/>
      <c r="DP30" s="624"/>
      <c r="DQ30" s="624"/>
      <c r="DR30" s="624"/>
      <c r="DS30" s="624"/>
      <c r="DT30" s="624"/>
      <c r="DU30" s="624"/>
      <c r="DV30" s="625"/>
      <c r="DW30" s="628">
        <v>12</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3488103</v>
      </c>
      <c r="S31" s="624"/>
      <c r="T31" s="624"/>
      <c r="U31" s="624"/>
      <c r="V31" s="624"/>
      <c r="W31" s="624"/>
      <c r="X31" s="624"/>
      <c r="Y31" s="625"/>
      <c r="Z31" s="626">
        <v>3.5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96.2</v>
      </c>
      <c r="BN31" s="679"/>
      <c r="BO31" s="679"/>
      <c r="BP31" s="679"/>
      <c r="BQ31" s="680"/>
      <c r="BR31" s="678">
        <v>98.4</v>
      </c>
      <c r="BS31" s="655"/>
      <c r="BT31" s="655"/>
      <c r="BU31" s="655"/>
      <c r="BV31" s="655"/>
      <c r="BW31" s="655"/>
      <c r="BX31" s="629">
        <v>95.8</v>
      </c>
      <c r="BY31" s="679"/>
      <c r="BZ31" s="679"/>
      <c r="CA31" s="679"/>
      <c r="CB31" s="680"/>
      <c r="CD31" s="686"/>
      <c r="CE31" s="687"/>
      <c r="CF31" s="637" t="s">
        <v>293</v>
      </c>
      <c r="CG31" s="638"/>
      <c r="CH31" s="638"/>
      <c r="CI31" s="638"/>
      <c r="CJ31" s="638"/>
      <c r="CK31" s="638"/>
      <c r="CL31" s="638"/>
      <c r="CM31" s="638"/>
      <c r="CN31" s="638"/>
      <c r="CO31" s="638"/>
      <c r="CP31" s="638"/>
      <c r="CQ31" s="639"/>
      <c r="CR31" s="623">
        <v>752976</v>
      </c>
      <c r="CS31" s="655"/>
      <c r="CT31" s="655"/>
      <c r="CU31" s="655"/>
      <c r="CV31" s="655"/>
      <c r="CW31" s="655"/>
      <c r="CX31" s="655"/>
      <c r="CY31" s="656"/>
      <c r="CZ31" s="657">
        <v>0.8</v>
      </c>
      <c r="DA31" s="658"/>
      <c r="DB31" s="658"/>
      <c r="DC31" s="659"/>
      <c r="DD31" s="632">
        <v>752911</v>
      </c>
      <c r="DE31" s="655"/>
      <c r="DF31" s="655"/>
      <c r="DG31" s="655"/>
      <c r="DH31" s="655"/>
      <c r="DI31" s="655"/>
      <c r="DJ31" s="655"/>
      <c r="DK31" s="656"/>
      <c r="DL31" s="632">
        <v>752911</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5376869</v>
      </c>
      <c r="S32" s="624"/>
      <c r="T32" s="624"/>
      <c r="U32" s="624"/>
      <c r="V32" s="624"/>
      <c r="W32" s="624"/>
      <c r="X32" s="624"/>
      <c r="Y32" s="625"/>
      <c r="Z32" s="626">
        <v>5.4</v>
      </c>
      <c r="AA32" s="626"/>
      <c r="AB32" s="626"/>
      <c r="AC32" s="626"/>
      <c r="AD32" s="627">
        <v>73124</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97.9</v>
      </c>
      <c r="BN32" s="691"/>
      <c r="BO32" s="691"/>
      <c r="BP32" s="691"/>
      <c r="BQ32" s="693"/>
      <c r="BR32" s="690">
        <v>99.1</v>
      </c>
      <c r="BS32" s="691"/>
      <c r="BT32" s="691"/>
      <c r="BU32" s="691"/>
      <c r="BV32" s="691"/>
      <c r="BW32" s="691"/>
      <c r="BX32" s="692">
        <v>97.6</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8021600</v>
      </c>
      <c r="S33" s="624"/>
      <c r="T33" s="624"/>
      <c r="U33" s="624"/>
      <c r="V33" s="624"/>
      <c r="W33" s="624"/>
      <c r="X33" s="624"/>
      <c r="Y33" s="625"/>
      <c r="Z33" s="626">
        <v>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34606241</v>
      </c>
      <c r="CS33" s="655"/>
      <c r="CT33" s="655"/>
      <c r="CU33" s="655"/>
      <c r="CV33" s="655"/>
      <c r="CW33" s="655"/>
      <c r="CX33" s="655"/>
      <c r="CY33" s="656"/>
      <c r="CZ33" s="657">
        <v>36.299999999999997</v>
      </c>
      <c r="DA33" s="658"/>
      <c r="DB33" s="658"/>
      <c r="DC33" s="659"/>
      <c r="DD33" s="632">
        <v>29115580</v>
      </c>
      <c r="DE33" s="655"/>
      <c r="DF33" s="655"/>
      <c r="DG33" s="655"/>
      <c r="DH33" s="655"/>
      <c r="DI33" s="655"/>
      <c r="DJ33" s="655"/>
      <c r="DK33" s="656"/>
      <c r="DL33" s="632">
        <v>21232799</v>
      </c>
      <c r="DM33" s="655"/>
      <c r="DN33" s="655"/>
      <c r="DO33" s="655"/>
      <c r="DP33" s="655"/>
      <c r="DQ33" s="655"/>
      <c r="DR33" s="655"/>
      <c r="DS33" s="655"/>
      <c r="DT33" s="655"/>
      <c r="DU33" s="655"/>
      <c r="DV33" s="656"/>
      <c r="DW33" s="628">
        <v>35.5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14625305</v>
      </c>
      <c r="CS34" s="624"/>
      <c r="CT34" s="624"/>
      <c r="CU34" s="624"/>
      <c r="CV34" s="624"/>
      <c r="CW34" s="624"/>
      <c r="CX34" s="624"/>
      <c r="CY34" s="625"/>
      <c r="CZ34" s="657">
        <v>15.4</v>
      </c>
      <c r="DA34" s="658"/>
      <c r="DB34" s="658"/>
      <c r="DC34" s="659"/>
      <c r="DD34" s="632">
        <v>11475861</v>
      </c>
      <c r="DE34" s="624"/>
      <c r="DF34" s="624"/>
      <c r="DG34" s="624"/>
      <c r="DH34" s="624"/>
      <c r="DI34" s="624"/>
      <c r="DJ34" s="624"/>
      <c r="DK34" s="625"/>
      <c r="DL34" s="632">
        <v>9696543</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4384300</v>
      </c>
      <c r="S35" s="624"/>
      <c r="T35" s="624"/>
      <c r="U35" s="624"/>
      <c r="V35" s="624"/>
      <c r="W35" s="624"/>
      <c r="X35" s="624"/>
      <c r="Y35" s="625"/>
      <c r="Z35" s="626">
        <v>4.4000000000000004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12776456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1396753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500640</v>
      </c>
      <c r="CS35" s="655"/>
      <c r="CT35" s="655"/>
      <c r="CU35" s="655"/>
      <c r="CV35" s="655"/>
      <c r="CW35" s="655"/>
      <c r="CX35" s="655"/>
      <c r="CY35" s="656"/>
      <c r="CZ35" s="657">
        <v>0.5</v>
      </c>
      <c r="DA35" s="658"/>
      <c r="DB35" s="658"/>
      <c r="DC35" s="659"/>
      <c r="DD35" s="632">
        <v>494256</v>
      </c>
      <c r="DE35" s="655"/>
      <c r="DF35" s="655"/>
      <c r="DG35" s="655"/>
      <c r="DH35" s="655"/>
      <c r="DI35" s="655"/>
      <c r="DJ35" s="655"/>
      <c r="DK35" s="656"/>
      <c r="DL35" s="632">
        <v>494256</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100481987</v>
      </c>
      <c r="S36" s="696"/>
      <c r="T36" s="696"/>
      <c r="U36" s="696"/>
      <c r="V36" s="696"/>
      <c r="W36" s="696"/>
      <c r="X36" s="696"/>
      <c r="Y36" s="697"/>
      <c r="Z36" s="698">
        <v>100</v>
      </c>
      <c r="AA36" s="698"/>
      <c r="AB36" s="698"/>
      <c r="AC36" s="698"/>
      <c r="AD36" s="699">
        <v>55387964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2650000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-396337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6057063</v>
      </c>
      <c r="CS36" s="624"/>
      <c r="CT36" s="624"/>
      <c r="CU36" s="624"/>
      <c r="CV36" s="624"/>
      <c r="CW36" s="624"/>
      <c r="CX36" s="624"/>
      <c r="CY36" s="625"/>
      <c r="CZ36" s="657">
        <v>6.4</v>
      </c>
      <c r="DA36" s="658"/>
      <c r="DB36" s="658"/>
      <c r="DC36" s="659"/>
      <c r="DD36" s="632">
        <v>5394678</v>
      </c>
      <c r="DE36" s="624"/>
      <c r="DF36" s="624"/>
      <c r="DG36" s="624"/>
      <c r="DH36" s="624"/>
      <c r="DI36" s="624"/>
      <c r="DJ36" s="624"/>
      <c r="DK36" s="625"/>
      <c r="DL36" s="632">
        <v>3808330</v>
      </c>
      <c r="DM36" s="624"/>
      <c r="DN36" s="624"/>
      <c r="DO36" s="624"/>
      <c r="DP36" s="624"/>
      <c r="DQ36" s="624"/>
      <c r="DR36" s="624"/>
      <c r="DS36" s="624"/>
      <c r="DT36" s="624"/>
      <c r="DU36" s="624"/>
      <c r="DV36" s="625"/>
      <c r="DW36" s="628">
        <v>6.4</v>
      </c>
      <c r="DX36" s="653"/>
      <c r="DY36" s="653"/>
      <c r="DZ36" s="653"/>
      <c r="EA36" s="653"/>
      <c r="EB36" s="653"/>
      <c r="EC36" s="654"/>
    </row>
    <row r="37" spans="2:133" ht="11.25" customHeight="1">
      <c r="AQ37" s="702" t="s">
        <v>311</v>
      </c>
      <c r="AR37" s="703"/>
      <c r="AS37" s="703"/>
      <c r="AT37" s="703"/>
      <c r="AU37" s="703"/>
      <c r="AV37" s="703"/>
      <c r="AW37" s="703"/>
      <c r="AX37" s="703"/>
      <c r="AY37" s="704"/>
      <c r="AZ37" s="623">
        <v>1100000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53068</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1161710</v>
      </c>
      <c r="CS37" s="655"/>
      <c r="CT37" s="655"/>
      <c r="CU37" s="655"/>
      <c r="CV37" s="655"/>
      <c r="CW37" s="655"/>
      <c r="CX37" s="655"/>
      <c r="CY37" s="656"/>
      <c r="CZ37" s="657">
        <v>1.2</v>
      </c>
      <c r="DA37" s="658"/>
      <c r="DB37" s="658"/>
      <c r="DC37" s="659"/>
      <c r="DD37" s="632">
        <v>1161710</v>
      </c>
      <c r="DE37" s="655"/>
      <c r="DF37" s="655"/>
      <c r="DG37" s="655"/>
      <c r="DH37" s="655"/>
      <c r="DI37" s="655"/>
      <c r="DJ37" s="655"/>
      <c r="DK37" s="656"/>
      <c r="DL37" s="632">
        <v>835753</v>
      </c>
      <c r="DM37" s="655"/>
      <c r="DN37" s="655"/>
      <c r="DO37" s="655"/>
      <c r="DP37" s="655"/>
      <c r="DQ37" s="655"/>
      <c r="DR37" s="655"/>
      <c r="DS37" s="655"/>
      <c r="DT37" s="655"/>
      <c r="DU37" s="655"/>
      <c r="DV37" s="656"/>
      <c r="DW37" s="628">
        <v>1.4</v>
      </c>
      <c r="DX37" s="653"/>
      <c r="DY37" s="653"/>
      <c r="DZ37" s="653"/>
      <c r="EA37" s="653"/>
      <c r="EB37" s="653"/>
      <c r="EC37" s="654"/>
    </row>
    <row r="38" spans="2:133" ht="11.25" customHeight="1">
      <c r="AQ38" s="702" t="s">
        <v>314</v>
      </c>
      <c r="AR38" s="703"/>
      <c r="AS38" s="703"/>
      <c r="AT38" s="703"/>
      <c r="AU38" s="703"/>
      <c r="AV38" s="703"/>
      <c r="AW38" s="703"/>
      <c r="AX38" s="703"/>
      <c r="AY38" s="704"/>
      <c r="AZ38" s="623">
        <v>524382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87749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11664230</v>
      </c>
      <c r="CS38" s="624"/>
      <c r="CT38" s="624"/>
      <c r="CU38" s="624"/>
      <c r="CV38" s="624"/>
      <c r="CW38" s="624"/>
      <c r="CX38" s="624"/>
      <c r="CY38" s="625"/>
      <c r="CZ38" s="657">
        <v>12.2</v>
      </c>
      <c r="DA38" s="658"/>
      <c r="DB38" s="658"/>
      <c r="DC38" s="659"/>
      <c r="DD38" s="632">
        <v>10304807</v>
      </c>
      <c r="DE38" s="624"/>
      <c r="DF38" s="624"/>
      <c r="DG38" s="624"/>
      <c r="DH38" s="624"/>
      <c r="DI38" s="624"/>
      <c r="DJ38" s="624"/>
      <c r="DK38" s="625"/>
      <c r="DL38" s="632">
        <v>7233670</v>
      </c>
      <c r="DM38" s="624"/>
      <c r="DN38" s="624"/>
      <c r="DO38" s="624"/>
      <c r="DP38" s="624"/>
      <c r="DQ38" s="624"/>
      <c r="DR38" s="624"/>
      <c r="DS38" s="624"/>
      <c r="DT38" s="624"/>
      <c r="DU38" s="624"/>
      <c r="DV38" s="625"/>
      <c r="DW38" s="628">
        <v>12.1</v>
      </c>
      <c r="DX38" s="653"/>
      <c r="DY38" s="653"/>
      <c r="DZ38" s="653"/>
      <c r="EA38" s="653"/>
      <c r="EB38" s="653"/>
      <c r="EC38" s="654"/>
    </row>
    <row r="39" spans="2:133" ht="11.25" customHeight="1">
      <c r="AQ39" s="702" t="s">
        <v>317</v>
      </c>
      <c r="AR39" s="703"/>
      <c r="AS39" s="703"/>
      <c r="AT39" s="703"/>
      <c r="AU39" s="703"/>
      <c r="AV39" s="703"/>
      <c r="AW39" s="703"/>
      <c r="AX39" s="703"/>
      <c r="AY39" s="704"/>
      <c r="AZ39" s="623">
        <v>12226</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1410854</v>
      </c>
      <c r="CS39" s="655"/>
      <c r="CT39" s="655"/>
      <c r="CU39" s="655"/>
      <c r="CV39" s="655"/>
      <c r="CW39" s="655"/>
      <c r="CX39" s="655"/>
      <c r="CY39" s="656"/>
      <c r="CZ39" s="657">
        <v>1.5</v>
      </c>
      <c r="DA39" s="658"/>
      <c r="DB39" s="658"/>
      <c r="DC39" s="659"/>
      <c r="DD39" s="632">
        <v>1398854</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3464319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348149</v>
      </c>
      <c r="CS40" s="624"/>
      <c r="CT40" s="624"/>
      <c r="CU40" s="624"/>
      <c r="CV40" s="624"/>
      <c r="CW40" s="624"/>
      <c r="CX40" s="624"/>
      <c r="CY40" s="625"/>
      <c r="CZ40" s="657">
        <v>0.4</v>
      </c>
      <c r="DA40" s="658"/>
      <c r="DB40" s="658"/>
      <c r="DC40" s="659"/>
      <c r="DD40" s="632">
        <v>47124</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5025529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328</v>
      </c>
      <c r="CS41" s="655"/>
      <c r="CT41" s="655"/>
      <c r="CU41" s="655"/>
      <c r="CV41" s="655"/>
      <c r="CW41" s="655"/>
      <c r="CX41" s="655"/>
      <c r="CY41" s="656"/>
      <c r="CZ41" s="657" t="s">
        <v>328</v>
      </c>
      <c r="DA41" s="658"/>
      <c r="DB41" s="658"/>
      <c r="DC41" s="659"/>
      <c r="DD41" s="632" t="s">
        <v>328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11158629</v>
      </c>
      <c r="CS42" s="624"/>
      <c r="CT42" s="624"/>
      <c r="CU42" s="624"/>
      <c r="CV42" s="624"/>
      <c r="CW42" s="624"/>
      <c r="CX42" s="624"/>
      <c r="CY42" s="625"/>
      <c r="CZ42" s="657">
        <v>11.7</v>
      </c>
      <c r="DA42" s="706"/>
      <c r="DB42" s="706"/>
      <c r="DC42" s="707"/>
      <c r="DD42" s="632">
        <v>3116561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284922</v>
      </c>
      <c r="CS43" s="655"/>
      <c r="CT43" s="655"/>
      <c r="CU43" s="655"/>
      <c r="CV43" s="655"/>
      <c r="CW43" s="655"/>
      <c r="CX43" s="655"/>
      <c r="CY43" s="656"/>
      <c r="CZ43" s="657">
        <v>0.3</v>
      </c>
      <c r="DA43" s="658"/>
      <c r="DB43" s="658"/>
      <c r="DC43" s="659"/>
      <c r="DD43" s="632">
        <v>284922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285</v>
      </c>
      <c r="CE44" s="730"/>
      <c r="CF44" s="620" t="s">
        <v>334</v>
      </c>
      <c r="CG44" s="621"/>
      <c r="CH44" s="621"/>
      <c r="CI44" s="621"/>
      <c r="CJ44" s="621"/>
      <c r="CK44" s="621"/>
      <c r="CL44" s="621"/>
      <c r="CM44" s="621"/>
      <c r="CN44" s="621"/>
      <c r="CO44" s="621"/>
      <c r="CP44" s="621"/>
      <c r="CQ44" s="622"/>
      <c r="CR44" s="623">
        <v>11137680</v>
      </c>
      <c r="CS44" s="624"/>
      <c r="CT44" s="624"/>
      <c r="CU44" s="624"/>
      <c r="CV44" s="624"/>
      <c r="CW44" s="624"/>
      <c r="CX44" s="624"/>
      <c r="CY44" s="625"/>
      <c r="CZ44" s="657">
        <v>11.7</v>
      </c>
      <c r="DA44" s="706"/>
      <c r="DB44" s="706"/>
      <c r="DC44" s="707"/>
      <c r="DD44" s="632">
        <v>3109147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2967539</v>
      </c>
      <c r="CS45" s="655"/>
      <c r="CT45" s="655"/>
      <c r="CU45" s="655"/>
      <c r="CV45" s="655"/>
      <c r="CW45" s="655"/>
      <c r="CX45" s="655"/>
      <c r="CY45" s="656"/>
      <c r="CZ45" s="657">
        <v>3.1</v>
      </c>
      <c r="DA45" s="658"/>
      <c r="DB45" s="658"/>
      <c r="DC45" s="659"/>
      <c r="DD45" s="632">
        <v>165053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8048205</v>
      </c>
      <c r="CS46" s="624"/>
      <c r="CT46" s="624"/>
      <c r="CU46" s="624"/>
      <c r="CV46" s="624"/>
      <c r="CW46" s="624"/>
      <c r="CX46" s="624"/>
      <c r="CY46" s="625"/>
      <c r="CZ46" s="657">
        <v>8.4</v>
      </c>
      <c r="DA46" s="706"/>
      <c r="DB46" s="706"/>
      <c r="DC46" s="707"/>
      <c r="DD46" s="632">
        <v>2930558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20949</v>
      </c>
      <c r="CS47" s="655"/>
      <c r="CT47" s="655"/>
      <c r="CU47" s="655"/>
      <c r="CV47" s="655"/>
      <c r="CW47" s="655"/>
      <c r="CX47" s="655"/>
      <c r="CY47" s="656"/>
      <c r="CZ47" s="657">
        <v>0</v>
      </c>
      <c r="DA47" s="658"/>
      <c r="DB47" s="658"/>
      <c r="DC47" s="659"/>
      <c r="DD47" s="632">
        <v>7414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95251493</v>
      </c>
      <c r="CS49" s="691"/>
      <c r="CT49" s="691"/>
      <c r="CU49" s="691"/>
      <c r="CV49" s="691"/>
      <c r="CW49" s="691"/>
      <c r="CX49" s="691"/>
      <c r="CY49" s="718"/>
      <c r="CZ49" s="719">
        <v>100</v>
      </c>
      <c r="DA49" s="720"/>
      <c r="DB49" s="720"/>
      <c r="DC49" s="721"/>
      <c r="DD49" s="722">
        <v>63772512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6" sqref="B16:P1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98646</v>
      </c>
      <c r="R7" s="753"/>
      <c r="S7" s="753"/>
      <c r="T7" s="753"/>
      <c r="U7" s="753"/>
      <c r="V7" s="753">
        <v>93462</v>
      </c>
      <c r="W7" s="753"/>
      <c r="X7" s="753"/>
      <c r="Y7" s="753"/>
      <c r="Z7" s="753"/>
      <c r="AA7" s="753">
        <v>5184</v>
      </c>
      <c r="AB7" s="753"/>
      <c r="AC7" s="753"/>
      <c r="AD7" s="753"/>
      <c r="AE7" s="754"/>
      <c r="AF7" s="755">
        <v>5154</v>
      </c>
      <c r="AG7" s="756"/>
      <c r="AH7" s="756"/>
      <c r="AI7" s="756"/>
      <c r="AJ7" s="757"/>
      <c r="AK7" s="792">
        <v>1600</v>
      </c>
      <c r="AL7" s="793"/>
      <c r="AM7" s="793"/>
      <c r="AN7" s="793"/>
      <c r="AO7" s="793"/>
      <c r="AP7" s="793">
        <v>69151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-13</v>
      </c>
      <c r="CI7" s="790"/>
      <c r="CJ7" s="790"/>
      <c r="CK7" s="790"/>
      <c r="CL7" s="791"/>
      <c r="CM7" s="789">
        <v>253</v>
      </c>
      <c r="CN7" s="790"/>
      <c r="CO7" s="790"/>
      <c r="CP7" s="790"/>
      <c r="CQ7" s="791"/>
      <c r="CR7" s="789">
        <v>39</v>
      </c>
      <c r="CS7" s="790"/>
      <c r="CT7" s="790"/>
      <c r="CU7" s="790"/>
      <c r="CV7" s="791"/>
      <c r="CW7" s="789" t="s">
        <v>555</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1104</v>
      </c>
      <c r="R8" s="777"/>
      <c r="S8" s="777"/>
      <c r="T8" s="777"/>
      <c r="U8" s="777"/>
      <c r="V8" s="777">
        <v>1104</v>
      </c>
      <c r="W8" s="777"/>
      <c r="X8" s="777"/>
      <c r="Y8" s="777"/>
      <c r="Z8" s="777"/>
      <c r="AA8" s="777" t="s">
        <v>533</v>
      </c>
      <c r="AB8" s="777"/>
      <c r="AC8" s="777"/>
      <c r="AD8" s="777"/>
      <c r="AE8" s="778"/>
      <c r="AF8" s="779" t="s">
        <v>108</v>
      </c>
      <c r="AG8" s="780"/>
      <c r="AH8" s="780"/>
      <c r="AI8" s="780"/>
      <c r="AJ8" s="781"/>
      <c r="AK8" s="782">
        <v>22</v>
      </c>
      <c r="AL8" s="783"/>
      <c r="AM8" s="783"/>
      <c r="AN8" s="783"/>
      <c r="AO8" s="783"/>
      <c r="AP8" s="783">
        <v>1325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52</v>
      </c>
      <c r="CI8" s="800"/>
      <c r="CJ8" s="800"/>
      <c r="CK8" s="800"/>
      <c r="CL8" s="801"/>
      <c r="CM8" s="799">
        <v>3489</v>
      </c>
      <c r="CN8" s="800"/>
      <c r="CO8" s="800"/>
      <c r="CP8" s="800"/>
      <c r="CQ8" s="801"/>
      <c r="CR8" s="799">
        <v>41</v>
      </c>
      <c r="CS8" s="800"/>
      <c r="CT8" s="800"/>
      <c r="CU8" s="800"/>
      <c r="CV8" s="801"/>
      <c r="CW8" s="799" t="s">
        <v>555</v>
      </c>
      <c r="CX8" s="800"/>
      <c r="CY8" s="800"/>
      <c r="CZ8" s="800"/>
      <c r="DA8" s="801"/>
      <c r="DB8" s="799" t="s">
        <v>555</v>
      </c>
      <c r="DC8" s="800"/>
      <c r="DD8" s="800"/>
      <c r="DE8" s="800"/>
      <c r="DF8" s="801"/>
      <c r="DG8" s="799" t="s">
        <v>555</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2138</v>
      </c>
      <c r="R9" s="777"/>
      <c r="S9" s="777"/>
      <c r="T9" s="777"/>
      <c r="U9" s="777"/>
      <c r="V9" s="777">
        <v>1902</v>
      </c>
      <c r="W9" s="777"/>
      <c r="X9" s="777"/>
      <c r="Y9" s="777"/>
      <c r="Z9" s="777"/>
      <c r="AA9" s="777">
        <v>236</v>
      </c>
      <c r="AB9" s="777"/>
      <c r="AC9" s="777"/>
      <c r="AD9" s="777"/>
      <c r="AE9" s="778"/>
      <c r="AF9" s="779">
        <v>205</v>
      </c>
      <c r="AG9" s="780"/>
      <c r="AH9" s="780"/>
      <c r="AI9" s="780"/>
      <c r="AJ9" s="781"/>
      <c r="AK9" s="782">
        <v>720</v>
      </c>
      <c r="AL9" s="783"/>
      <c r="AM9" s="783"/>
      <c r="AN9" s="783"/>
      <c r="AO9" s="783"/>
      <c r="AP9" s="783">
        <v>4785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558</v>
      </c>
      <c r="BS9" s="786" t="s">
        <v>552</v>
      </c>
      <c r="BT9" s="787"/>
      <c r="BU9" s="787"/>
      <c r="BV9" s="787"/>
      <c r="BW9" s="787"/>
      <c r="BX9" s="787"/>
      <c r="BY9" s="787"/>
      <c r="BZ9" s="787"/>
      <c r="CA9" s="787"/>
      <c r="CB9" s="787"/>
      <c r="CC9" s="787"/>
      <c r="CD9" s="787"/>
      <c r="CE9" s="787"/>
      <c r="CF9" s="787"/>
      <c r="CG9" s="788"/>
      <c r="CH9" s="799">
        <v>14</v>
      </c>
      <c r="CI9" s="800"/>
      <c r="CJ9" s="800"/>
      <c r="CK9" s="800"/>
      <c r="CL9" s="801"/>
      <c r="CM9" s="799">
        <v>1130</v>
      </c>
      <c r="CN9" s="800"/>
      <c r="CO9" s="800"/>
      <c r="CP9" s="800"/>
      <c r="CQ9" s="801"/>
      <c r="CR9" s="799">
        <v>5</v>
      </c>
      <c r="CS9" s="800"/>
      <c r="CT9" s="800"/>
      <c r="CU9" s="800"/>
      <c r="CV9" s="801"/>
      <c r="CW9" s="799">
        <v>7</v>
      </c>
      <c r="CX9" s="800"/>
      <c r="CY9" s="800"/>
      <c r="CZ9" s="800"/>
      <c r="DA9" s="801"/>
      <c r="DB9" s="799" t="s">
        <v>556</v>
      </c>
      <c r="DC9" s="800"/>
      <c r="DD9" s="800"/>
      <c r="DE9" s="800"/>
      <c r="DF9" s="801"/>
      <c r="DG9" s="799">
        <v>12769</v>
      </c>
      <c r="DH9" s="800"/>
      <c r="DI9" s="800"/>
      <c r="DJ9" s="800"/>
      <c r="DK9" s="801"/>
      <c r="DL9" s="799" t="s">
        <v>555</v>
      </c>
      <c r="DM9" s="800"/>
      <c r="DN9" s="800"/>
      <c r="DO9" s="800"/>
      <c r="DP9" s="801"/>
      <c r="DQ9" s="799">
        <v>6646</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69</v>
      </c>
      <c r="R10" s="777"/>
      <c r="S10" s="777"/>
      <c r="T10" s="777"/>
      <c r="U10" s="777"/>
      <c r="V10" s="777">
        <v>34</v>
      </c>
      <c r="W10" s="777"/>
      <c r="X10" s="777"/>
      <c r="Y10" s="777"/>
      <c r="Z10" s="777"/>
      <c r="AA10" s="777">
        <v>35</v>
      </c>
      <c r="AB10" s="777"/>
      <c r="AC10" s="777"/>
      <c r="AD10" s="777"/>
      <c r="AE10" s="778"/>
      <c r="AF10" s="779">
        <v>1</v>
      </c>
      <c r="AG10" s="780"/>
      <c r="AH10" s="780"/>
      <c r="AI10" s="780"/>
      <c r="AJ10" s="781"/>
      <c r="AK10" s="782">
        <v>11</v>
      </c>
      <c r="AL10" s="783"/>
      <c r="AM10" s="783"/>
      <c r="AN10" s="783"/>
      <c r="AO10" s="783"/>
      <c r="AP10" s="783">
        <v>20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559</v>
      </c>
      <c r="BS10" s="786" t="s">
        <v>553</v>
      </c>
      <c r="BT10" s="787"/>
      <c r="BU10" s="787"/>
      <c r="BV10" s="787"/>
      <c r="BW10" s="787"/>
      <c r="BX10" s="787"/>
      <c r="BY10" s="787"/>
      <c r="BZ10" s="787"/>
      <c r="CA10" s="787"/>
      <c r="CB10" s="787"/>
      <c r="CC10" s="787"/>
      <c r="CD10" s="787"/>
      <c r="CE10" s="787"/>
      <c r="CF10" s="787"/>
      <c r="CG10" s="788"/>
      <c r="CH10" s="799">
        <v>-5</v>
      </c>
      <c r="CI10" s="800"/>
      <c r="CJ10" s="800"/>
      <c r="CK10" s="800"/>
      <c r="CL10" s="801"/>
      <c r="CM10" s="799">
        <v>178</v>
      </c>
      <c r="CN10" s="800"/>
      <c r="CO10" s="800"/>
      <c r="CP10" s="800"/>
      <c r="CQ10" s="801"/>
      <c r="CR10" s="799">
        <v>159</v>
      </c>
      <c r="CS10" s="800"/>
      <c r="CT10" s="800"/>
      <c r="CU10" s="800"/>
      <c r="CV10" s="801"/>
      <c r="CW10" s="799" t="s">
        <v>555</v>
      </c>
      <c r="CX10" s="800"/>
      <c r="CY10" s="800"/>
      <c r="CZ10" s="800"/>
      <c r="DA10" s="801"/>
      <c r="DB10" s="799" t="s">
        <v>555</v>
      </c>
      <c r="DC10" s="800"/>
      <c r="DD10" s="800"/>
      <c r="DE10" s="800"/>
      <c r="DF10" s="801"/>
      <c r="DG10" s="799" t="s">
        <v>557</v>
      </c>
      <c r="DH10" s="800"/>
      <c r="DI10" s="800"/>
      <c r="DJ10" s="800"/>
      <c r="DK10" s="801"/>
      <c r="DL10" s="799">
        <v>26</v>
      </c>
      <c r="DM10" s="800"/>
      <c r="DN10" s="800"/>
      <c r="DO10" s="800"/>
      <c r="DP10" s="801"/>
      <c r="DQ10" s="799">
        <v>3</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554</v>
      </c>
      <c r="BT11" s="787"/>
      <c r="BU11" s="787"/>
      <c r="BV11" s="787"/>
      <c r="BW11" s="787"/>
      <c r="BX11" s="787"/>
      <c r="BY11" s="787"/>
      <c r="BZ11" s="787"/>
      <c r="CA11" s="787"/>
      <c r="CB11" s="787"/>
      <c r="CC11" s="787"/>
      <c r="CD11" s="787"/>
      <c r="CE11" s="787"/>
      <c r="CF11" s="787"/>
      <c r="CG11" s="788"/>
      <c r="CH11" s="799">
        <v>32</v>
      </c>
      <c r="CI11" s="800"/>
      <c r="CJ11" s="800"/>
      <c r="CK11" s="800"/>
      <c r="CL11" s="801"/>
      <c r="CM11" s="799">
        <v>278</v>
      </c>
      <c r="CN11" s="800"/>
      <c r="CO11" s="800"/>
      <c r="CP11" s="800"/>
      <c r="CQ11" s="801"/>
      <c r="CR11" s="799">
        <v>10</v>
      </c>
      <c r="CS11" s="800"/>
      <c r="CT11" s="800"/>
      <c r="CU11" s="800"/>
      <c r="CV11" s="801"/>
      <c r="CW11" s="799" t="s">
        <v>555</v>
      </c>
      <c r="CX11" s="800"/>
      <c r="CY11" s="800"/>
      <c r="CZ11" s="800"/>
      <c r="DA11" s="801"/>
      <c r="DB11" s="799">
        <v>192</v>
      </c>
      <c r="DC11" s="800"/>
      <c r="DD11" s="800"/>
      <c r="DE11" s="800"/>
      <c r="DF11" s="801"/>
      <c r="DG11" s="799" t="s">
        <v>557</v>
      </c>
      <c r="DH11" s="800"/>
      <c r="DI11" s="800"/>
      <c r="DJ11" s="800"/>
      <c r="DK11" s="801"/>
      <c r="DL11" s="799" t="s">
        <v>555</v>
      </c>
      <c r="DM11" s="800"/>
      <c r="DN11" s="800"/>
      <c r="DO11" s="800"/>
      <c r="DP11" s="801"/>
      <c r="DQ11" s="799" t="s">
        <v>555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100997</v>
      </c>
      <c r="R23" s="812"/>
      <c r="S23" s="812"/>
      <c r="T23" s="812"/>
      <c r="U23" s="812"/>
      <c r="V23" s="812">
        <v>95542</v>
      </c>
      <c r="W23" s="812"/>
      <c r="X23" s="812"/>
      <c r="Y23" s="812"/>
      <c r="Z23" s="812"/>
      <c r="AA23" s="812">
        <v>5456</v>
      </c>
      <c r="AB23" s="812"/>
      <c r="AC23" s="812"/>
      <c r="AD23" s="812"/>
      <c r="AE23" s="813"/>
      <c r="AF23" s="814">
        <v>5359</v>
      </c>
      <c r="AG23" s="812"/>
      <c r="AH23" s="812"/>
      <c r="AI23" s="812"/>
      <c r="AJ23" s="815"/>
      <c r="AK23" s="816"/>
      <c r="AL23" s="817"/>
      <c r="AM23" s="817"/>
      <c r="AN23" s="817"/>
      <c r="AO23" s="817"/>
      <c r="AP23" s="812">
        <v>75281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42062</v>
      </c>
      <c r="R28" s="841"/>
      <c r="S28" s="841"/>
      <c r="T28" s="841"/>
      <c r="U28" s="841"/>
      <c r="V28" s="841">
        <v>40666</v>
      </c>
      <c r="W28" s="841"/>
      <c r="X28" s="841"/>
      <c r="Y28" s="841"/>
      <c r="Z28" s="841"/>
      <c r="AA28" s="841">
        <v>1397</v>
      </c>
      <c r="AB28" s="841"/>
      <c r="AC28" s="841"/>
      <c r="AD28" s="841"/>
      <c r="AE28" s="842"/>
      <c r="AF28" s="843">
        <v>1397</v>
      </c>
      <c r="AG28" s="841"/>
      <c r="AH28" s="841"/>
      <c r="AI28" s="841"/>
      <c r="AJ28" s="844"/>
      <c r="AK28" s="845">
        <v>3464</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2980</v>
      </c>
      <c r="R29" s="777"/>
      <c r="S29" s="777"/>
      <c r="T29" s="777"/>
      <c r="U29" s="777"/>
      <c r="V29" s="777">
        <v>2938</v>
      </c>
      <c r="W29" s="777"/>
      <c r="X29" s="777"/>
      <c r="Y29" s="777"/>
      <c r="Z29" s="777"/>
      <c r="AA29" s="777">
        <v>42</v>
      </c>
      <c r="AB29" s="777"/>
      <c r="AC29" s="777"/>
      <c r="AD29" s="777"/>
      <c r="AE29" s="778"/>
      <c r="AF29" s="779">
        <v>42</v>
      </c>
      <c r="AG29" s="780"/>
      <c r="AH29" s="780"/>
      <c r="AI29" s="780"/>
      <c r="AJ29" s="781"/>
      <c r="AK29" s="848">
        <v>522</v>
      </c>
      <c r="AL29" s="849"/>
      <c r="AM29" s="849"/>
      <c r="AN29" s="849"/>
      <c r="AO29" s="849"/>
      <c r="AP29" s="849" t="s">
        <v>533</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16864</v>
      </c>
      <c r="R30" s="777"/>
      <c r="S30" s="777"/>
      <c r="T30" s="777"/>
      <c r="U30" s="777"/>
      <c r="V30" s="777">
        <v>15923</v>
      </c>
      <c r="W30" s="777"/>
      <c r="X30" s="777"/>
      <c r="Y30" s="777"/>
      <c r="Z30" s="777"/>
      <c r="AA30" s="777">
        <v>941</v>
      </c>
      <c r="AB30" s="777"/>
      <c r="AC30" s="777"/>
      <c r="AD30" s="777"/>
      <c r="AE30" s="778"/>
      <c r="AF30" s="779">
        <v>941</v>
      </c>
      <c r="AG30" s="780"/>
      <c r="AH30" s="780"/>
      <c r="AI30" s="780"/>
      <c r="AJ30" s="781"/>
      <c r="AK30" s="848">
        <v>2319</v>
      </c>
      <c r="AL30" s="849"/>
      <c r="AM30" s="849"/>
      <c r="AN30" s="849"/>
      <c r="AO30" s="849"/>
      <c r="AP30" s="849" t="s">
        <v>533</v>
      </c>
      <c r="AQ30" s="849"/>
      <c r="AR30" s="849"/>
      <c r="AS30" s="849"/>
      <c r="AT30" s="849"/>
      <c r="AU30" s="849" t="s">
        <v>534</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10704</v>
      </c>
      <c r="R31" s="777"/>
      <c r="S31" s="777"/>
      <c r="T31" s="777"/>
      <c r="U31" s="777"/>
      <c r="V31" s="777">
        <v>10847</v>
      </c>
      <c r="W31" s="777"/>
      <c r="X31" s="777"/>
      <c r="Y31" s="777"/>
      <c r="Z31" s="777"/>
      <c r="AA31" s="777">
        <v>-143</v>
      </c>
      <c r="AB31" s="777"/>
      <c r="AC31" s="777"/>
      <c r="AD31" s="777"/>
      <c r="AE31" s="778"/>
      <c r="AF31" s="779">
        <v>1691</v>
      </c>
      <c r="AG31" s="780"/>
      <c r="AH31" s="780"/>
      <c r="AI31" s="780"/>
      <c r="AJ31" s="781"/>
      <c r="AK31" s="848">
        <v>1100</v>
      </c>
      <c r="AL31" s="849"/>
      <c r="AM31" s="849"/>
      <c r="AN31" s="849"/>
      <c r="AO31" s="849"/>
      <c r="AP31" s="849">
        <v>3344</v>
      </c>
      <c r="AQ31" s="849"/>
      <c r="AR31" s="849"/>
      <c r="AS31" s="849"/>
      <c r="AT31" s="849"/>
      <c r="AU31" s="849">
        <v>2317</v>
      </c>
      <c r="AV31" s="849"/>
      <c r="AW31" s="849"/>
      <c r="AX31" s="849"/>
      <c r="AY31" s="849"/>
      <c r="AZ31" s="850" t="s">
        <v>535</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8679</v>
      </c>
      <c r="R32" s="777"/>
      <c r="S32" s="777"/>
      <c r="T32" s="777"/>
      <c r="U32" s="777"/>
      <c r="V32" s="777">
        <v>8211</v>
      </c>
      <c r="W32" s="777"/>
      <c r="X32" s="777"/>
      <c r="Y32" s="777"/>
      <c r="Z32" s="777"/>
      <c r="AA32" s="777">
        <v>468</v>
      </c>
      <c r="AB32" s="777"/>
      <c r="AC32" s="777"/>
      <c r="AD32" s="777"/>
      <c r="AE32" s="778"/>
      <c r="AF32" s="779">
        <v>466</v>
      </c>
      <c r="AG32" s="780"/>
      <c r="AH32" s="780"/>
      <c r="AI32" s="780"/>
      <c r="AJ32" s="781"/>
      <c r="AK32" s="848">
        <v>2650</v>
      </c>
      <c r="AL32" s="849"/>
      <c r="AM32" s="849"/>
      <c r="AN32" s="849"/>
      <c r="AO32" s="849"/>
      <c r="AP32" s="849">
        <v>39054</v>
      </c>
      <c r="AQ32" s="849"/>
      <c r="AR32" s="849"/>
      <c r="AS32" s="849"/>
      <c r="AT32" s="849"/>
      <c r="AU32" s="849">
        <v>23042</v>
      </c>
      <c r="AV32" s="849"/>
      <c r="AW32" s="849"/>
      <c r="AX32" s="849"/>
      <c r="AY32" s="849"/>
      <c r="AZ32" s="850" t="s">
        <v>536</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386</v>
      </c>
      <c r="C33" s="774"/>
      <c r="D33" s="774"/>
      <c r="E33" s="774"/>
      <c r="F33" s="774"/>
      <c r="G33" s="774"/>
      <c r="H33" s="774"/>
      <c r="I33" s="774"/>
      <c r="J33" s="774"/>
      <c r="K33" s="774"/>
      <c r="L33" s="774"/>
      <c r="M33" s="774"/>
      <c r="N33" s="774"/>
      <c r="O33" s="774"/>
      <c r="P33" s="775"/>
      <c r="Q33" s="776">
        <v>525</v>
      </c>
      <c r="R33" s="777"/>
      <c r="S33" s="777"/>
      <c r="T33" s="777"/>
      <c r="U33" s="777"/>
      <c r="V33" s="777">
        <v>283</v>
      </c>
      <c r="W33" s="777"/>
      <c r="X33" s="777"/>
      <c r="Y33" s="777"/>
      <c r="Z33" s="777"/>
      <c r="AA33" s="777">
        <v>242</v>
      </c>
      <c r="AB33" s="777"/>
      <c r="AC33" s="777"/>
      <c r="AD33" s="777"/>
      <c r="AE33" s="778"/>
      <c r="AF33" s="779">
        <v>199</v>
      </c>
      <c r="AG33" s="780"/>
      <c r="AH33" s="780"/>
      <c r="AI33" s="780"/>
      <c r="AJ33" s="781"/>
      <c r="AK33" s="848">
        <v>250</v>
      </c>
      <c r="AL33" s="849"/>
      <c r="AM33" s="849"/>
      <c r="AN33" s="849"/>
      <c r="AO33" s="849"/>
      <c r="AP33" s="849">
        <v>397</v>
      </c>
      <c r="AQ33" s="849"/>
      <c r="AR33" s="849"/>
      <c r="AS33" s="849"/>
      <c r="AT33" s="849"/>
      <c r="AU33" s="849">
        <v>397</v>
      </c>
      <c r="AV33" s="849"/>
      <c r="AW33" s="849"/>
      <c r="AX33" s="849"/>
      <c r="AY33" s="849"/>
      <c r="AZ33" s="850" t="s">
        <v>533</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387</v>
      </c>
      <c r="C34" s="774"/>
      <c r="D34" s="774"/>
      <c r="E34" s="774"/>
      <c r="F34" s="774"/>
      <c r="G34" s="774"/>
      <c r="H34" s="774"/>
      <c r="I34" s="774"/>
      <c r="J34" s="774"/>
      <c r="K34" s="774"/>
      <c r="L34" s="774"/>
      <c r="M34" s="774"/>
      <c r="N34" s="774"/>
      <c r="O34" s="774"/>
      <c r="P34" s="775"/>
      <c r="Q34" s="776">
        <v>383</v>
      </c>
      <c r="R34" s="777"/>
      <c r="S34" s="777"/>
      <c r="T34" s="777"/>
      <c r="U34" s="777"/>
      <c r="V34" s="777">
        <v>251</v>
      </c>
      <c r="W34" s="777"/>
      <c r="X34" s="777"/>
      <c r="Y34" s="777"/>
      <c r="Z34" s="777"/>
      <c r="AA34" s="777">
        <v>133</v>
      </c>
      <c r="AB34" s="777"/>
      <c r="AC34" s="777"/>
      <c r="AD34" s="777"/>
      <c r="AE34" s="778"/>
      <c r="AF34" s="779">
        <v>133</v>
      </c>
      <c r="AG34" s="780"/>
      <c r="AH34" s="780"/>
      <c r="AI34" s="780"/>
      <c r="AJ34" s="781"/>
      <c r="AK34" s="848">
        <v>140</v>
      </c>
      <c r="AL34" s="849"/>
      <c r="AM34" s="849"/>
      <c r="AN34" s="849"/>
      <c r="AO34" s="849"/>
      <c r="AP34" s="849">
        <v>701</v>
      </c>
      <c r="AQ34" s="849"/>
      <c r="AR34" s="849"/>
      <c r="AS34" s="849"/>
      <c r="AT34" s="849"/>
      <c r="AU34" s="849">
        <v>701</v>
      </c>
      <c r="AV34" s="849"/>
      <c r="AW34" s="849"/>
      <c r="AX34" s="849"/>
      <c r="AY34" s="849"/>
      <c r="AZ34" s="850" t="s">
        <v>534</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4868</v>
      </c>
      <c r="AG63" s="860"/>
      <c r="AH63" s="860"/>
      <c r="AI63" s="860"/>
      <c r="AJ63" s="861"/>
      <c r="AK63" s="862"/>
      <c r="AL63" s="857"/>
      <c r="AM63" s="857"/>
      <c r="AN63" s="857"/>
      <c r="AO63" s="857"/>
      <c r="AP63" s="860">
        <v>43496</v>
      </c>
      <c r="AQ63" s="860"/>
      <c r="AR63" s="860"/>
      <c r="AS63" s="860"/>
      <c r="AT63" s="860"/>
      <c r="AU63" s="860">
        <v>26457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15258</v>
      </c>
      <c r="R68" s="884"/>
      <c r="S68" s="884"/>
      <c r="T68" s="884"/>
      <c r="U68" s="884"/>
      <c r="V68" s="884">
        <v>14933</v>
      </c>
      <c r="W68" s="884"/>
      <c r="X68" s="884"/>
      <c r="Y68" s="884"/>
      <c r="Z68" s="884"/>
      <c r="AA68" s="884">
        <v>325</v>
      </c>
      <c r="AB68" s="884"/>
      <c r="AC68" s="884"/>
      <c r="AD68" s="884"/>
      <c r="AE68" s="884"/>
      <c r="AF68" s="884">
        <v>325</v>
      </c>
      <c r="AG68" s="884"/>
      <c r="AH68" s="884"/>
      <c r="AI68" s="884"/>
      <c r="AJ68" s="884"/>
      <c r="AK68" s="884" t="s">
        <v>549</v>
      </c>
      <c r="AL68" s="884"/>
      <c r="AM68" s="884"/>
      <c r="AN68" s="884"/>
      <c r="AO68" s="884"/>
      <c r="AP68" s="884">
        <v>9971</v>
      </c>
      <c r="AQ68" s="884"/>
      <c r="AR68" s="884"/>
      <c r="AS68" s="884"/>
      <c r="AT68" s="884"/>
      <c r="AU68" s="884">
        <v>2991</v>
      </c>
      <c r="AV68" s="884"/>
      <c r="AW68" s="884"/>
      <c r="AX68" s="884"/>
      <c r="AY68" s="884"/>
      <c r="AZ68" s="885" t="s">
        <v>543</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7507</v>
      </c>
      <c r="R69" s="849"/>
      <c r="S69" s="849"/>
      <c r="T69" s="849"/>
      <c r="U69" s="849"/>
      <c r="V69" s="849">
        <v>6356</v>
      </c>
      <c r="W69" s="849"/>
      <c r="X69" s="849"/>
      <c r="Y69" s="849"/>
      <c r="Z69" s="849"/>
      <c r="AA69" s="849">
        <v>1152</v>
      </c>
      <c r="AB69" s="849"/>
      <c r="AC69" s="849"/>
      <c r="AD69" s="849"/>
      <c r="AE69" s="849"/>
      <c r="AF69" s="849">
        <v>7936</v>
      </c>
      <c r="AG69" s="849"/>
      <c r="AH69" s="849"/>
      <c r="AI69" s="849"/>
      <c r="AJ69" s="849"/>
      <c r="AK69" s="849">
        <v>10</v>
      </c>
      <c r="AL69" s="849"/>
      <c r="AM69" s="849"/>
      <c r="AN69" s="849"/>
      <c r="AO69" s="849"/>
      <c r="AP69" s="849">
        <v>15595</v>
      </c>
      <c r="AQ69" s="849"/>
      <c r="AR69" s="849"/>
      <c r="AS69" s="849"/>
      <c r="AT69" s="849"/>
      <c r="AU69" s="849">
        <v>16</v>
      </c>
      <c r="AV69" s="849"/>
      <c r="AW69" s="849"/>
      <c r="AX69" s="849"/>
      <c r="AY69" s="849"/>
      <c r="AZ69" s="895" t="s">
        <v>544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61090</v>
      </c>
      <c r="R70" s="849"/>
      <c r="S70" s="849"/>
      <c r="T70" s="849"/>
      <c r="U70" s="849"/>
      <c r="V70" s="849">
        <v>58244</v>
      </c>
      <c r="W70" s="849"/>
      <c r="X70" s="849"/>
      <c r="Y70" s="849"/>
      <c r="Z70" s="849"/>
      <c r="AA70" s="849">
        <v>2846</v>
      </c>
      <c r="AB70" s="849"/>
      <c r="AC70" s="849"/>
      <c r="AD70" s="849"/>
      <c r="AE70" s="849"/>
      <c r="AF70" s="849">
        <v>2846</v>
      </c>
      <c r="AG70" s="849"/>
      <c r="AH70" s="849"/>
      <c r="AI70" s="849"/>
      <c r="AJ70" s="849"/>
      <c r="AK70" s="849" t="s">
        <v>476</v>
      </c>
      <c r="AL70" s="849"/>
      <c r="AM70" s="849"/>
      <c r="AN70" s="849"/>
      <c r="AO70" s="849"/>
      <c r="AP70" s="849" t="s">
        <v>476</v>
      </c>
      <c r="AQ70" s="849"/>
      <c r="AR70" s="849"/>
      <c r="AS70" s="849"/>
      <c r="AT70" s="849"/>
      <c r="AU70" s="849" t="s">
        <v>476</v>
      </c>
      <c r="AV70" s="849"/>
      <c r="AW70" s="849"/>
      <c r="AX70" s="849"/>
      <c r="AY70" s="849"/>
      <c r="AZ70" s="895" t="s">
        <v>545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1476</v>
      </c>
      <c r="R71" s="849"/>
      <c r="S71" s="849"/>
      <c r="T71" s="849"/>
      <c r="U71" s="849"/>
      <c r="V71" s="849">
        <v>1442</v>
      </c>
      <c r="W71" s="849"/>
      <c r="X71" s="849"/>
      <c r="Y71" s="849"/>
      <c r="Z71" s="849"/>
      <c r="AA71" s="849">
        <v>35</v>
      </c>
      <c r="AB71" s="849"/>
      <c r="AC71" s="849"/>
      <c r="AD71" s="849"/>
      <c r="AE71" s="849"/>
      <c r="AF71" s="849">
        <v>35</v>
      </c>
      <c r="AG71" s="849"/>
      <c r="AH71" s="849"/>
      <c r="AI71" s="849"/>
      <c r="AJ71" s="849"/>
      <c r="AK71" s="849" t="s">
        <v>476</v>
      </c>
      <c r="AL71" s="849"/>
      <c r="AM71" s="849"/>
      <c r="AN71" s="849"/>
      <c r="AO71" s="849"/>
      <c r="AP71" s="849" t="s">
        <v>476</v>
      </c>
      <c r="AQ71" s="849"/>
      <c r="AR71" s="849"/>
      <c r="AS71" s="849"/>
      <c r="AT71" s="849"/>
      <c r="AU71" s="849" t="s">
        <v>476</v>
      </c>
      <c r="AV71" s="849"/>
      <c r="AW71" s="849"/>
      <c r="AX71" s="849"/>
      <c r="AY71" s="849"/>
      <c r="AZ71" s="895" t="s">
        <v>546</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634650</v>
      </c>
      <c r="R72" s="849"/>
      <c r="S72" s="849"/>
      <c r="T72" s="849"/>
      <c r="U72" s="849"/>
      <c r="V72" s="849">
        <v>617408</v>
      </c>
      <c r="W72" s="849"/>
      <c r="X72" s="849"/>
      <c r="Y72" s="849"/>
      <c r="Z72" s="849"/>
      <c r="AA72" s="849">
        <v>17242</v>
      </c>
      <c r="AB72" s="849"/>
      <c r="AC72" s="849"/>
      <c r="AD72" s="849"/>
      <c r="AE72" s="849"/>
      <c r="AF72" s="849">
        <v>17242</v>
      </c>
      <c r="AG72" s="849"/>
      <c r="AH72" s="849"/>
      <c r="AI72" s="849"/>
      <c r="AJ72" s="849"/>
      <c r="AK72" s="849">
        <v>5814</v>
      </c>
      <c r="AL72" s="849"/>
      <c r="AM72" s="849"/>
      <c r="AN72" s="849"/>
      <c r="AO72" s="849"/>
      <c r="AP72" s="849" t="s">
        <v>476</v>
      </c>
      <c r="AQ72" s="849"/>
      <c r="AR72" s="849"/>
      <c r="AS72" s="849"/>
      <c r="AT72" s="849"/>
      <c r="AU72" s="849" t="s">
        <v>476</v>
      </c>
      <c r="AV72" s="849"/>
      <c r="AW72" s="849"/>
      <c r="AX72" s="849"/>
      <c r="AY72" s="849"/>
      <c r="AZ72" s="895" t="s">
        <v>547</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31982</v>
      </c>
      <c r="R73" s="849"/>
      <c r="S73" s="849"/>
      <c r="T73" s="849"/>
      <c r="U73" s="849"/>
      <c r="V73" s="849">
        <v>31890</v>
      </c>
      <c r="W73" s="849"/>
      <c r="X73" s="849"/>
      <c r="Y73" s="849"/>
      <c r="Z73" s="849"/>
      <c r="AA73" s="849">
        <v>92</v>
      </c>
      <c r="AB73" s="849"/>
      <c r="AC73" s="849"/>
      <c r="AD73" s="849"/>
      <c r="AE73" s="849"/>
      <c r="AF73" s="849">
        <v>92</v>
      </c>
      <c r="AG73" s="849"/>
      <c r="AH73" s="849"/>
      <c r="AI73" s="849"/>
      <c r="AJ73" s="849"/>
      <c r="AK73" s="849">
        <v>972</v>
      </c>
      <c r="AL73" s="849"/>
      <c r="AM73" s="849"/>
      <c r="AN73" s="849"/>
      <c r="AO73" s="849"/>
      <c r="AP73" s="849" t="s">
        <v>476</v>
      </c>
      <c r="AQ73" s="849"/>
      <c r="AR73" s="849"/>
      <c r="AS73" s="849"/>
      <c r="AT73" s="849"/>
      <c r="AU73" s="849" t="s">
        <v>476</v>
      </c>
      <c r="AV73" s="849"/>
      <c r="AW73" s="849"/>
      <c r="AX73" s="849"/>
      <c r="AY73" s="849"/>
      <c r="AZ73" s="895" t="s">
        <v>546</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346</v>
      </c>
      <c r="R74" s="849"/>
      <c r="S74" s="849"/>
      <c r="T74" s="849"/>
      <c r="U74" s="849"/>
      <c r="V74" s="849">
        <v>170</v>
      </c>
      <c r="W74" s="849"/>
      <c r="X74" s="849"/>
      <c r="Y74" s="849"/>
      <c r="Z74" s="849"/>
      <c r="AA74" s="849">
        <v>176</v>
      </c>
      <c r="AB74" s="849"/>
      <c r="AC74" s="849"/>
      <c r="AD74" s="849"/>
      <c r="AE74" s="849"/>
      <c r="AF74" s="849">
        <v>176</v>
      </c>
      <c r="AG74" s="849"/>
      <c r="AH74" s="849"/>
      <c r="AI74" s="849"/>
      <c r="AJ74" s="849"/>
      <c r="AK74" s="849" t="s">
        <v>476</v>
      </c>
      <c r="AL74" s="849"/>
      <c r="AM74" s="849"/>
      <c r="AN74" s="849"/>
      <c r="AO74" s="849"/>
      <c r="AP74" s="849" t="s">
        <v>476</v>
      </c>
      <c r="AQ74" s="849"/>
      <c r="AR74" s="849"/>
      <c r="AS74" s="849"/>
      <c r="AT74" s="849"/>
      <c r="AU74" s="849" t="s">
        <v>476</v>
      </c>
      <c r="AV74" s="849"/>
      <c r="AW74" s="849"/>
      <c r="AX74" s="849"/>
      <c r="AY74" s="849"/>
      <c r="AZ74" s="895" t="s">
        <v>548</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422</v>
      </c>
      <c r="R75" s="898"/>
      <c r="S75" s="898"/>
      <c r="T75" s="898"/>
      <c r="U75" s="848"/>
      <c r="V75" s="899">
        <v>404</v>
      </c>
      <c r="W75" s="898"/>
      <c r="X75" s="898"/>
      <c r="Y75" s="898"/>
      <c r="Z75" s="848"/>
      <c r="AA75" s="899">
        <v>17</v>
      </c>
      <c r="AB75" s="898"/>
      <c r="AC75" s="898"/>
      <c r="AD75" s="898"/>
      <c r="AE75" s="848"/>
      <c r="AF75" s="899">
        <v>17</v>
      </c>
      <c r="AG75" s="898"/>
      <c r="AH75" s="898"/>
      <c r="AI75" s="898"/>
      <c r="AJ75" s="848"/>
      <c r="AK75" s="899">
        <v>95</v>
      </c>
      <c r="AL75" s="898"/>
      <c r="AM75" s="898"/>
      <c r="AN75" s="898"/>
      <c r="AO75" s="848"/>
      <c r="AP75" s="899" t="s">
        <v>476</v>
      </c>
      <c r="AQ75" s="898"/>
      <c r="AR75" s="898"/>
      <c r="AS75" s="898"/>
      <c r="AT75" s="848"/>
      <c r="AU75" s="899" t="s">
        <v>476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28669</v>
      </c>
      <c r="AG88" s="860"/>
      <c r="AH88" s="860"/>
      <c r="AI88" s="860"/>
      <c r="AJ88" s="860"/>
      <c r="AK88" s="857"/>
      <c r="AL88" s="857"/>
      <c r="AM88" s="857"/>
      <c r="AN88" s="857"/>
      <c r="AO88" s="857"/>
      <c r="AP88" s="860">
        <v>25566</v>
      </c>
      <c r="AQ88" s="860"/>
      <c r="AR88" s="860"/>
      <c r="AS88" s="860"/>
      <c r="AT88" s="860"/>
      <c r="AU88" s="860">
        <v>3007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254</v>
      </c>
      <c r="CS102" s="868"/>
      <c r="CT102" s="868"/>
      <c r="CU102" s="868"/>
      <c r="CV102" s="911"/>
      <c r="CW102" s="910">
        <v>7</v>
      </c>
      <c r="CX102" s="868"/>
      <c r="CY102" s="868"/>
      <c r="CZ102" s="868"/>
      <c r="DA102" s="911"/>
      <c r="DB102" s="910">
        <v>192</v>
      </c>
      <c r="DC102" s="868"/>
      <c r="DD102" s="868"/>
      <c r="DE102" s="868"/>
      <c r="DF102" s="911"/>
      <c r="DG102" s="910">
        <v>12769</v>
      </c>
      <c r="DH102" s="868"/>
      <c r="DI102" s="868"/>
      <c r="DJ102" s="868"/>
      <c r="DK102" s="911"/>
      <c r="DL102" s="910">
        <v>26</v>
      </c>
      <c r="DM102" s="868"/>
      <c r="DN102" s="868"/>
      <c r="DO102" s="868"/>
      <c r="DP102" s="911"/>
      <c r="DQ102" s="910">
        <v>6649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8779972</v>
      </c>
      <c r="AB110" s="920"/>
      <c r="AC110" s="920"/>
      <c r="AD110" s="920"/>
      <c r="AE110" s="921"/>
      <c r="AF110" s="922">
        <v>8048643</v>
      </c>
      <c r="AG110" s="920"/>
      <c r="AH110" s="920"/>
      <c r="AI110" s="920"/>
      <c r="AJ110" s="921"/>
      <c r="AK110" s="922">
        <v>7706261</v>
      </c>
      <c r="AL110" s="920"/>
      <c r="AM110" s="920"/>
      <c r="AN110" s="920"/>
      <c r="AO110" s="921"/>
      <c r="AP110" s="923">
        <v>15</v>
      </c>
      <c r="AQ110" s="924"/>
      <c r="AR110" s="924"/>
      <c r="AS110" s="924"/>
      <c r="AT110" s="925"/>
      <c r="AU110" s="926" t="s">
        <v>58</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73004952</v>
      </c>
      <c r="BR110" s="957"/>
      <c r="BS110" s="957"/>
      <c r="BT110" s="957"/>
      <c r="BU110" s="957"/>
      <c r="BV110" s="957">
        <v>74212097</v>
      </c>
      <c r="BW110" s="957"/>
      <c r="BX110" s="957"/>
      <c r="BY110" s="957"/>
      <c r="BZ110" s="957"/>
      <c r="CA110" s="957">
        <v>75281124</v>
      </c>
      <c r="CB110" s="957"/>
      <c r="CC110" s="957"/>
      <c r="CD110" s="957"/>
      <c r="CE110" s="957"/>
      <c r="CF110" s="971">
        <v>147</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3146730</v>
      </c>
      <c r="DH110" s="957"/>
      <c r="DI110" s="957"/>
      <c r="DJ110" s="957"/>
      <c r="DK110" s="957"/>
      <c r="DL110" s="957">
        <v>2814086</v>
      </c>
      <c r="DM110" s="957"/>
      <c r="DN110" s="957"/>
      <c r="DO110" s="957"/>
      <c r="DP110" s="957"/>
      <c r="DQ110" s="957">
        <v>2565438</v>
      </c>
      <c r="DR110" s="957"/>
      <c r="DS110" s="957"/>
      <c r="DT110" s="957"/>
      <c r="DU110" s="957"/>
      <c r="DV110" s="958">
        <v>5</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11346579</v>
      </c>
      <c r="BR111" s="950"/>
      <c r="BS111" s="950"/>
      <c r="BT111" s="950"/>
      <c r="BU111" s="950"/>
      <c r="BV111" s="950">
        <v>9715813</v>
      </c>
      <c r="BW111" s="950"/>
      <c r="BX111" s="950"/>
      <c r="BY111" s="950"/>
      <c r="BZ111" s="950"/>
      <c r="CA111" s="950">
        <v>8660134</v>
      </c>
      <c r="CB111" s="950"/>
      <c r="CC111" s="950"/>
      <c r="CD111" s="950"/>
      <c r="CE111" s="950"/>
      <c r="CF111" s="944">
        <v>16.899999999999999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31933723</v>
      </c>
      <c r="BR112" s="950"/>
      <c r="BS112" s="950"/>
      <c r="BT112" s="950"/>
      <c r="BU112" s="950"/>
      <c r="BV112" s="950">
        <v>28536644</v>
      </c>
      <c r="BW112" s="950"/>
      <c r="BX112" s="950"/>
      <c r="BY112" s="950"/>
      <c r="BZ112" s="950"/>
      <c r="CA112" s="950">
        <v>26456715</v>
      </c>
      <c r="CB112" s="950"/>
      <c r="CC112" s="950"/>
      <c r="CD112" s="950"/>
      <c r="CE112" s="950"/>
      <c r="CF112" s="944">
        <v>51.7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2960067</v>
      </c>
      <c r="AB113" s="964"/>
      <c r="AC113" s="964"/>
      <c r="AD113" s="964"/>
      <c r="AE113" s="965"/>
      <c r="AF113" s="966">
        <v>2808996</v>
      </c>
      <c r="AG113" s="964"/>
      <c r="AH113" s="964"/>
      <c r="AI113" s="964"/>
      <c r="AJ113" s="965"/>
      <c r="AK113" s="966">
        <v>2651832</v>
      </c>
      <c r="AL113" s="964"/>
      <c r="AM113" s="964"/>
      <c r="AN113" s="964"/>
      <c r="AO113" s="965"/>
      <c r="AP113" s="967">
        <v>5.2</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969800</v>
      </c>
      <c r="BR113" s="950"/>
      <c r="BS113" s="950"/>
      <c r="BT113" s="950"/>
      <c r="BU113" s="950"/>
      <c r="BV113" s="950">
        <v>1668856</v>
      </c>
      <c r="BW113" s="950"/>
      <c r="BX113" s="950"/>
      <c r="BY113" s="950"/>
      <c r="BZ113" s="950"/>
      <c r="CA113" s="950">
        <v>3006817</v>
      </c>
      <c r="CB113" s="950"/>
      <c r="CC113" s="950"/>
      <c r="CD113" s="950"/>
      <c r="CE113" s="950"/>
      <c r="CF113" s="944">
        <v>5.9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169919</v>
      </c>
      <c r="AB114" s="989"/>
      <c r="AC114" s="989"/>
      <c r="AD114" s="989"/>
      <c r="AE114" s="990"/>
      <c r="AF114" s="991">
        <v>128906</v>
      </c>
      <c r="AG114" s="989"/>
      <c r="AH114" s="989"/>
      <c r="AI114" s="989"/>
      <c r="AJ114" s="990"/>
      <c r="AK114" s="991">
        <v>208427</v>
      </c>
      <c r="AL114" s="989"/>
      <c r="AM114" s="989"/>
      <c r="AN114" s="989"/>
      <c r="AO114" s="990"/>
      <c r="AP114" s="992">
        <v>0.4</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8343999</v>
      </c>
      <c r="BR114" s="950"/>
      <c r="BS114" s="950"/>
      <c r="BT114" s="950"/>
      <c r="BU114" s="950"/>
      <c r="BV114" s="950">
        <v>6483707</v>
      </c>
      <c r="BW114" s="950"/>
      <c r="BX114" s="950"/>
      <c r="BY114" s="950"/>
      <c r="BZ114" s="950"/>
      <c r="CA114" s="950">
        <v>5680392</v>
      </c>
      <c r="CB114" s="950"/>
      <c r="CC114" s="950"/>
      <c r="CD114" s="950"/>
      <c r="CE114" s="950"/>
      <c r="CF114" s="944">
        <v>11.1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1107408</v>
      </c>
      <c r="AB115" s="964"/>
      <c r="AC115" s="964"/>
      <c r="AD115" s="964"/>
      <c r="AE115" s="965"/>
      <c r="AF115" s="966">
        <v>1481511</v>
      </c>
      <c r="AG115" s="964"/>
      <c r="AH115" s="964"/>
      <c r="AI115" s="964"/>
      <c r="AJ115" s="965"/>
      <c r="AK115" s="966">
        <v>982596</v>
      </c>
      <c r="AL115" s="964"/>
      <c r="AM115" s="964"/>
      <c r="AN115" s="964"/>
      <c r="AO115" s="965"/>
      <c r="AP115" s="967">
        <v>1.9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6837593</v>
      </c>
      <c r="BR115" s="950"/>
      <c r="BS115" s="950"/>
      <c r="BT115" s="950"/>
      <c r="BU115" s="950"/>
      <c r="BV115" s="950">
        <v>6531013</v>
      </c>
      <c r="BW115" s="950"/>
      <c r="BX115" s="950"/>
      <c r="BY115" s="950"/>
      <c r="BZ115" s="950"/>
      <c r="CA115" s="950">
        <v>6648827</v>
      </c>
      <c r="CB115" s="950"/>
      <c r="CC115" s="950"/>
      <c r="CD115" s="950"/>
      <c r="CE115" s="950"/>
      <c r="CF115" s="944">
        <v>13</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8196490</v>
      </c>
      <c r="DH115" s="989"/>
      <c r="DI115" s="989"/>
      <c r="DJ115" s="989"/>
      <c r="DK115" s="990"/>
      <c r="DL115" s="991">
        <v>6897815</v>
      </c>
      <c r="DM115" s="989"/>
      <c r="DN115" s="989"/>
      <c r="DO115" s="989"/>
      <c r="DP115" s="990"/>
      <c r="DQ115" s="991">
        <v>6092404</v>
      </c>
      <c r="DR115" s="989"/>
      <c r="DS115" s="989"/>
      <c r="DT115" s="989"/>
      <c r="DU115" s="990"/>
      <c r="DV115" s="992">
        <v>11.9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4454</v>
      </c>
      <c r="AB116" s="989"/>
      <c r="AC116" s="989"/>
      <c r="AD116" s="989"/>
      <c r="AE116" s="990"/>
      <c r="AF116" s="991">
        <v>3665</v>
      </c>
      <c r="AG116" s="989"/>
      <c r="AH116" s="989"/>
      <c r="AI116" s="989"/>
      <c r="AJ116" s="990"/>
      <c r="AK116" s="991">
        <v>2106</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13021820</v>
      </c>
      <c r="AB117" s="996"/>
      <c r="AC117" s="996"/>
      <c r="AD117" s="996"/>
      <c r="AE117" s="997"/>
      <c r="AF117" s="995">
        <v>12471721</v>
      </c>
      <c r="AG117" s="996"/>
      <c r="AH117" s="996"/>
      <c r="AI117" s="996"/>
      <c r="AJ117" s="997"/>
      <c r="AK117" s="995">
        <v>11551222</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132436646</v>
      </c>
      <c r="BR118" s="1016"/>
      <c r="BS118" s="1016"/>
      <c r="BT118" s="1016"/>
      <c r="BU118" s="1016"/>
      <c r="BV118" s="1016">
        <v>127148130</v>
      </c>
      <c r="BW118" s="1016"/>
      <c r="BX118" s="1016"/>
      <c r="BY118" s="1016"/>
      <c r="BZ118" s="1016"/>
      <c r="CA118" s="1016">
        <v>125734009</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179600</v>
      </c>
      <c r="AB119" s="920"/>
      <c r="AC119" s="920"/>
      <c r="AD119" s="920"/>
      <c r="AE119" s="921"/>
      <c r="AF119" s="922">
        <v>179737</v>
      </c>
      <c r="AG119" s="920"/>
      <c r="AH119" s="920"/>
      <c r="AI119" s="920"/>
      <c r="AJ119" s="921"/>
      <c r="AK119" s="922">
        <v>175565</v>
      </c>
      <c r="AL119" s="920"/>
      <c r="AM119" s="920"/>
      <c r="AN119" s="920"/>
      <c r="AO119" s="921"/>
      <c r="AP119" s="923">
        <v>0.3</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7624082</v>
      </c>
      <c r="BR119" s="957"/>
      <c r="BS119" s="957"/>
      <c r="BT119" s="957"/>
      <c r="BU119" s="957"/>
      <c r="BV119" s="957">
        <v>7654080</v>
      </c>
      <c r="BW119" s="957"/>
      <c r="BX119" s="957"/>
      <c r="BY119" s="957"/>
      <c r="BZ119" s="957"/>
      <c r="CA119" s="957">
        <v>7792813</v>
      </c>
      <c r="CB119" s="957"/>
      <c r="CC119" s="957"/>
      <c r="CD119" s="957"/>
      <c r="CE119" s="957"/>
      <c r="CF119" s="971">
        <v>15.2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3359</v>
      </c>
      <c r="DH119" s="1028"/>
      <c r="DI119" s="1028"/>
      <c r="DJ119" s="1028"/>
      <c r="DK119" s="1029"/>
      <c r="DL119" s="1030">
        <v>3912</v>
      </c>
      <c r="DM119" s="1028"/>
      <c r="DN119" s="1028"/>
      <c r="DO119" s="1028"/>
      <c r="DP119" s="1029"/>
      <c r="DQ119" s="1030">
        <v>2292</v>
      </c>
      <c r="DR119" s="1028"/>
      <c r="DS119" s="1028"/>
      <c r="DT119" s="1028"/>
      <c r="DU119" s="1029"/>
      <c r="DV119" s="1031">
        <v>0</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13102757</v>
      </c>
      <c r="BR120" s="950"/>
      <c r="BS120" s="950"/>
      <c r="BT120" s="950"/>
      <c r="BU120" s="950"/>
      <c r="BV120" s="950">
        <v>11498232</v>
      </c>
      <c r="BW120" s="950"/>
      <c r="BX120" s="950"/>
      <c r="BY120" s="950"/>
      <c r="BZ120" s="950"/>
      <c r="CA120" s="950">
        <v>11958995</v>
      </c>
      <c r="CB120" s="950"/>
      <c r="CC120" s="950"/>
      <c r="CD120" s="950"/>
      <c r="CE120" s="950"/>
      <c r="CF120" s="944">
        <v>23.3</v>
      </c>
      <c r="CG120" s="945"/>
      <c r="CH120" s="945"/>
      <c r="CI120" s="945"/>
      <c r="CJ120" s="945"/>
      <c r="CK120" s="1043" t="s">
        <v>437</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27722422</v>
      </c>
      <c r="DH120" s="957"/>
      <c r="DI120" s="957"/>
      <c r="DJ120" s="957"/>
      <c r="DK120" s="957"/>
      <c r="DL120" s="957">
        <v>24728313</v>
      </c>
      <c r="DM120" s="957"/>
      <c r="DN120" s="957"/>
      <c r="DO120" s="957"/>
      <c r="DP120" s="957"/>
      <c r="DQ120" s="957">
        <v>23041605</v>
      </c>
      <c r="DR120" s="957"/>
      <c r="DS120" s="957"/>
      <c r="DT120" s="957"/>
      <c r="DU120" s="957"/>
      <c r="DV120" s="958">
        <v>45</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75754949</v>
      </c>
      <c r="BR121" s="1016"/>
      <c r="BS121" s="1016"/>
      <c r="BT121" s="1016"/>
      <c r="BU121" s="1016"/>
      <c r="BV121" s="1016">
        <v>76029529</v>
      </c>
      <c r="BW121" s="1016"/>
      <c r="BX121" s="1016"/>
      <c r="BY121" s="1016"/>
      <c r="BZ121" s="1016"/>
      <c r="CA121" s="1016">
        <v>76200752</v>
      </c>
      <c r="CB121" s="1016"/>
      <c r="CC121" s="1016"/>
      <c r="CD121" s="1016"/>
      <c r="CE121" s="1016"/>
      <c r="CF121" s="1054">
        <v>148.80000000000001</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2689782</v>
      </c>
      <c r="DH121" s="950"/>
      <c r="DI121" s="950"/>
      <c r="DJ121" s="950"/>
      <c r="DK121" s="950"/>
      <c r="DL121" s="950">
        <v>2504359</v>
      </c>
      <c r="DM121" s="950"/>
      <c r="DN121" s="950"/>
      <c r="DO121" s="950"/>
      <c r="DP121" s="950"/>
      <c r="DQ121" s="950">
        <v>2317254</v>
      </c>
      <c r="DR121" s="950"/>
      <c r="DS121" s="950"/>
      <c r="DT121" s="950"/>
      <c r="DU121" s="950"/>
      <c r="DV121" s="951">
        <v>4.5</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96481788</v>
      </c>
      <c r="BR122" s="1065"/>
      <c r="BS122" s="1065"/>
      <c r="BT122" s="1065"/>
      <c r="BU122" s="1065"/>
      <c r="BV122" s="1065">
        <v>95181841</v>
      </c>
      <c r="BW122" s="1065"/>
      <c r="BX122" s="1065"/>
      <c r="BY122" s="1065"/>
      <c r="BZ122" s="1065"/>
      <c r="CA122" s="1065">
        <v>95952560</v>
      </c>
      <c r="CB122" s="1065"/>
      <c r="CC122" s="1065"/>
      <c r="CD122" s="1065"/>
      <c r="CE122" s="1065"/>
      <c r="CF122" s="1017"/>
      <c r="CG122" s="1018"/>
      <c r="CH122" s="1018"/>
      <c r="CI122" s="1018"/>
      <c r="CJ122" s="1019"/>
      <c r="CK122" s="1046"/>
      <c r="CL122" s="1047"/>
      <c r="CM122" s="1047"/>
      <c r="CN122" s="1047"/>
      <c r="CO122" s="1048"/>
      <c r="CP122" s="1037" t="s">
        <v>387</v>
      </c>
      <c r="CQ122" s="1038"/>
      <c r="CR122" s="1038"/>
      <c r="CS122" s="1038"/>
      <c r="CT122" s="1038"/>
      <c r="CU122" s="1038"/>
      <c r="CV122" s="1038"/>
      <c r="CW122" s="1038"/>
      <c r="CX122" s="1038"/>
      <c r="CY122" s="1038"/>
      <c r="CZ122" s="1038"/>
      <c r="DA122" s="1038"/>
      <c r="DB122" s="1038"/>
      <c r="DC122" s="1038"/>
      <c r="DD122" s="1038"/>
      <c r="DE122" s="1038"/>
      <c r="DF122" s="1039"/>
      <c r="DG122" s="949">
        <v>951481</v>
      </c>
      <c r="DH122" s="950"/>
      <c r="DI122" s="950"/>
      <c r="DJ122" s="950"/>
      <c r="DK122" s="950"/>
      <c r="DL122" s="950">
        <v>821439</v>
      </c>
      <c r="DM122" s="950"/>
      <c r="DN122" s="950"/>
      <c r="DO122" s="950"/>
      <c r="DP122" s="950"/>
      <c r="DQ122" s="950">
        <v>701205</v>
      </c>
      <c r="DR122" s="950"/>
      <c r="DS122" s="950"/>
      <c r="DT122" s="950"/>
      <c r="DU122" s="950"/>
      <c r="DV122" s="951">
        <v>1.4</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74.400000000000006</v>
      </c>
      <c r="BR123" s="1057"/>
      <c r="BS123" s="1057"/>
      <c r="BT123" s="1057"/>
      <c r="BU123" s="1057"/>
      <c r="BV123" s="1057">
        <v>65.900000000000006</v>
      </c>
      <c r="BW123" s="1057"/>
      <c r="BX123" s="1057"/>
      <c r="BY123" s="1057"/>
      <c r="BZ123" s="1057"/>
      <c r="CA123" s="1057">
        <v>58.1</v>
      </c>
      <c r="CB123" s="1057"/>
      <c r="CC123" s="1057"/>
      <c r="CD123" s="1057"/>
      <c r="CE123" s="1057"/>
      <c r="CF123" s="1058"/>
      <c r="CG123" s="1059"/>
      <c r="CH123" s="1059"/>
      <c r="CI123" s="1059"/>
      <c r="CJ123" s="1060"/>
      <c r="CK123" s="1046"/>
      <c r="CL123" s="1047"/>
      <c r="CM123" s="1047"/>
      <c r="CN123" s="1047"/>
      <c r="CO123" s="1048"/>
      <c r="CP123" s="1037" t="s">
        <v>386</v>
      </c>
      <c r="CQ123" s="1038"/>
      <c r="CR123" s="1038"/>
      <c r="CS123" s="1038"/>
      <c r="CT123" s="1038"/>
      <c r="CU123" s="1038"/>
      <c r="CV123" s="1038"/>
      <c r="CW123" s="1038"/>
      <c r="CX123" s="1038"/>
      <c r="CY123" s="1038"/>
      <c r="CZ123" s="1038"/>
      <c r="DA123" s="1038"/>
      <c r="DB123" s="1038"/>
      <c r="DC123" s="1038"/>
      <c r="DD123" s="1038"/>
      <c r="DE123" s="1038"/>
      <c r="DF123" s="1039"/>
      <c r="DG123" s="988">
        <v>570038</v>
      </c>
      <c r="DH123" s="989"/>
      <c r="DI123" s="989"/>
      <c r="DJ123" s="989"/>
      <c r="DK123" s="990"/>
      <c r="DL123" s="991">
        <v>482533</v>
      </c>
      <c r="DM123" s="989"/>
      <c r="DN123" s="989"/>
      <c r="DO123" s="989"/>
      <c r="DP123" s="990"/>
      <c r="DQ123" s="991">
        <v>396651</v>
      </c>
      <c r="DR123" s="989"/>
      <c r="DS123" s="989"/>
      <c r="DT123" s="989"/>
      <c r="DU123" s="990"/>
      <c r="DV123" s="992">
        <v>0.8</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927808</v>
      </c>
      <c r="AB126" s="989"/>
      <c r="AC126" s="989"/>
      <c r="AD126" s="989"/>
      <c r="AE126" s="990"/>
      <c r="AF126" s="991">
        <v>1301774</v>
      </c>
      <c r="AG126" s="989"/>
      <c r="AH126" s="989"/>
      <c r="AI126" s="989"/>
      <c r="AJ126" s="990"/>
      <c r="AK126" s="991">
        <v>807031</v>
      </c>
      <c r="AL126" s="989"/>
      <c r="AM126" s="989"/>
      <c r="AN126" s="989"/>
      <c r="AO126" s="990"/>
      <c r="AP126" s="992">
        <v>1.6</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v>6833264</v>
      </c>
      <c r="DH126" s="950"/>
      <c r="DI126" s="950"/>
      <c r="DJ126" s="950"/>
      <c r="DK126" s="950"/>
      <c r="DL126" s="950">
        <v>6527551</v>
      </c>
      <c r="DM126" s="950"/>
      <c r="DN126" s="950"/>
      <c r="DO126" s="950"/>
      <c r="DP126" s="950"/>
      <c r="DQ126" s="950">
        <v>6646233</v>
      </c>
      <c r="DR126" s="950"/>
      <c r="DS126" s="950"/>
      <c r="DT126" s="950"/>
      <c r="DU126" s="950"/>
      <c r="DV126" s="951">
        <v>13</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v>4329</v>
      </c>
      <c r="DH127" s="1078"/>
      <c r="DI127" s="1078"/>
      <c r="DJ127" s="1078"/>
      <c r="DK127" s="1078"/>
      <c r="DL127" s="1078">
        <v>3462</v>
      </c>
      <c r="DM127" s="1078"/>
      <c r="DN127" s="1078"/>
      <c r="DO127" s="1078"/>
      <c r="DP127" s="1078"/>
      <c r="DQ127" s="1078">
        <v>2594</v>
      </c>
      <c r="DR127" s="1078"/>
      <c r="DS127" s="1078"/>
      <c r="DT127" s="1078"/>
      <c r="DU127" s="1078"/>
      <c r="DV127" s="1079">
        <v>0</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1476726</v>
      </c>
      <c r="AB128" s="1120"/>
      <c r="AC128" s="1120"/>
      <c r="AD128" s="1120"/>
      <c r="AE128" s="1121"/>
      <c r="AF128" s="1122">
        <v>1345102</v>
      </c>
      <c r="AG128" s="1120"/>
      <c r="AH128" s="1120"/>
      <c r="AI128" s="1120"/>
      <c r="AJ128" s="1121"/>
      <c r="AK128" s="1122">
        <v>1683669</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108</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55300099</v>
      </c>
      <c r="AB129" s="989"/>
      <c r="AC129" s="989"/>
      <c r="AD129" s="989"/>
      <c r="AE129" s="990"/>
      <c r="AF129" s="991">
        <v>55582085</v>
      </c>
      <c r="AG129" s="989"/>
      <c r="AH129" s="989"/>
      <c r="AI129" s="989"/>
      <c r="AJ129" s="990"/>
      <c r="AK129" s="991">
        <v>57480625</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7026792</v>
      </c>
      <c r="AB130" s="989"/>
      <c r="AC130" s="989"/>
      <c r="AD130" s="989"/>
      <c r="AE130" s="990"/>
      <c r="AF130" s="991">
        <v>7113707</v>
      </c>
      <c r="AG130" s="989"/>
      <c r="AH130" s="989"/>
      <c r="AI130" s="989"/>
      <c r="AJ130" s="990"/>
      <c r="AK130" s="991">
        <v>6258017</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58.1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48273307</v>
      </c>
      <c r="AB131" s="1028"/>
      <c r="AC131" s="1028"/>
      <c r="AD131" s="1028"/>
      <c r="AE131" s="1029"/>
      <c r="AF131" s="1030">
        <v>48468378</v>
      </c>
      <c r="AG131" s="1028"/>
      <c r="AH131" s="1028"/>
      <c r="AI131" s="1028"/>
      <c r="AJ131" s="1029"/>
      <c r="AK131" s="1030">
        <v>51222608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9.3598355729999998</v>
      </c>
      <c r="AB132" s="1134"/>
      <c r="AC132" s="1134"/>
      <c r="AD132" s="1134"/>
      <c r="AE132" s="1135"/>
      <c r="AF132" s="1136">
        <v>8.2794435580000005</v>
      </c>
      <c r="AG132" s="1134"/>
      <c r="AH132" s="1134"/>
      <c r="AI132" s="1134"/>
      <c r="AJ132" s="1135"/>
      <c r="AK132" s="1136">
        <v>7.046763135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9.6999999999999993</v>
      </c>
      <c r="AB133" s="1141"/>
      <c r="AC133" s="1141"/>
      <c r="AD133" s="1141"/>
      <c r="AE133" s="1142"/>
      <c r="AF133" s="1140">
        <v>9</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69" zoomScale="70" zoomScaleNormal="85" zoomScaleSheetLayoutView="70" workbookViewId="0">
      <selection activeCell="R75" sqref="R7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17648022</v>
      </c>
      <c r="L9" s="264">
        <v>52436</v>
      </c>
      <c r="M9" s="265">
        <v>57944</v>
      </c>
      <c r="N9" s="266">
        <v>-9.5</v>
      </c>
    </row>
    <row r="10" spans="1:16">
      <c r="A10" s="248"/>
      <c r="B10" s="244"/>
      <c r="C10" s="244"/>
      <c r="D10" s="244"/>
      <c r="E10" s="244"/>
      <c r="F10" s="244"/>
      <c r="G10" s="1149" t="s">
        <v>473</v>
      </c>
      <c r="H10" s="1150"/>
      <c r="I10" s="1150"/>
      <c r="J10" s="1151"/>
      <c r="K10" s="267">
        <v>1184409</v>
      </c>
      <c r="L10" s="268">
        <v>3519</v>
      </c>
      <c r="M10" s="269">
        <v>2485</v>
      </c>
      <c r="N10" s="270">
        <v>41.6</v>
      </c>
    </row>
    <row r="11" spans="1:16" ht="13.5" customHeight="1">
      <c r="A11" s="248"/>
      <c r="B11" s="244"/>
      <c r="C11" s="244"/>
      <c r="D11" s="244"/>
      <c r="E11" s="244"/>
      <c r="F11" s="244"/>
      <c r="G11" s="1149" t="s">
        <v>474</v>
      </c>
      <c r="H11" s="1150"/>
      <c r="I11" s="1150"/>
      <c r="J11" s="1151"/>
      <c r="K11" s="267">
        <v>126812</v>
      </c>
      <c r="L11" s="268">
        <v>377</v>
      </c>
      <c r="M11" s="269">
        <v>1532</v>
      </c>
      <c r="N11" s="270">
        <v>-75.400000000000006</v>
      </c>
    </row>
    <row r="12" spans="1:16" ht="13.5" customHeight="1">
      <c r="A12" s="248"/>
      <c r="B12" s="244"/>
      <c r="C12" s="244"/>
      <c r="D12" s="244"/>
      <c r="E12" s="244"/>
      <c r="F12" s="244"/>
      <c r="G12" s="1149" t="s">
        <v>475</v>
      </c>
      <c r="H12" s="1150"/>
      <c r="I12" s="1150"/>
      <c r="J12" s="1151"/>
      <c r="K12" s="267" t="s">
        <v>476</v>
      </c>
      <c r="L12" s="268" t="s">
        <v>476</v>
      </c>
      <c r="M12" s="269">
        <v>599</v>
      </c>
      <c r="N12" s="270" t="s">
        <v>476</v>
      </c>
    </row>
    <row r="13" spans="1:16" ht="13.5" customHeight="1">
      <c r="A13" s="248"/>
      <c r="B13" s="244"/>
      <c r="C13" s="244"/>
      <c r="D13" s="244"/>
      <c r="E13" s="244"/>
      <c r="F13" s="244"/>
      <c r="G13" s="1149" t="s">
        <v>477</v>
      </c>
      <c r="H13" s="1150"/>
      <c r="I13" s="1150"/>
      <c r="J13" s="1151"/>
      <c r="K13" s="267" t="s">
        <v>476</v>
      </c>
      <c r="L13" s="268" t="s">
        <v>476</v>
      </c>
      <c r="M13" s="269">
        <v>18</v>
      </c>
      <c r="N13" s="270" t="s">
        <v>476</v>
      </c>
    </row>
    <row r="14" spans="1:16" ht="13.5" customHeight="1">
      <c r="A14" s="248"/>
      <c r="B14" s="244"/>
      <c r="C14" s="244"/>
      <c r="D14" s="244"/>
      <c r="E14" s="244"/>
      <c r="F14" s="244"/>
      <c r="G14" s="1149" t="s">
        <v>478</v>
      </c>
      <c r="H14" s="1150"/>
      <c r="I14" s="1150"/>
      <c r="J14" s="1151"/>
      <c r="K14" s="267">
        <v>580343</v>
      </c>
      <c r="L14" s="268">
        <v>1724</v>
      </c>
      <c r="M14" s="269">
        <v>1786</v>
      </c>
      <c r="N14" s="270">
        <v>-3.5</v>
      </c>
    </row>
    <row r="15" spans="1:16" ht="13.5" customHeight="1">
      <c r="A15" s="248"/>
      <c r="B15" s="244"/>
      <c r="C15" s="244"/>
      <c r="D15" s="244"/>
      <c r="E15" s="244"/>
      <c r="F15" s="244"/>
      <c r="G15" s="1149" t="s">
        <v>479</v>
      </c>
      <c r="H15" s="1150"/>
      <c r="I15" s="1150"/>
      <c r="J15" s="1151"/>
      <c r="K15" s="267">
        <v>284922</v>
      </c>
      <c r="L15" s="268">
        <v>847</v>
      </c>
      <c r="M15" s="269">
        <v>1355</v>
      </c>
      <c r="N15" s="270">
        <v>-37.5</v>
      </c>
    </row>
    <row r="16" spans="1:16">
      <c r="A16" s="248"/>
      <c r="B16" s="244"/>
      <c r="C16" s="244"/>
      <c r="D16" s="244"/>
      <c r="E16" s="244"/>
      <c r="F16" s="244"/>
      <c r="G16" s="1152" t="s">
        <v>480</v>
      </c>
      <c r="H16" s="1153"/>
      <c r="I16" s="1153"/>
      <c r="J16" s="1154"/>
      <c r="K16" s="268">
        <v>-1731693</v>
      </c>
      <c r="L16" s="268">
        <v>-5145</v>
      </c>
      <c r="M16" s="269">
        <v>-4955</v>
      </c>
      <c r="N16" s="270">
        <v>3.8</v>
      </c>
    </row>
    <row r="17" spans="1:16">
      <c r="A17" s="248"/>
      <c r="B17" s="244"/>
      <c r="C17" s="244"/>
      <c r="D17" s="244"/>
      <c r="E17" s="244"/>
      <c r="F17" s="244"/>
      <c r="G17" s="1152" t="s">
        <v>167</v>
      </c>
      <c r="H17" s="1153"/>
      <c r="I17" s="1153"/>
      <c r="J17" s="1154"/>
      <c r="K17" s="268">
        <v>18092815</v>
      </c>
      <c r="L17" s="268">
        <v>53757</v>
      </c>
      <c r="M17" s="269">
        <v>60765</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6.17</v>
      </c>
      <c r="L21" s="281">
        <v>6.13</v>
      </c>
      <c r="M21" s="282">
        <v>0.04</v>
      </c>
      <c r="N21" s="249"/>
      <c r="O21" s="283"/>
      <c r="P21" s="279"/>
    </row>
    <row r="22" spans="1:16" s="284" customFormat="1">
      <c r="A22" s="279"/>
      <c r="B22" s="249"/>
      <c r="C22" s="249"/>
      <c r="D22" s="249"/>
      <c r="E22" s="249"/>
      <c r="F22" s="249"/>
      <c r="G22" s="1144" t="s">
        <v>486</v>
      </c>
      <c r="H22" s="1145"/>
      <c r="I22" s="1145"/>
      <c r="J22" s="1146"/>
      <c r="K22" s="285">
        <v>104.1</v>
      </c>
      <c r="L22" s="286">
        <v>100.5</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7706261</v>
      </c>
      <c r="L32" s="294">
        <v>22897</v>
      </c>
      <c r="M32" s="295">
        <v>38141</v>
      </c>
      <c r="N32" s="296">
        <v>-40</v>
      </c>
    </row>
    <row r="33" spans="1:16" ht="13.5" customHeight="1">
      <c r="A33" s="248"/>
      <c r="B33" s="244"/>
      <c r="C33" s="244"/>
      <c r="D33" s="244"/>
      <c r="E33" s="244"/>
      <c r="F33" s="244"/>
      <c r="G33" s="1160" t="s">
        <v>491</v>
      </c>
      <c r="H33" s="1161"/>
      <c r="I33" s="1161"/>
      <c r="J33" s="1162"/>
      <c r="K33" s="294" t="s">
        <v>476</v>
      </c>
      <c r="L33" s="294" t="s">
        <v>476</v>
      </c>
      <c r="M33" s="295">
        <v>3</v>
      </c>
      <c r="N33" s="296" t="s">
        <v>476</v>
      </c>
    </row>
    <row r="34" spans="1:16" ht="27" customHeight="1">
      <c r="A34" s="248"/>
      <c r="B34" s="244"/>
      <c r="C34" s="244"/>
      <c r="D34" s="244"/>
      <c r="E34" s="244"/>
      <c r="F34" s="244"/>
      <c r="G34" s="1160" t="s">
        <v>492</v>
      </c>
      <c r="H34" s="1161"/>
      <c r="I34" s="1161"/>
      <c r="J34" s="1162"/>
      <c r="K34" s="294" t="s">
        <v>476</v>
      </c>
      <c r="L34" s="294" t="s">
        <v>476</v>
      </c>
      <c r="M34" s="295">
        <v>102</v>
      </c>
      <c r="N34" s="296" t="s">
        <v>476</v>
      </c>
    </row>
    <row r="35" spans="1:16" ht="27" customHeight="1">
      <c r="A35" s="248"/>
      <c r="B35" s="244"/>
      <c r="C35" s="244"/>
      <c r="D35" s="244"/>
      <c r="E35" s="244"/>
      <c r="F35" s="244"/>
      <c r="G35" s="1160" t="s">
        <v>493</v>
      </c>
      <c r="H35" s="1161"/>
      <c r="I35" s="1161"/>
      <c r="J35" s="1162"/>
      <c r="K35" s="294">
        <v>2651832</v>
      </c>
      <c r="L35" s="294">
        <v>7879</v>
      </c>
      <c r="M35" s="295">
        <v>9900</v>
      </c>
      <c r="N35" s="296">
        <v>-20.399999999999999</v>
      </c>
    </row>
    <row r="36" spans="1:16" ht="27" customHeight="1">
      <c r="A36" s="248"/>
      <c r="B36" s="244"/>
      <c r="C36" s="244"/>
      <c r="D36" s="244"/>
      <c r="E36" s="244"/>
      <c r="F36" s="244"/>
      <c r="G36" s="1160" t="s">
        <v>494</v>
      </c>
      <c r="H36" s="1161"/>
      <c r="I36" s="1161"/>
      <c r="J36" s="1162"/>
      <c r="K36" s="294">
        <v>208427</v>
      </c>
      <c r="L36" s="294">
        <v>619</v>
      </c>
      <c r="M36" s="295">
        <v>437</v>
      </c>
      <c r="N36" s="296">
        <v>41.6</v>
      </c>
    </row>
    <row r="37" spans="1:16" ht="13.5" customHeight="1">
      <c r="A37" s="248"/>
      <c r="B37" s="244"/>
      <c r="C37" s="244"/>
      <c r="D37" s="244"/>
      <c r="E37" s="244"/>
      <c r="F37" s="244"/>
      <c r="G37" s="1160" t="s">
        <v>495</v>
      </c>
      <c r="H37" s="1161"/>
      <c r="I37" s="1161"/>
      <c r="J37" s="1162"/>
      <c r="K37" s="294">
        <v>982596</v>
      </c>
      <c r="L37" s="294">
        <v>2919</v>
      </c>
      <c r="M37" s="295">
        <v>880</v>
      </c>
      <c r="N37" s="296">
        <v>231.7</v>
      </c>
    </row>
    <row r="38" spans="1:16" ht="27" customHeight="1">
      <c r="A38" s="248"/>
      <c r="B38" s="244"/>
      <c r="C38" s="244"/>
      <c r="D38" s="244"/>
      <c r="E38" s="244"/>
      <c r="F38" s="244"/>
      <c r="G38" s="1163" t="s">
        <v>496</v>
      </c>
      <c r="H38" s="1164"/>
      <c r="I38" s="1164"/>
      <c r="J38" s="1165"/>
      <c r="K38" s="297">
        <v>2106</v>
      </c>
      <c r="L38" s="297">
        <v>6</v>
      </c>
      <c r="M38" s="298">
        <v>3</v>
      </c>
      <c r="N38" s="299">
        <v>100</v>
      </c>
      <c r="O38" s="293"/>
    </row>
    <row r="39" spans="1:16">
      <c r="A39" s="248"/>
      <c r="B39" s="244"/>
      <c r="C39" s="244"/>
      <c r="D39" s="244"/>
      <c r="E39" s="244"/>
      <c r="F39" s="244"/>
      <c r="G39" s="1163" t="s">
        <v>497</v>
      </c>
      <c r="H39" s="1164"/>
      <c r="I39" s="1164"/>
      <c r="J39" s="1165"/>
      <c r="K39" s="300">
        <v>-1683669</v>
      </c>
      <c r="L39" s="300">
        <v>-5003</v>
      </c>
      <c r="M39" s="301">
        <v>-8348</v>
      </c>
      <c r="N39" s="302">
        <v>-40.1</v>
      </c>
      <c r="O39" s="293"/>
    </row>
    <row r="40" spans="1:16" ht="27" customHeight="1">
      <c r="A40" s="248"/>
      <c r="B40" s="244"/>
      <c r="C40" s="244"/>
      <c r="D40" s="244"/>
      <c r="E40" s="244"/>
      <c r="F40" s="244"/>
      <c r="G40" s="1160" t="s">
        <v>498</v>
      </c>
      <c r="H40" s="1161"/>
      <c r="I40" s="1161"/>
      <c r="J40" s="1162"/>
      <c r="K40" s="300">
        <v>-6258017</v>
      </c>
      <c r="L40" s="300">
        <v>-18594</v>
      </c>
      <c r="M40" s="301">
        <v>-29144</v>
      </c>
      <c r="N40" s="302">
        <v>-36.200000000000003</v>
      </c>
      <c r="O40" s="293"/>
    </row>
    <row r="41" spans="1:16">
      <c r="A41" s="248"/>
      <c r="B41" s="244"/>
      <c r="C41" s="244"/>
      <c r="D41" s="244"/>
      <c r="E41" s="244"/>
      <c r="F41" s="244"/>
      <c r="G41" s="1166" t="s">
        <v>278</v>
      </c>
      <c r="H41" s="1167"/>
      <c r="I41" s="1167"/>
      <c r="J41" s="1168"/>
      <c r="K41" s="294">
        <v>3609536</v>
      </c>
      <c r="L41" s="300">
        <v>10725</v>
      </c>
      <c r="M41" s="301">
        <v>11972</v>
      </c>
      <c r="N41" s="302">
        <v>-10.4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13003795</v>
      </c>
      <c r="J51" s="320">
        <v>40023</v>
      </c>
      <c r="K51" s="321">
        <v>17.2</v>
      </c>
      <c r="L51" s="322">
        <v>36765</v>
      </c>
      <c r="M51" s="323">
        <v>-11.9</v>
      </c>
      <c r="N51" s="324">
        <v>29.1</v>
      </c>
    </row>
    <row r="52" spans="1:14">
      <c r="A52" s="248"/>
      <c r="B52" s="244"/>
      <c r="C52" s="244"/>
      <c r="D52" s="244"/>
      <c r="E52" s="244"/>
      <c r="F52" s="244"/>
      <c r="G52" s="325"/>
      <c r="H52" s="326" t="s">
        <v>509</v>
      </c>
      <c r="I52" s="327">
        <v>6888939</v>
      </c>
      <c r="J52" s="328">
        <v>21203</v>
      </c>
      <c r="K52" s="329">
        <v>24.9</v>
      </c>
      <c r="L52" s="330">
        <v>20975</v>
      </c>
      <c r="M52" s="331">
        <v>-14.8</v>
      </c>
      <c r="N52" s="332">
        <v>39.700000000000003</v>
      </c>
    </row>
    <row r="53" spans="1:14">
      <c r="A53" s="248"/>
      <c r="B53" s="244"/>
      <c r="C53" s="244"/>
      <c r="D53" s="244"/>
      <c r="E53" s="244"/>
      <c r="F53" s="244"/>
      <c r="G53" s="310" t="s">
        <v>510</v>
      </c>
      <c r="H53" s="311"/>
      <c r="I53" s="319">
        <v>10705296</v>
      </c>
      <c r="J53" s="320">
        <v>32398</v>
      </c>
      <c r="K53" s="321">
        <v>-19.100000000000001</v>
      </c>
      <c r="L53" s="322">
        <v>39052</v>
      </c>
      <c r="M53" s="323">
        <v>6.2</v>
      </c>
      <c r="N53" s="324">
        <v>-25.3</v>
      </c>
    </row>
    <row r="54" spans="1:14">
      <c r="A54" s="248"/>
      <c r="B54" s="244"/>
      <c r="C54" s="244"/>
      <c r="D54" s="244"/>
      <c r="E54" s="244"/>
      <c r="F54" s="244"/>
      <c r="G54" s="325"/>
      <c r="H54" s="326" t="s">
        <v>509</v>
      </c>
      <c r="I54" s="327">
        <v>6047190</v>
      </c>
      <c r="J54" s="328">
        <v>18301</v>
      </c>
      <c r="K54" s="329">
        <v>-13.7</v>
      </c>
      <c r="L54" s="330">
        <v>21186</v>
      </c>
      <c r="M54" s="331">
        <v>1</v>
      </c>
      <c r="N54" s="332">
        <v>-14.7</v>
      </c>
    </row>
    <row r="55" spans="1:14">
      <c r="A55" s="248"/>
      <c r="B55" s="244"/>
      <c r="C55" s="244"/>
      <c r="D55" s="244"/>
      <c r="E55" s="244"/>
      <c r="F55" s="244"/>
      <c r="G55" s="310" t="s">
        <v>511</v>
      </c>
      <c r="H55" s="311"/>
      <c r="I55" s="319">
        <v>10632574</v>
      </c>
      <c r="J55" s="320">
        <v>32068</v>
      </c>
      <c r="K55" s="321">
        <v>-1</v>
      </c>
      <c r="L55" s="322">
        <v>41235</v>
      </c>
      <c r="M55" s="323">
        <v>5.6</v>
      </c>
      <c r="N55" s="324">
        <v>-6.6</v>
      </c>
    </row>
    <row r="56" spans="1:14">
      <c r="A56" s="248"/>
      <c r="B56" s="244"/>
      <c r="C56" s="244"/>
      <c r="D56" s="244"/>
      <c r="E56" s="244"/>
      <c r="F56" s="244"/>
      <c r="G56" s="325"/>
      <c r="H56" s="326" t="s">
        <v>509</v>
      </c>
      <c r="I56" s="327">
        <v>5874038</v>
      </c>
      <c r="J56" s="328">
        <v>17716</v>
      </c>
      <c r="K56" s="329">
        <v>-3.2</v>
      </c>
      <c r="L56" s="330">
        <v>22086</v>
      </c>
      <c r="M56" s="331">
        <v>4.2</v>
      </c>
      <c r="N56" s="332">
        <v>-7.4</v>
      </c>
    </row>
    <row r="57" spans="1:14">
      <c r="A57" s="248"/>
      <c r="B57" s="244"/>
      <c r="C57" s="244"/>
      <c r="D57" s="244"/>
      <c r="E57" s="244"/>
      <c r="F57" s="244"/>
      <c r="G57" s="310" t="s">
        <v>512</v>
      </c>
      <c r="H57" s="311"/>
      <c r="I57" s="319">
        <v>11485359</v>
      </c>
      <c r="J57" s="320">
        <v>34415</v>
      </c>
      <c r="K57" s="321">
        <v>7.3</v>
      </c>
      <c r="L57" s="322">
        <v>41862</v>
      </c>
      <c r="M57" s="323">
        <v>1.5</v>
      </c>
      <c r="N57" s="324">
        <v>5.8</v>
      </c>
    </row>
    <row r="58" spans="1:14">
      <c r="A58" s="248"/>
      <c r="B58" s="244"/>
      <c r="C58" s="244"/>
      <c r="D58" s="244"/>
      <c r="E58" s="244"/>
      <c r="F58" s="244"/>
      <c r="G58" s="325"/>
      <c r="H58" s="326" t="s">
        <v>509</v>
      </c>
      <c r="I58" s="327">
        <v>8417088</v>
      </c>
      <c r="J58" s="328">
        <v>25221</v>
      </c>
      <c r="K58" s="329">
        <v>42.4</v>
      </c>
      <c r="L58" s="330">
        <v>23710</v>
      </c>
      <c r="M58" s="331">
        <v>7.4</v>
      </c>
      <c r="N58" s="332">
        <v>35</v>
      </c>
    </row>
    <row r="59" spans="1:14">
      <c r="A59" s="248"/>
      <c r="B59" s="244"/>
      <c r="C59" s="244"/>
      <c r="D59" s="244"/>
      <c r="E59" s="244"/>
      <c r="F59" s="244"/>
      <c r="G59" s="310" t="s">
        <v>513</v>
      </c>
      <c r="H59" s="311"/>
      <c r="I59" s="319">
        <v>11137680</v>
      </c>
      <c r="J59" s="320">
        <v>33092</v>
      </c>
      <c r="K59" s="321">
        <v>-3.8</v>
      </c>
      <c r="L59" s="322">
        <v>50880</v>
      </c>
      <c r="M59" s="323">
        <v>21.5</v>
      </c>
      <c r="N59" s="324">
        <v>-25.3</v>
      </c>
    </row>
    <row r="60" spans="1:14">
      <c r="A60" s="248"/>
      <c r="B60" s="244"/>
      <c r="C60" s="244"/>
      <c r="D60" s="244"/>
      <c r="E60" s="244"/>
      <c r="F60" s="244"/>
      <c r="G60" s="325"/>
      <c r="H60" s="326" t="s">
        <v>509</v>
      </c>
      <c r="I60" s="333">
        <v>8048205</v>
      </c>
      <c r="J60" s="328">
        <v>23913</v>
      </c>
      <c r="K60" s="329">
        <v>-5.2</v>
      </c>
      <c r="L60" s="330">
        <v>27819</v>
      </c>
      <c r="M60" s="331">
        <v>17.3</v>
      </c>
      <c r="N60" s="332">
        <v>-22.5</v>
      </c>
    </row>
    <row r="61" spans="1:14">
      <c r="A61" s="248"/>
      <c r="B61" s="244"/>
      <c r="C61" s="244"/>
      <c r="D61" s="244"/>
      <c r="E61" s="244"/>
      <c r="F61" s="244"/>
      <c r="G61" s="310" t="s">
        <v>514</v>
      </c>
      <c r="H61" s="334"/>
      <c r="I61" s="335">
        <v>11392941</v>
      </c>
      <c r="J61" s="336">
        <v>34399</v>
      </c>
      <c r="K61" s="337">
        <v>0.1</v>
      </c>
      <c r="L61" s="338">
        <v>41959</v>
      </c>
      <c r="M61" s="339">
        <v>4.5999999999999996</v>
      </c>
      <c r="N61" s="324">
        <v>-4.5</v>
      </c>
    </row>
    <row r="62" spans="1:14">
      <c r="A62" s="248"/>
      <c r="B62" s="244"/>
      <c r="C62" s="244"/>
      <c r="D62" s="244"/>
      <c r="E62" s="244"/>
      <c r="F62" s="244"/>
      <c r="G62" s="325"/>
      <c r="H62" s="326" t="s">
        <v>509</v>
      </c>
      <c r="I62" s="327">
        <v>7055092</v>
      </c>
      <c r="J62" s="328">
        <v>21271</v>
      </c>
      <c r="K62" s="329">
        <v>9</v>
      </c>
      <c r="L62" s="330">
        <v>23155</v>
      </c>
      <c r="M62" s="331">
        <v>3</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0" zoomScaleNormal="70" zoomScaleSheetLayoutView="55" workbookViewId="0">
      <selection activeCell="A108" sqref="A10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2" zoomScale="85" zoomScaleNormal="85" zoomScaleSheetLayoutView="55" workbookViewId="0">
      <selection activeCell="I104" sqref="I10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55" zoomScaleNormal="5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6.54</v>
      </c>
      <c r="G47" s="12">
        <v>6.93</v>
      </c>
      <c r="H47" s="12">
        <v>6.71</v>
      </c>
      <c r="I47" s="12">
        <v>5.66</v>
      </c>
      <c r="J47" s="13">
        <v>5.08</v>
      </c>
    </row>
    <row r="48" spans="2:10" ht="57.75" customHeight="1">
      <c r="B48" s="14"/>
      <c r="C48" s="1171" t="s">
        <v>4</v>
      </c>
      <c r="D48" s="1171"/>
      <c r="E48" s="1172"/>
      <c r="F48" s="15">
        <v>6.88</v>
      </c>
      <c r="G48" s="16">
        <v>8.2799999999999994</v>
      </c>
      <c r="H48" s="16">
        <v>7.78</v>
      </c>
      <c r="I48" s="16">
        <v>6.19</v>
      </c>
      <c r="J48" s="17">
        <v>8.9700000000000006</v>
      </c>
    </row>
    <row r="49" spans="2:10" ht="57.75" customHeight="1" thickBot="1">
      <c r="B49" s="18"/>
      <c r="C49" s="1173" t="s">
        <v>5</v>
      </c>
      <c r="D49" s="1173"/>
      <c r="E49" s="1174"/>
      <c r="F49" s="19">
        <v>0.93</v>
      </c>
      <c r="G49" s="20">
        <v>1.89</v>
      </c>
      <c r="H49" s="20" t="s">
        <v>521</v>
      </c>
      <c r="I49" s="20" t="s">
        <v>522</v>
      </c>
      <c r="J49" s="21">
        <v>2.59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6.88</v>
      </c>
      <c r="G34" s="33">
        <v>8.2799999999999994</v>
      </c>
      <c r="H34" s="33">
        <v>7.78</v>
      </c>
      <c r="I34" s="33">
        <v>6.19</v>
      </c>
      <c r="J34" s="34">
        <v>8.9600000000000009</v>
      </c>
      <c r="K34" s="22"/>
      <c r="L34" s="22"/>
      <c r="M34" s="22"/>
      <c r="N34" s="22"/>
      <c r="O34" s="22"/>
      <c r="P34" s="22"/>
    </row>
    <row r="35" spans="1:16" ht="39" customHeight="1">
      <c r="A35" s="22"/>
      <c r="B35" s="35"/>
      <c r="C35" s="1175" t="s">
        <v>524</v>
      </c>
      <c r="D35" s="1176"/>
      <c r="E35" s="1177"/>
      <c r="F35" s="36">
        <v>5.32</v>
      </c>
      <c r="G35" s="37">
        <v>5.69</v>
      </c>
      <c r="H35" s="37">
        <v>4.96</v>
      </c>
      <c r="I35" s="37">
        <v>3.64</v>
      </c>
      <c r="J35" s="38">
        <v>2.94</v>
      </c>
      <c r="K35" s="22"/>
      <c r="L35" s="22"/>
      <c r="M35" s="22"/>
      <c r="N35" s="22"/>
      <c r="O35" s="22"/>
      <c r="P35" s="22"/>
    </row>
    <row r="36" spans="1:16" ht="39" customHeight="1">
      <c r="A36" s="22"/>
      <c r="B36" s="35"/>
      <c r="C36" s="1175" t="s">
        <v>525</v>
      </c>
      <c r="D36" s="1176"/>
      <c r="E36" s="1177"/>
      <c r="F36" s="36">
        <v>3.56</v>
      </c>
      <c r="G36" s="37">
        <v>2.58</v>
      </c>
      <c r="H36" s="37">
        <v>1.55</v>
      </c>
      <c r="I36" s="37">
        <v>2.16</v>
      </c>
      <c r="J36" s="38">
        <v>2.42</v>
      </c>
      <c r="K36" s="22"/>
      <c r="L36" s="22"/>
      <c r="M36" s="22"/>
      <c r="N36" s="22"/>
      <c r="O36" s="22"/>
      <c r="P36" s="22"/>
    </row>
    <row r="37" spans="1:16" ht="39" customHeight="1">
      <c r="A37" s="22"/>
      <c r="B37" s="35"/>
      <c r="C37" s="1175" t="s">
        <v>526</v>
      </c>
      <c r="D37" s="1176"/>
      <c r="E37" s="1177"/>
      <c r="F37" s="36">
        <v>0.78</v>
      </c>
      <c r="G37" s="37">
        <v>1.67</v>
      </c>
      <c r="H37" s="37">
        <v>2.02</v>
      </c>
      <c r="I37" s="37">
        <v>1.82</v>
      </c>
      <c r="J37" s="38">
        <v>1.63</v>
      </c>
      <c r="K37" s="22"/>
      <c r="L37" s="22"/>
      <c r="M37" s="22"/>
      <c r="N37" s="22"/>
      <c r="O37" s="22"/>
      <c r="P37" s="22"/>
    </row>
    <row r="38" spans="1:16" ht="39" customHeight="1">
      <c r="A38" s="22"/>
      <c r="B38" s="35"/>
      <c r="C38" s="1175" t="s">
        <v>527</v>
      </c>
      <c r="D38" s="1176"/>
      <c r="E38" s="1177"/>
      <c r="F38" s="36">
        <v>0.43</v>
      </c>
      <c r="G38" s="37">
        <v>0.84</v>
      </c>
      <c r="H38" s="37">
        <v>1.08</v>
      </c>
      <c r="I38" s="37">
        <v>0.88</v>
      </c>
      <c r="J38" s="38">
        <v>0.81</v>
      </c>
      <c r="K38" s="22"/>
      <c r="L38" s="22"/>
      <c r="M38" s="22"/>
      <c r="N38" s="22"/>
      <c r="O38" s="22"/>
      <c r="P38" s="22"/>
    </row>
    <row r="39" spans="1:16" ht="39" customHeight="1">
      <c r="A39" s="22"/>
      <c r="B39" s="35"/>
      <c r="C39" s="1175" t="s">
        <v>528</v>
      </c>
      <c r="D39" s="1176"/>
      <c r="E39" s="1177"/>
      <c r="F39" s="36">
        <v>0.11</v>
      </c>
      <c r="G39" s="37">
        <v>0.15</v>
      </c>
      <c r="H39" s="37">
        <v>0.23</v>
      </c>
      <c r="I39" s="37">
        <v>0.18</v>
      </c>
      <c r="J39" s="38">
        <v>0.35</v>
      </c>
      <c r="K39" s="22"/>
      <c r="L39" s="22"/>
      <c r="M39" s="22"/>
      <c r="N39" s="22"/>
      <c r="O39" s="22"/>
      <c r="P39" s="22"/>
    </row>
    <row r="40" spans="1:16" ht="39" customHeight="1">
      <c r="A40" s="22"/>
      <c r="B40" s="35"/>
      <c r="C40" s="1175" t="s">
        <v>529</v>
      </c>
      <c r="D40" s="1176"/>
      <c r="E40" s="1177"/>
      <c r="F40" s="36">
        <v>0.19</v>
      </c>
      <c r="G40" s="37">
        <v>0.21</v>
      </c>
      <c r="H40" s="37">
        <v>0.36</v>
      </c>
      <c r="I40" s="37">
        <v>0.38</v>
      </c>
      <c r="J40" s="38">
        <v>0.34</v>
      </c>
      <c r="K40" s="22"/>
      <c r="L40" s="22"/>
      <c r="M40" s="22"/>
      <c r="N40" s="22"/>
      <c r="O40" s="22"/>
      <c r="P40" s="22"/>
    </row>
    <row r="41" spans="1:16" ht="39" customHeight="1">
      <c r="A41" s="22"/>
      <c r="B41" s="35"/>
      <c r="C41" s="1175" t="s">
        <v>530</v>
      </c>
      <c r="D41" s="1176"/>
      <c r="E41" s="1177"/>
      <c r="F41" s="36">
        <v>0.13</v>
      </c>
      <c r="G41" s="37">
        <v>0.2</v>
      </c>
      <c r="H41" s="37">
        <v>0.16</v>
      </c>
      <c r="I41" s="37">
        <v>0.22</v>
      </c>
      <c r="J41" s="38">
        <v>0.23</v>
      </c>
      <c r="K41" s="22"/>
      <c r="L41" s="22"/>
      <c r="M41" s="22"/>
      <c r="N41" s="22"/>
      <c r="O41" s="22"/>
      <c r="P41" s="22"/>
    </row>
    <row r="42" spans="1:16" ht="39" customHeight="1">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532</v>
      </c>
      <c r="D43" s="1179"/>
      <c r="E43" s="1180"/>
      <c r="F43" s="41">
        <v>0.1</v>
      </c>
      <c r="G43" s="42">
        <v>0.09</v>
      </c>
      <c r="H43" s="42">
        <v>7.0000000000000007E-2</v>
      </c>
      <c r="I43" s="42">
        <v>0.08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3" zoomScale="70" zoomScaleNormal="70" zoomScaleSheetLayoutView="55" workbookViewId="0">
      <selection activeCell="P54" sqref="P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8637</v>
      </c>
      <c r="L45" s="60">
        <v>8640</v>
      </c>
      <c r="M45" s="60">
        <v>8780</v>
      </c>
      <c r="N45" s="60">
        <v>8049</v>
      </c>
      <c r="O45" s="61">
        <v>7706</v>
      </c>
      <c r="P45" s="48"/>
      <c r="Q45" s="48"/>
      <c r="R45" s="48"/>
      <c r="S45" s="48"/>
      <c r="T45" s="48"/>
      <c r="U45" s="48"/>
    </row>
    <row r="46" spans="1:21" ht="30.75" customHeight="1">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14</v>
      </c>
      <c r="F48" s="1185"/>
      <c r="G48" s="1185"/>
      <c r="H48" s="1185"/>
      <c r="I48" s="1185"/>
      <c r="J48" s="1186"/>
      <c r="K48" s="63">
        <v>3231</v>
      </c>
      <c r="L48" s="64">
        <v>3085</v>
      </c>
      <c r="M48" s="64">
        <v>2960</v>
      </c>
      <c r="N48" s="64">
        <v>2809</v>
      </c>
      <c r="O48" s="65">
        <v>2652</v>
      </c>
      <c r="P48" s="48"/>
      <c r="Q48" s="48"/>
      <c r="R48" s="48"/>
      <c r="S48" s="48"/>
      <c r="T48" s="48"/>
      <c r="U48" s="48"/>
    </row>
    <row r="49" spans="1:21" ht="30.75" customHeight="1">
      <c r="A49" s="48"/>
      <c r="B49" s="1193"/>
      <c r="C49" s="1194"/>
      <c r="D49" s="62"/>
      <c r="E49" s="1185" t="s">
        <v>15</v>
      </c>
      <c r="F49" s="1185"/>
      <c r="G49" s="1185"/>
      <c r="H49" s="1185"/>
      <c r="I49" s="1185"/>
      <c r="J49" s="1186"/>
      <c r="K49" s="63">
        <v>154</v>
      </c>
      <c r="L49" s="64">
        <v>183</v>
      </c>
      <c r="M49" s="64">
        <v>170</v>
      </c>
      <c r="N49" s="64">
        <v>129</v>
      </c>
      <c r="O49" s="65">
        <v>208</v>
      </c>
      <c r="P49" s="48"/>
      <c r="Q49" s="48"/>
      <c r="R49" s="48"/>
      <c r="S49" s="48"/>
      <c r="T49" s="48"/>
      <c r="U49" s="48"/>
    </row>
    <row r="50" spans="1:21" ht="30.75" customHeight="1">
      <c r="A50" s="48"/>
      <c r="B50" s="1193"/>
      <c r="C50" s="1194"/>
      <c r="D50" s="62"/>
      <c r="E50" s="1185" t="s">
        <v>16</v>
      </c>
      <c r="F50" s="1185"/>
      <c r="G50" s="1185"/>
      <c r="H50" s="1185"/>
      <c r="I50" s="1185"/>
      <c r="J50" s="1186"/>
      <c r="K50" s="63">
        <v>1563</v>
      </c>
      <c r="L50" s="64">
        <v>1030</v>
      </c>
      <c r="M50" s="64">
        <v>1107</v>
      </c>
      <c r="N50" s="64">
        <v>1482</v>
      </c>
      <c r="O50" s="65">
        <v>983</v>
      </c>
      <c r="P50" s="48"/>
      <c r="Q50" s="48"/>
      <c r="R50" s="48"/>
      <c r="S50" s="48"/>
      <c r="T50" s="48"/>
      <c r="U50" s="48"/>
    </row>
    <row r="51" spans="1:21" ht="30.75" customHeight="1">
      <c r="A51" s="48"/>
      <c r="B51" s="1195"/>
      <c r="C51" s="1196"/>
      <c r="D51" s="66"/>
      <c r="E51" s="1185" t="s">
        <v>17</v>
      </c>
      <c r="F51" s="1185"/>
      <c r="G51" s="1185"/>
      <c r="H51" s="1185"/>
      <c r="I51" s="1185"/>
      <c r="J51" s="1186"/>
      <c r="K51" s="63">
        <v>6</v>
      </c>
      <c r="L51" s="64">
        <v>8</v>
      </c>
      <c r="M51" s="64">
        <v>4</v>
      </c>
      <c r="N51" s="64">
        <v>4</v>
      </c>
      <c r="O51" s="65">
        <v>2</v>
      </c>
      <c r="P51" s="48"/>
      <c r="Q51" s="48"/>
      <c r="R51" s="48"/>
      <c r="S51" s="48"/>
      <c r="T51" s="48"/>
      <c r="U51" s="48"/>
    </row>
    <row r="52" spans="1:21" ht="30.75" customHeight="1">
      <c r="A52" s="48"/>
      <c r="B52" s="1183" t="s">
        <v>18</v>
      </c>
      <c r="C52" s="1184"/>
      <c r="D52" s="66"/>
      <c r="E52" s="1185" t="s">
        <v>19</v>
      </c>
      <c r="F52" s="1185"/>
      <c r="G52" s="1185"/>
      <c r="H52" s="1185"/>
      <c r="I52" s="1185"/>
      <c r="J52" s="1186"/>
      <c r="K52" s="63">
        <v>8646</v>
      </c>
      <c r="L52" s="64">
        <v>8465</v>
      </c>
      <c r="M52" s="64">
        <v>8504</v>
      </c>
      <c r="N52" s="64">
        <v>8459</v>
      </c>
      <c r="O52" s="65">
        <v>7943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4945</v>
      </c>
      <c r="L53" s="69">
        <v>4481</v>
      </c>
      <c r="M53" s="69">
        <v>4517</v>
      </c>
      <c r="N53" s="69">
        <v>4014</v>
      </c>
      <c r="O53" s="70">
        <v>3608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6" zoomScale="70" zoomScaleNormal="70"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71777</v>
      </c>
      <c r="J41" s="83">
        <v>72396</v>
      </c>
      <c r="K41" s="83">
        <v>73005</v>
      </c>
      <c r="L41" s="83">
        <v>74212</v>
      </c>
      <c r="M41" s="84">
        <v>75281</v>
      </c>
    </row>
    <row r="42" spans="2:13" ht="27.75" customHeight="1">
      <c r="B42" s="1201"/>
      <c r="C42" s="1202"/>
      <c r="D42" s="85"/>
      <c r="E42" s="1207" t="s">
        <v>25</v>
      </c>
      <c r="F42" s="1207"/>
      <c r="G42" s="1207"/>
      <c r="H42" s="1208"/>
      <c r="I42" s="86">
        <v>13497</v>
      </c>
      <c r="J42" s="87">
        <v>12453</v>
      </c>
      <c r="K42" s="87">
        <v>11347</v>
      </c>
      <c r="L42" s="87">
        <v>9716</v>
      </c>
      <c r="M42" s="88">
        <v>8660</v>
      </c>
    </row>
    <row r="43" spans="2:13" ht="27.75" customHeight="1">
      <c r="B43" s="1201"/>
      <c r="C43" s="1202"/>
      <c r="D43" s="85"/>
      <c r="E43" s="1207" t="s">
        <v>26</v>
      </c>
      <c r="F43" s="1207"/>
      <c r="G43" s="1207"/>
      <c r="H43" s="1208"/>
      <c r="I43" s="86">
        <v>37965</v>
      </c>
      <c r="J43" s="87">
        <v>35106</v>
      </c>
      <c r="K43" s="87">
        <v>31934</v>
      </c>
      <c r="L43" s="87">
        <v>28537</v>
      </c>
      <c r="M43" s="88">
        <v>26457</v>
      </c>
    </row>
    <row r="44" spans="2:13" ht="27.75" customHeight="1">
      <c r="B44" s="1201"/>
      <c r="C44" s="1202"/>
      <c r="D44" s="85"/>
      <c r="E44" s="1207" t="s">
        <v>27</v>
      </c>
      <c r="F44" s="1207"/>
      <c r="G44" s="1207"/>
      <c r="H44" s="1208"/>
      <c r="I44" s="86">
        <v>1070</v>
      </c>
      <c r="J44" s="87">
        <v>930</v>
      </c>
      <c r="K44" s="87">
        <v>970</v>
      </c>
      <c r="L44" s="87">
        <v>1669</v>
      </c>
      <c r="M44" s="88">
        <v>3007</v>
      </c>
    </row>
    <row r="45" spans="2:13" ht="27.75" customHeight="1">
      <c r="B45" s="1201"/>
      <c r="C45" s="1202"/>
      <c r="D45" s="85"/>
      <c r="E45" s="1207" t="s">
        <v>28</v>
      </c>
      <c r="F45" s="1207"/>
      <c r="G45" s="1207"/>
      <c r="H45" s="1208"/>
      <c r="I45" s="86">
        <v>10509</v>
      </c>
      <c r="J45" s="87">
        <v>9802</v>
      </c>
      <c r="K45" s="87">
        <v>8344</v>
      </c>
      <c r="L45" s="87">
        <v>6484</v>
      </c>
      <c r="M45" s="88">
        <v>5680</v>
      </c>
    </row>
    <row r="46" spans="2:13" ht="27.75" customHeight="1">
      <c r="B46" s="1201"/>
      <c r="C46" s="1202"/>
      <c r="D46" s="85"/>
      <c r="E46" s="1207" t="s">
        <v>29</v>
      </c>
      <c r="F46" s="1207"/>
      <c r="G46" s="1207"/>
      <c r="H46" s="1208"/>
      <c r="I46" s="86">
        <v>7767</v>
      </c>
      <c r="J46" s="87">
        <v>7179</v>
      </c>
      <c r="K46" s="87">
        <v>6838</v>
      </c>
      <c r="L46" s="87">
        <v>6531</v>
      </c>
      <c r="M46" s="88">
        <v>6649</v>
      </c>
    </row>
    <row r="47" spans="2:13" ht="27.75" customHeight="1">
      <c r="B47" s="1201"/>
      <c r="C47" s="1202"/>
      <c r="D47" s="85"/>
      <c r="E47" s="1207" t="s">
        <v>30</v>
      </c>
      <c r="F47" s="1207"/>
      <c r="G47" s="1207"/>
      <c r="H47" s="1208"/>
      <c r="I47" s="86" t="s">
        <v>476</v>
      </c>
      <c r="J47" s="87" t="s">
        <v>476</v>
      </c>
      <c r="K47" s="87" t="s">
        <v>476</v>
      </c>
      <c r="L47" s="87" t="s">
        <v>476</v>
      </c>
      <c r="M47" s="88" t="s">
        <v>476</v>
      </c>
    </row>
    <row r="48" spans="2:13" ht="27.75" customHeight="1">
      <c r="B48" s="1203"/>
      <c r="C48" s="1204"/>
      <c r="D48" s="85"/>
      <c r="E48" s="1207" t="s">
        <v>31</v>
      </c>
      <c r="F48" s="1207"/>
      <c r="G48" s="1207"/>
      <c r="H48" s="1208"/>
      <c r="I48" s="86" t="s">
        <v>476</v>
      </c>
      <c r="J48" s="87" t="s">
        <v>476</v>
      </c>
      <c r="K48" s="87" t="s">
        <v>476</v>
      </c>
      <c r="L48" s="87" t="s">
        <v>476</v>
      </c>
      <c r="M48" s="88" t="s">
        <v>476</v>
      </c>
    </row>
    <row r="49" spans="2:13" ht="27.75" customHeight="1">
      <c r="B49" s="1209" t="s">
        <v>32</v>
      </c>
      <c r="C49" s="1210"/>
      <c r="D49" s="89"/>
      <c r="E49" s="1207" t="s">
        <v>33</v>
      </c>
      <c r="F49" s="1207"/>
      <c r="G49" s="1207"/>
      <c r="H49" s="1208"/>
      <c r="I49" s="86">
        <v>5987</v>
      </c>
      <c r="J49" s="87">
        <v>6964</v>
      </c>
      <c r="K49" s="87">
        <v>7624</v>
      </c>
      <c r="L49" s="87">
        <v>7654</v>
      </c>
      <c r="M49" s="88">
        <v>7793</v>
      </c>
    </row>
    <row r="50" spans="2:13" ht="27.75" customHeight="1">
      <c r="B50" s="1201"/>
      <c r="C50" s="1202"/>
      <c r="D50" s="85"/>
      <c r="E50" s="1207" t="s">
        <v>34</v>
      </c>
      <c r="F50" s="1207"/>
      <c r="G50" s="1207"/>
      <c r="H50" s="1208"/>
      <c r="I50" s="86">
        <v>17296</v>
      </c>
      <c r="J50" s="87">
        <v>15036</v>
      </c>
      <c r="K50" s="87">
        <v>13103</v>
      </c>
      <c r="L50" s="87">
        <v>11498</v>
      </c>
      <c r="M50" s="88">
        <v>11959</v>
      </c>
    </row>
    <row r="51" spans="2:13" ht="27.75" customHeight="1">
      <c r="B51" s="1203"/>
      <c r="C51" s="1204"/>
      <c r="D51" s="85"/>
      <c r="E51" s="1207" t="s">
        <v>35</v>
      </c>
      <c r="F51" s="1207"/>
      <c r="G51" s="1207"/>
      <c r="H51" s="1208"/>
      <c r="I51" s="86">
        <v>76011</v>
      </c>
      <c r="J51" s="87">
        <v>76244</v>
      </c>
      <c r="K51" s="87">
        <v>75755</v>
      </c>
      <c r="L51" s="87">
        <v>76030</v>
      </c>
      <c r="M51" s="88">
        <v>76201</v>
      </c>
    </row>
    <row r="52" spans="2:13" ht="27.75" customHeight="1" thickBot="1">
      <c r="B52" s="1211" t="s">
        <v>20</v>
      </c>
      <c r="C52" s="1212"/>
      <c r="D52" s="90"/>
      <c r="E52" s="1213" t="s">
        <v>36</v>
      </c>
      <c r="F52" s="1213"/>
      <c r="G52" s="1213"/>
      <c r="H52" s="1214"/>
      <c r="I52" s="91">
        <v>43292</v>
      </c>
      <c r="J52" s="92">
        <v>39623</v>
      </c>
      <c r="K52" s="92">
        <v>35955</v>
      </c>
      <c r="L52" s="92">
        <v>31966</v>
      </c>
      <c r="M52" s="93">
        <v>29781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6" zoomScale="70" zoomScaleNormal="7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27" t="s">
        <v>563</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565</v>
      </c>
      <c r="H51" s="1240"/>
      <c r="I51" s="1245" t="s">
        <v>566</v>
      </c>
      <c r="J51" s="1245"/>
      <c r="K51" s="1249"/>
      <c r="L51" s="1249"/>
      <c r="M51" s="1249"/>
      <c r="N51" s="1249"/>
      <c r="O51" s="1215">
        <v>58.1</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47">
        <v>47.9</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15">
        <v>41.4</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47">
        <v>60.3</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7" t="s">
        <v>570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565</v>
      </c>
      <c r="H73" s="1240"/>
      <c r="I73" s="1245" t="s">
        <v>566</v>
      </c>
      <c r="J73" s="1245"/>
      <c r="K73" s="1226">
        <v>91.4</v>
      </c>
      <c r="L73" s="1226">
        <v>83.1</v>
      </c>
      <c r="M73" s="1215">
        <v>74.400000000000006</v>
      </c>
      <c r="N73" s="1215">
        <v>65.900000000000006</v>
      </c>
      <c r="O73" s="1215">
        <v>58.1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10.5</v>
      </c>
      <c r="L75" s="1247">
        <v>10.199999999999999</v>
      </c>
      <c r="M75" s="1247">
        <v>9.6999999999999993</v>
      </c>
      <c r="N75" s="1247">
        <v>9</v>
      </c>
      <c r="O75" s="1247">
        <v>8.1999999999999993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62.5</v>
      </c>
      <c r="L77" s="1226">
        <v>57.8</v>
      </c>
      <c r="M77" s="1215">
        <v>49.8</v>
      </c>
      <c r="N77" s="1215">
        <v>45.1</v>
      </c>
      <c r="O77" s="1215">
        <v>41.4</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8.6</v>
      </c>
      <c r="L79" s="1218">
        <v>8.3000000000000007</v>
      </c>
      <c r="M79" s="1218">
        <v>7.7</v>
      </c>
      <c r="N79" s="1218">
        <v>7.1</v>
      </c>
      <c r="O79" s="1218">
        <v>6.7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40023</v>
      </c>
      <c r="E3" s="116"/>
      <c r="F3" s="117">
        <v>36765</v>
      </c>
      <c r="G3" s="118"/>
      <c r="H3" s="119"/>
    </row>
    <row r="4" spans="1:8">
      <c r="A4" s="120"/>
      <c r="B4" s="121"/>
      <c r="C4" s="122"/>
      <c r="D4" s="123">
        <v>21203</v>
      </c>
      <c r="E4" s="124"/>
      <c r="F4" s="125">
        <v>20975</v>
      </c>
      <c r="G4" s="126"/>
      <c r="H4" s="127"/>
    </row>
    <row r="5" spans="1:8">
      <c r="A5" s="108" t="s">
        <v>510</v>
      </c>
      <c r="B5" s="113"/>
      <c r="C5" s="114"/>
      <c r="D5" s="115">
        <v>32398</v>
      </c>
      <c r="E5" s="116"/>
      <c r="F5" s="117">
        <v>39052</v>
      </c>
      <c r="G5" s="118"/>
      <c r="H5" s="119"/>
    </row>
    <row r="6" spans="1:8">
      <c r="A6" s="120"/>
      <c r="B6" s="121"/>
      <c r="C6" s="122"/>
      <c r="D6" s="123">
        <v>18301</v>
      </c>
      <c r="E6" s="124"/>
      <c r="F6" s="125">
        <v>21186</v>
      </c>
      <c r="G6" s="126"/>
      <c r="H6" s="127"/>
    </row>
    <row r="7" spans="1:8">
      <c r="A7" s="108" t="s">
        <v>511</v>
      </c>
      <c r="B7" s="113"/>
      <c r="C7" s="114"/>
      <c r="D7" s="115">
        <v>32068</v>
      </c>
      <c r="E7" s="116"/>
      <c r="F7" s="117">
        <v>41235</v>
      </c>
      <c r="G7" s="118"/>
      <c r="H7" s="119"/>
    </row>
    <row r="8" spans="1:8">
      <c r="A8" s="120"/>
      <c r="B8" s="121"/>
      <c r="C8" s="122"/>
      <c r="D8" s="123">
        <v>17716</v>
      </c>
      <c r="E8" s="124"/>
      <c r="F8" s="125">
        <v>22086</v>
      </c>
      <c r="G8" s="126"/>
      <c r="H8" s="127"/>
    </row>
    <row r="9" spans="1:8">
      <c r="A9" s="108" t="s">
        <v>512</v>
      </c>
      <c r="B9" s="113"/>
      <c r="C9" s="114"/>
      <c r="D9" s="115">
        <v>34415</v>
      </c>
      <c r="E9" s="116"/>
      <c r="F9" s="117">
        <v>41862</v>
      </c>
      <c r="G9" s="118"/>
      <c r="H9" s="119"/>
    </row>
    <row r="10" spans="1:8">
      <c r="A10" s="120"/>
      <c r="B10" s="121"/>
      <c r="C10" s="122"/>
      <c r="D10" s="123">
        <v>25221</v>
      </c>
      <c r="E10" s="124"/>
      <c r="F10" s="125">
        <v>23710</v>
      </c>
      <c r="G10" s="126"/>
      <c r="H10" s="127"/>
    </row>
    <row r="11" spans="1:8">
      <c r="A11" s="108" t="s">
        <v>513</v>
      </c>
      <c r="B11" s="113"/>
      <c r="C11" s="114"/>
      <c r="D11" s="115">
        <v>33092</v>
      </c>
      <c r="E11" s="116"/>
      <c r="F11" s="117">
        <v>50880</v>
      </c>
      <c r="G11" s="118"/>
      <c r="H11" s="119"/>
    </row>
    <row r="12" spans="1:8">
      <c r="A12" s="120"/>
      <c r="B12" s="121"/>
      <c r="C12" s="128"/>
      <c r="D12" s="123">
        <v>23913</v>
      </c>
      <c r="E12" s="124"/>
      <c r="F12" s="125">
        <v>27819</v>
      </c>
      <c r="G12" s="126"/>
      <c r="H12" s="127"/>
    </row>
    <row r="13" spans="1:8">
      <c r="A13" s="108"/>
      <c r="B13" s="113"/>
      <c r="C13" s="129"/>
      <c r="D13" s="130">
        <v>34399</v>
      </c>
      <c r="E13" s="131"/>
      <c r="F13" s="132">
        <v>41959</v>
      </c>
      <c r="G13" s="133"/>
      <c r="H13" s="119"/>
    </row>
    <row r="14" spans="1:8">
      <c r="A14" s="120"/>
      <c r="B14" s="121"/>
      <c r="C14" s="122"/>
      <c r="D14" s="123">
        <v>21271</v>
      </c>
      <c r="E14" s="124"/>
      <c r="F14" s="125">
        <v>23155</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6.88</v>
      </c>
      <c r="C19" s="134">
        <f>ROUND(VALUE(SUBSTITUTE(実質収支比率等に係る経年分析!G$48,"▲","-")),2)</f>
        <v>8.2799999999999994</v>
      </c>
      <c r="D19" s="134">
        <f>ROUND(VALUE(SUBSTITUTE(実質収支比率等に係る経年分析!H$48,"▲","-")),2)</f>
        <v>7.78</v>
      </c>
      <c r="E19" s="134">
        <f>ROUND(VALUE(SUBSTITUTE(実質収支比率等に係る経年分析!I$48,"▲","-")),2)</f>
        <v>6.19</v>
      </c>
      <c r="F19" s="134">
        <f>ROUND(VALUE(SUBSTITUTE(実質収支比率等に係る経年分析!J$48,"▲","-")),2)</f>
        <v>8.9700000000000006</v>
      </c>
    </row>
    <row r="20" spans="1:11">
      <c r="A20" s="134" t="s">
        <v>41</v>
      </c>
      <c r="B20" s="134">
        <f>ROUND(VALUE(SUBSTITUTE(実質収支比率等に係る経年分析!F$47,"▲","-")),2)</f>
        <v>6.54</v>
      </c>
      <c r="C20" s="134">
        <f>ROUND(VALUE(SUBSTITUTE(実質収支比率等に係る経年分析!G$47,"▲","-")),2)</f>
        <v>6.93</v>
      </c>
      <c r="D20" s="134">
        <f>ROUND(VALUE(SUBSTITUTE(実質収支比率等に係る経年分析!H$47,"▲","-")),2)</f>
        <v>6.71</v>
      </c>
      <c r="E20" s="134">
        <f>ROUND(VALUE(SUBSTITUTE(実質収支比率等に係る経年分析!I$47,"▲","-")),2)</f>
        <v>5.66</v>
      </c>
      <c r="F20" s="134">
        <f>ROUND(VALUE(SUBSTITUTE(実質収支比率等に係る経年分析!J$47,"▲","-")),2)</f>
        <v>5.08</v>
      </c>
    </row>
    <row r="21" spans="1:11">
      <c r="A21" s="134" t="s">
        <v>42</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1.89</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-2.56</v>
      </c>
      <c r="F21" s="134">
        <f>IF(ISNUMBER(VALUE(SUBSTITUTE(実質収支比率等に係る経年分析!J$49,"▲","-"))),ROUND(VALUE(SUBSTITUTE(実質収支比率等に係る経年分析!J$49,"▲","-")),2),NA())</f>
        <v>2.59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都市計画事業七左第一土地区画整理事業費特別会計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c r="A30" s="135" t="str">
        <f>IF(連結実質赤字比率に係る赤字・黒字の構成分析!C$40="",NA(),連結実質赤字比率に係る赤字・黒字の構成分析!C$40)</f>
        <v>都市計画事業東越谷土地区画整理事業費特別会計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都市計画事業西大袋土地区画整理事業費特別会計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公共下水道事業費特別会計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8.9600000000000009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8646</v>
      </c>
      <c r="E42" s="136"/>
      <c r="F42" s="136"/>
      <c r="G42" s="136">
        <f>'実質公債費比率（分子）の構造'!L$52</f>
        <v>8465</v>
      </c>
      <c r="H42" s="136"/>
      <c r="I42" s="136"/>
      <c r="J42" s="136">
        <f>'実質公債費比率（分子）の構造'!M$52</f>
        <v>8504</v>
      </c>
      <c r="K42" s="136"/>
      <c r="L42" s="136"/>
      <c r="M42" s="136">
        <f>'実質公債費比率（分子）の構造'!N$52</f>
        <v>8459</v>
      </c>
      <c r="N42" s="136"/>
      <c r="O42" s="136"/>
      <c r="P42" s="136">
        <f>'実質公債費比率（分子）の構造'!O$52</f>
        <v>7943</v>
      </c>
    </row>
    <row r="43" spans="1:16">
      <c r="A43" s="136" t="s">
        <v>50</v>
      </c>
      <c r="B43" s="136">
        <f>'実質公債費比率（分子）の構造'!K$51</f>
        <v>6</v>
      </c>
      <c r="C43" s="136"/>
      <c r="D43" s="136"/>
      <c r="E43" s="136">
        <f>'実質公債費比率（分子）の構造'!L$51</f>
        <v>8</v>
      </c>
      <c r="F43" s="136"/>
      <c r="G43" s="136"/>
      <c r="H43" s="136">
        <f>'実質公債費比率（分子）の構造'!M$51</f>
        <v>4</v>
      </c>
      <c r="I43" s="136"/>
      <c r="J43" s="136"/>
      <c r="K43" s="136">
        <f>'実質公債費比率（分子）の構造'!N$51</f>
        <v>4</v>
      </c>
      <c r="L43" s="136"/>
      <c r="M43" s="136"/>
      <c r="N43" s="136">
        <f>'実質公債費比率（分子）の構造'!O$51</f>
        <v>2</v>
      </c>
      <c r="O43" s="136"/>
      <c r="P43" s="136"/>
    </row>
    <row r="44" spans="1:16">
      <c r="A44" s="136" t="s">
        <v>51</v>
      </c>
      <c r="B44" s="136">
        <f>'実質公債費比率（分子）の構造'!K$50</f>
        <v>1563</v>
      </c>
      <c r="C44" s="136"/>
      <c r="D44" s="136"/>
      <c r="E44" s="136">
        <f>'実質公債費比率（分子）の構造'!L$50</f>
        <v>1030</v>
      </c>
      <c r="F44" s="136"/>
      <c r="G44" s="136"/>
      <c r="H44" s="136">
        <f>'実質公債費比率（分子）の構造'!M$50</f>
        <v>1107</v>
      </c>
      <c r="I44" s="136"/>
      <c r="J44" s="136"/>
      <c r="K44" s="136">
        <f>'実質公債費比率（分子）の構造'!N$50</f>
        <v>1482</v>
      </c>
      <c r="L44" s="136"/>
      <c r="M44" s="136"/>
      <c r="N44" s="136">
        <f>'実質公債費比率（分子）の構造'!O$50</f>
        <v>983</v>
      </c>
      <c r="O44" s="136"/>
      <c r="P44" s="136"/>
    </row>
    <row r="45" spans="1:16">
      <c r="A45" s="136" t="s">
        <v>52</v>
      </c>
      <c r="B45" s="136">
        <f>'実質公債費比率（分子）の構造'!K$49</f>
        <v>154</v>
      </c>
      <c r="C45" s="136"/>
      <c r="D45" s="136"/>
      <c r="E45" s="136">
        <f>'実質公債費比率（分子）の構造'!L$49</f>
        <v>183</v>
      </c>
      <c r="F45" s="136"/>
      <c r="G45" s="136"/>
      <c r="H45" s="136">
        <f>'実質公債費比率（分子）の構造'!M$49</f>
        <v>170</v>
      </c>
      <c r="I45" s="136"/>
      <c r="J45" s="136"/>
      <c r="K45" s="136">
        <f>'実質公債費比率（分子）の構造'!N$49</f>
        <v>129</v>
      </c>
      <c r="L45" s="136"/>
      <c r="M45" s="136"/>
      <c r="N45" s="136">
        <f>'実質公債費比率（分子）の構造'!O$49</f>
        <v>208</v>
      </c>
      <c r="O45" s="136"/>
      <c r="P45" s="136"/>
    </row>
    <row r="46" spans="1:16">
      <c r="A46" s="136" t="s">
        <v>53</v>
      </c>
      <c r="B46" s="136">
        <f>'実質公債費比率（分子）の構造'!K$48</f>
        <v>3231</v>
      </c>
      <c r="C46" s="136"/>
      <c r="D46" s="136"/>
      <c r="E46" s="136">
        <f>'実質公債費比率（分子）の構造'!L$48</f>
        <v>3085</v>
      </c>
      <c r="F46" s="136"/>
      <c r="G46" s="136"/>
      <c r="H46" s="136">
        <f>'実質公債費比率（分子）の構造'!M$48</f>
        <v>2960</v>
      </c>
      <c r="I46" s="136"/>
      <c r="J46" s="136"/>
      <c r="K46" s="136">
        <f>'実質公債費比率（分子）の構造'!N$48</f>
        <v>2809</v>
      </c>
      <c r="L46" s="136"/>
      <c r="M46" s="136"/>
      <c r="N46" s="136">
        <f>'実質公債費比率（分子）の構造'!O$48</f>
        <v>2652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8637</v>
      </c>
      <c r="C49" s="136"/>
      <c r="D49" s="136"/>
      <c r="E49" s="136">
        <f>'実質公債費比率（分子）の構造'!L$45</f>
        <v>8640</v>
      </c>
      <c r="F49" s="136"/>
      <c r="G49" s="136"/>
      <c r="H49" s="136">
        <f>'実質公債費比率（分子）の構造'!M$45</f>
        <v>8780</v>
      </c>
      <c r="I49" s="136"/>
      <c r="J49" s="136"/>
      <c r="K49" s="136">
        <f>'実質公債費比率（分子）の構造'!N$45</f>
        <v>8049</v>
      </c>
      <c r="L49" s="136"/>
      <c r="M49" s="136"/>
      <c r="N49" s="136">
        <f>'実質公債費比率（分子）の構造'!O$45</f>
        <v>7706</v>
      </c>
      <c r="O49" s="136"/>
      <c r="P49" s="136"/>
    </row>
    <row r="50" spans="1:16">
      <c r="A50" s="136" t="s">
        <v>56</v>
      </c>
      <c r="B50" s="136" t="e">
        <f>NA()</f>
        <v>#N/A</v>
      </c>
      <c r="C50" s="136">
        <f>IF(ISNUMBER('実質公債費比率（分子）の構造'!K$53),'実質公債費比率（分子）の構造'!K$53,NA())</f>
        <v>4945</v>
      </c>
      <c r="D50" s="136" t="e">
        <f>NA()</f>
        <v>#N/A</v>
      </c>
      <c r="E50" s="136" t="e">
        <f>NA()</f>
        <v>#N/A</v>
      </c>
      <c r="F50" s="136">
        <f>IF(ISNUMBER('実質公債費比率（分子）の構造'!L$53),'実質公債費比率（分子）の構造'!L$53,NA())</f>
        <v>4481</v>
      </c>
      <c r="G50" s="136" t="e">
        <f>NA()</f>
        <v>#N/A</v>
      </c>
      <c r="H50" s="136" t="e">
        <f>NA()</f>
        <v>#N/A</v>
      </c>
      <c r="I50" s="136">
        <f>IF(ISNUMBER('実質公債費比率（分子）の構造'!M$53),'実質公債費比率（分子）の構造'!M$53,NA())</f>
        <v>4517</v>
      </c>
      <c r="J50" s="136" t="e">
        <f>NA()</f>
        <v>#N/A</v>
      </c>
      <c r="K50" s="136" t="e">
        <f>NA()</f>
        <v>#N/A</v>
      </c>
      <c r="L50" s="136">
        <f>IF(ISNUMBER('実質公債費比率（分子）の構造'!N$53),'実質公債費比率（分子）の構造'!N$53,NA())</f>
        <v>4014</v>
      </c>
      <c r="M50" s="136" t="e">
        <f>NA()</f>
        <v>#N/A</v>
      </c>
      <c r="N50" s="136" t="e">
        <f>NA()</f>
        <v>#N/A</v>
      </c>
      <c r="O50" s="136">
        <f>IF(ISNUMBER('実質公債費比率（分子）の構造'!O$53),'実質公債費比率（分子）の構造'!O$53,NA())</f>
        <v>3608</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76011</v>
      </c>
      <c r="E56" s="135"/>
      <c r="F56" s="135"/>
      <c r="G56" s="135">
        <f>'将来負担比率（分子）の構造'!J$51</f>
        <v>76244</v>
      </c>
      <c r="H56" s="135"/>
      <c r="I56" s="135"/>
      <c r="J56" s="135">
        <f>'将来負担比率（分子）の構造'!K$51</f>
        <v>75755</v>
      </c>
      <c r="K56" s="135"/>
      <c r="L56" s="135"/>
      <c r="M56" s="135">
        <f>'将来負担比率（分子）の構造'!L$51</f>
        <v>76030</v>
      </c>
      <c r="N56" s="135"/>
      <c r="O56" s="135"/>
      <c r="P56" s="135">
        <f>'将来負担比率（分子）の構造'!M$51</f>
        <v>76201</v>
      </c>
    </row>
    <row r="57" spans="1:16">
      <c r="A57" s="135" t="s">
        <v>34</v>
      </c>
      <c r="B57" s="135"/>
      <c r="C57" s="135"/>
      <c r="D57" s="135">
        <f>'将来負担比率（分子）の構造'!I$50</f>
        <v>17296</v>
      </c>
      <c r="E57" s="135"/>
      <c r="F57" s="135"/>
      <c r="G57" s="135">
        <f>'将来負担比率（分子）の構造'!J$50</f>
        <v>15036</v>
      </c>
      <c r="H57" s="135"/>
      <c r="I57" s="135"/>
      <c r="J57" s="135">
        <f>'将来負担比率（分子）の構造'!K$50</f>
        <v>13103</v>
      </c>
      <c r="K57" s="135"/>
      <c r="L57" s="135"/>
      <c r="M57" s="135">
        <f>'将来負担比率（分子）の構造'!L$50</f>
        <v>11498</v>
      </c>
      <c r="N57" s="135"/>
      <c r="O57" s="135"/>
      <c r="P57" s="135">
        <f>'将来負担比率（分子）の構造'!M$50</f>
        <v>11959</v>
      </c>
    </row>
    <row r="58" spans="1:16">
      <c r="A58" s="135" t="s">
        <v>33</v>
      </c>
      <c r="B58" s="135"/>
      <c r="C58" s="135"/>
      <c r="D58" s="135">
        <f>'将来負担比率（分子）の構造'!I$49</f>
        <v>5987</v>
      </c>
      <c r="E58" s="135"/>
      <c r="F58" s="135"/>
      <c r="G58" s="135">
        <f>'将来負担比率（分子）の構造'!J$49</f>
        <v>6964</v>
      </c>
      <c r="H58" s="135"/>
      <c r="I58" s="135"/>
      <c r="J58" s="135">
        <f>'将来負担比率（分子）の構造'!K$49</f>
        <v>7624</v>
      </c>
      <c r="K58" s="135"/>
      <c r="L58" s="135"/>
      <c r="M58" s="135">
        <f>'将来負担比率（分子）の構造'!L$49</f>
        <v>7654</v>
      </c>
      <c r="N58" s="135"/>
      <c r="O58" s="135"/>
      <c r="P58" s="135">
        <f>'将来負担比率（分子）の構造'!M$49</f>
        <v>7793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7767</v>
      </c>
      <c r="C61" s="135"/>
      <c r="D61" s="135"/>
      <c r="E61" s="135">
        <f>'将来負担比率（分子）の構造'!J$46</f>
        <v>7179</v>
      </c>
      <c r="F61" s="135"/>
      <c r="G61" s="135"/>
      <c r="H61" s="135">
        <f>'将来負担比率（分子）の構造'!K$46</f>
        <v>6838</v>
      </c>
      <c r="I61" s="135"/>
      <c r="J61" s="135"/>
      <c r="K61" s="135">
        <f>'将来負担比率（分子）の構造'!L$46</f>
        <v>6531</v>
      </c>
      <c r="L61" s="135"/>
      <c r="M61" s="135"/>
      <c r="N61" s="135">
        <f>'将来負担比率（分子）の構造'!M$46</f>
        <v>6649</v>
      </c>
      <c r="O61" s="135"/>
      <c r="P61" s="135"/>
    </row>
    <row r="62" spans="1:16">
      <c r="A62" s="135" t="s">
        <v>28</v>
      </c>
      <c r="B62" s="135">
        <f>'将来負担比率（分子）の構造'!I$45</f>
        <v>10509</v>
      </c>
      <c r="C62" s="135"/>
      <c r="D62" s="135"/>
      <c r="E62" s="135">
        <f>'将来負担比率（分子）の構造'!J$45</f>
        <v>9802</v>
      </c>
      <c r="F62" s="135"/>
      <c r="G62" s="135"/>
      <c r="H62" s="135">
        <f>'将来負担比率（分子）の構造'!K$45</f>
        <v>8344</v>
      </c>
      <c r="I62" s="135"/>
      <c r="J62" s="135"/>
      <c r="K62" s="135">
        <f>'将来負担比率（分子）の構造'!L$45</f>
        <v>6484</v>
      </c>
      <c r="L62" s="135"/>
      <c r="M62" s="135"/>
      <c r="N62" s="135">
        <f>'将来負担比率（分子）の構造'!M$45</f>
        <v>5680</v>
      </c>
      <c r="O62" s="135"/>
      <c r="P62" s="135"/>
    </row>
    <row r="63" spans="1:16">
      <c r="A63" s="135" t="s">
        <v>27</v>
      </c>
      <c r="B63" s="135">
        <f>'将来負担比率（分子）の構造'!I$44</f>
        <v>1070</v>
      </c>
      <c r="C63" s="135"/>
      <c r="D63" s="135"/>
      <c r="E63" s="135">
        <f>'将来負担比率（分子）の構造'!J$44</f>
        <v>930</v>
      </c>
      <c r="F63" s="135"/>
      <c r="G63" s="135"/>
      <c r="H63" s="135">
        <f>'将来負担比率（分子）の構造'!K$44</f>
        <v>970</v>
      </c>
      <c r="I63" s="135"/>
      <c r="J63" s="135"/>
      <c r="K63" s="135">
        <f>'将来負担比率（分子）の構造'!L$44</f>
        <v>1669</v>
      </c>
      <c r="L63" s="135"/>
      <c r="M63" s="135"/>
      <c r="N63" s="135">
        <f>'将来負担比率（分子）の構造'!M$44</f>
        <v>3007</v>
      </c>
      <c r="O63" s="135"/>
      <c r="P63" s="135"/>
    </row>
    <row r="64" spans="1:16">
      <c r="A64" s="135" t="s">
        <v>26</v>
      </c>
      <c r="B64" s="135">
        <f>'将来負担比率（分子）の構造'!I$43</f>
        <v>37965</v>
      </c>
      <c r="C64" s="135"/>
      <c r="D64" s="135"/>
      <c r="E64" s="135">
        <f>'将来負担比率（分子）の構造'!J$43</f>
        <v>35106</v>
      </c>
      <c r="F64" s="135"/>
      <c r="G64" s="135"/>
      <c r="H64" s="135">
        <f>'将来負担比率（分子）の構造'!K$43</f>
        <v>31934</v>
      </c>
      <c r="I64" s="135"/>
      <c r="J64" s="135"/>
      <c r="K64" s="135">
        <f>'将来負担比率（分子）の構造'!L$43</f>
        <v>28537</v>
      </c>
      <c r="L64" s="135"/>
      <c r="M64" s="135"/>
      <c r="N64" s="135">
        <f>'将来負担比率（分子）の構造'!M$43</f>
        <v>26457</v>
      </c>
      <c r="O64" s="135"/>
      <c r="P64" s="135"/>
    </row>
    <row r="65" spans="1:16">
      <c r="A65" s="135" t="s">
        <v>25</v>
      </c>
      <c r="B65" s="135">
        <f>'将来負担比率（分子）の構造'!I$42</f>
        <v>13497</v>
      </c>
      <c r="C65" s="135"/>
      <c r="D65" s="135"/>
      <c r="E65" s="135">
        <f>'将来負担比率（分子）の構造'!J$42</f>
        <v>12453</v>
      </c>
      <c r="F65" s="135"/>
      <c r="G65" s="135"/>
      <c r="H65" s="135">
        <f>'将来負担比率（分子）の構造'!K$42</f>
        <v>11347</v>
      </c>
      <c r="I65" s="135"/>
      <c r="J65" s="135"/>
      <c r="K65" s="135">
        <f>'将来負担比率（分子）の構造'!L$42</f>
        <v>9716</v>
      </c>
      <c r="L65" s="135"/>
      <c r="M65" s="135"/>
      <c r="N65" s="135">
        <f>'将来負担比率（分子）の構造'!M$42</f>
        <v>8660</v>
      </c>
      <c r="O65" s="135"/>
      <c r="P65" s="135"/>
    </row>
    <row r="66" spans="1:16">
      <c r="A66" s="135" t="s">
        <v>24</v>
      </c>
      <c r="B66" s="135">
        <f>'将来負担比率（分子）の構造'!I$41</f>
        <v>71777</v>
      </c>
      <c r="C66" s="135"/>
      <c r="D66" s="135"/>
      <c r="E66" s="135">
        <f>'将来負担比率（分子）の構造'!J$41</f>
        <v>72396</v>
      </c>
      <c r="F66" s="135"/>
      <c r="G66" s="135"/>
      <c r="H66" s="135">
        <f>'将来負担比率（分子）の構造'!K$41</f>
        <v>73005</v>
      </c>
      <c r="I66" s="135"/>
      <c r="J66" s="135"/>
      <c r="K66" s="135">
        <f>'将来負担比率（分子）の構造'!L$41</f>
        <v>74212</v>
      </c>
      <c r="L66" s="135"/>
      <c r="M66" s="135"/>
      <c r="N66" s="135">
        <f>'将来負担比率（分子）の構造'!M$41</f>
        <v>75281</v>
      </c>
      <c r="O66" s="135"/>
      <c r="P66" s="135"/>
    </row>
    <row r="67" spans="1:16">
      <c r="A67" s="135" t="s">
        <v>60</v>
      </c>
      <c r="B67" s="135" t="e">
        <f>NA()</f>
        <v>#N/A</v>
      </c>
      <c r="C67" s="135">
        <f>IF(ISNUMBER('将来負担比率（分子）の構造'!I$52), IF('将来負担比率（分子）の構造'!I$52 &lt; 0, 0, '将来負担比率（分子）の構造'!I$52), NA())</f>
        <v>43292</v>
      </c>
      <c r="D67" s="135" t="e">
        <f>NA()</f>
        <v>#N/A</v>
      </c>
      <c r="E67" s="135" t="e">
        <f>NA()</f>
        <v>#N/A</v>
      </c>
      <c r="F67" s="135">
        <f>IF(ISNUMBER('将来負担比率（分子）の構造'!J$52), IF('将来負担比率（分子）の構造'!J$52 &lt; 0, 0, '将来負担比率（分子）の構造'!J$52), NA())</f>
        <v>39623</v>
      </c>
      <c r="G67" s="135" t="e">
        <f>NA()</f>
        <v>#N/A</v>
      </c>
      <c r="H67" s="135" t="e">
        <f>NA()</f>
        <v>#N/A</v>
      </c>
      <c r="I67" s="135">
        <f>IF(ISNUMBER('将来負担比率（分子）の構造'!K$52), IF('将来負担比率（分子）の構造'!K$52 &lt; 0, 0, '将来負担比率（分子）の構造'!K$52), NA())</f>
        <v>35955</v>
      </c>
      <c r="J67" s="135" t="e">
        <f>NA()</f>
        <v>#N/A</v>
      </c>
      <c r="K67" s="135" t="e">
        <f>NA()</f>
        <v>#N/A</v>
      </c>
      <c r="L67" s="135">
        <f>IF(ISNUMBER('将来負担比率（分子）の構造'!L$52), IF('将来負担比率（分子）の構造'!L$52 &lt; 0, 0, '将来負担比率（分子）の構造'!L$52), NA())</f>
        <v>31966</v>
      </c>
      <c r="M67" s="135" t="e">
        <f>NA()</f>
        <v>#N/A</v>
      </c>
      <c r="N67" s="135" t="e">
        <f>NA()</f>
        <v>#N/A</v>
      </c>
      <c r="O67" s="135">
        <f>IF(ISNUMBER('将来負担比率（分子）の構造'!M$52), IF('将来負担比率（分子）の構造'!M$52 &lt; 0, 0, '将来負担比率（分子）の構造'!M$52), NA())</f>
        <v>29781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2017-03-08T02:11:28Z</cp:lastPrinted>
  <dcterms:created xsi:type="dcterms:W3CDTF">2017-01-25T02:16:17Z</dcterms:created>
  <dcterms:modified xsi:type="dcterms:W3CDTF">2017-05-17T05:15:23Z</dcterms:modified>
  <cp:category/>
</cp:coreProperties>
</file>