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2070" windowWidth="18645" windowHeight="8010" tabRatio="9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<sst xmlns="http://schemas.openxmlformats.org/spreadsheetml/2006/main" count="1066" uniqueCount="565">
  <si>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</si>
  <si>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</si>
  <si>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</si>
  <si>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</si>
  <si>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</si>
  <si>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</si>
  <si>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</si>
  <si>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</si>
  <si>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</si>
  <si>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</si>
  <si>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</si>
  <si>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</si>
  <si>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</si>
  <si>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</si>
  <si>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</si>
  <si>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</si>
  <si>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</si>
  <si>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</si>
  <si>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</si>
  <si>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</si>
  <si>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</si>
  <si>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</si>
  <si>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</si>
  <si>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</si>
  <si>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</si>
  <si>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</si>
  <si>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</si>
  <si>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</si>
  <si>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</si>
  <si>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</si>
  <si>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</si>
  <si>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</si>
  <si>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</si>
  <si>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</si>
  <si>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</si>
  <si>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</si>
  <si>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</si>
  <si>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</si>
  <si>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</si>
  <si>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</si>
  <si>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</si>
  <si>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</si>
  <si>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</si>
  <si>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</si>
  <si>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</si>
  <si>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</si>
  <si>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</si>
  <si>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</si>
  <si>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</si>
  <si>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</si>
  <si>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</si>
  <si>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</si>
  <si>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</si>
  <si>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</si>
  <si>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</si>
  <si>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</si>
  <si>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</si>
  <si>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</si>
  <si>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</si>
  <si>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</si>
  <si>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</si>
  <si>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</si>
  <si>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</si>
  <si>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</si>
  <si>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</si>
  <si>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</si>
  <si>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</si>
  <si>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</si>
  <si>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</si>
  <si>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</si>
  <si>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</si>
  <si>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</si>
  <si>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</si>
  <si>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</si>
  <si>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</si>
  <si>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</si>
  <si>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</si>
  <si>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</si>
  <si>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</si>
  <si>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</si>
  <si>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</si>
  <si>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</si>
  <si>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</si>
  <si>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</si>
  <si>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</si>
  <si>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</si>
  <si>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</si>
  <si>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</si>
  <si>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</si>
  <si>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</si>
  <si>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</si>
  <si>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</si>
  <si>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</si>
  <si>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</si>
  <si>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</si>
  <si>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</si>
  <si>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</si>
  <si>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</si>
  <si>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</si>
  <si>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</si>
  <si>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</si>
  <si>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</si>
  <si>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</si>
  <si>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</si>
  <si>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</si>
  <si>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</si>
  <si>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</si>
  <si>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</si>
  <si>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</si>
  <si>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</si>
  <si>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</si>
  <si>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</si>
  <si>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</si>
  <si>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</si>
  <si>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</si>
  <si>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</si>
  <si>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</si>
  <si>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</si>
  <si>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</si>
  <si>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</si>
  <si>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</si>
  <si>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</si>
  <si>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</si>
  <si>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</si>
  <si>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</si>
  <si>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</si>
  <si>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</si>
  <si>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</si>
  <si>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</si>
  <si>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</si>
  <si>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</si>
  <si>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</si>
  <si>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</si>
  <si>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</si>
  <si>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</si>
  <si>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</si>
  <si>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</si>
  <si>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</si>
  <si>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</si>
  <si>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</si>
  <si>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</si>
  <si>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</si>
  <si>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</si>
  <si>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</si>
  <si>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</si>
  <si>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</si>
  <si>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</si>
  <si>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</si>
  <si>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</si>
  <si>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</si>
  <si>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</si>
  <si>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</si>
  <si>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</si>
  <si>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</si>
  <si>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</si>
  <si>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</si>
  <si>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</si>
  <si>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</si>
  <si>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</si>
  <si>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</si>
  <si>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</si>
  <si>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</si>
  <si>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</si>
  <si>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</si>
  <si>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</si>
  <si>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</si>
  <si>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</si>
  <si>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</si>
  <si>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</si>
  <si>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</si>
  <si>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</si>
  <si>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</si>
  <si>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</si>
  <si>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</si>
  <si>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</si>
  <si>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</si>
  <si>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</si>
  <si>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</si>
  <si>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</si>
  <si>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</si>
  <si>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</si>
  <si>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</si>
  <si>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</si>
  <si>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</si>
  <si>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</si>
  <si>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</si>
  <si>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</si>
  <si>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</si>
  <si>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</si>
  <si>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</si>
  <si>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</si>
  <si>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</si>
  <si>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</si>
  <si>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埼玉県越生町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</si>
  <si>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</si>
  <si>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</si>
  <si>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</si>
  <si>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</si>
  <si>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</si>
  <si>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</si>
  <si>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</si>
  <si>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</si>
  <si>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</si>
  <si>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</si>
  <si>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</si>
  <si>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</si>
  <si>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</si>
  <si>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</si>
  <si>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</si>
  <si>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</si>
  <si>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</si>
  <si>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</si>
  <si>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</si>
  <si>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</si>
  <si>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</si>
  <si>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</si>
  <si>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</si>
  <si>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</si>
  <si>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</si>
  <si>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</si>
  <si>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</si>
  <si>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</si>
  <si>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</si>
  <si>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</si>
  <si>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</si>
  <si>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</si>
  <si>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</si>
  <si>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</si>
  <si>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</si>
  <si>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</si>
  <si>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</si>
  <si>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</si>
  <si>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</si>
  <si>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</si>
  <si>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</si>
  <si>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</si>
  <si>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</si>
  <si>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</si>
  <si>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</si>
  <si>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</si>
  <si>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</si>
  <si>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</si>
  <si>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</si>
  <si>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</si>
  <si>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</si>
  <si>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</si>
  <si>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</si>
  <si>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</si>
  <si>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</si>
  <si>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</si>
  <si>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</si>
  <si>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</si>
  <si>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</si>
  <si>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</si>
  <si>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</si>
  <si>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</si>
  <si>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</si>
  <si>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</si>
  <si>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</si>
  <si>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</si>
  <si>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</si>
  <si>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</si>
  <si>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</si>
  <si>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</si>
  <si>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</si>
  <si>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</si>
  <si>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</si>
  <si>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</si>
  <si>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</si>
  <si>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</si>
  <si>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</si>
  <si>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</si>
  <si>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</si>
  <si>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</si>
  <si>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</si>
  <si>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</si>
  <si>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</si>
  <si>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</si>
  <si>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</si>
  <si>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</si>
  <si>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</si>
  <si>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</si>
  <si>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</si>
  <si>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</si>
  <si>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</si>
  <si>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</si>
  <si>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</si>
  <si>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</si>
  <si>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</si>
  <si>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</si>
  <si>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</si>
  <si>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</si>
  <si>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</si>
  <si>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</si>
  <si>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</si>
  <si>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</si>
  <si>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</si>
  <si>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</si>
  <si>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</si>
  <si>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</si>
  <si>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</si>
  <si>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</si>
  <si>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</si>
  <si>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</si>
  <si>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</si>
  <si>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</si>
  <si>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</si>
  <si>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</si>
  <si>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</si>
  <si>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</si>
  <si>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</si>
  <si>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</si>
  <si>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</si>
  <si>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</si>
  <si>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</si>
  <si>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</si>
  <si>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</si>
  <si>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</si>
  <si>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</si>
  <si>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</si>
  <si>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</si>
  <si>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</si>
  <si>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</si>
  <si>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</si>
  <si>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</si>
  <si>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</si>
  <si>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</si>
  <si>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</si>
  <si>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</si>
  <si>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</si>
  <si>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</si>
  <si>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</si>
  <si>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</si>
  <si>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</si>
  <si>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</si>
  <si>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</si>
  <si>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</si>
  <si>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</si>
  <si>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</si>
  <si>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</si>
  <si>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</si>
  <si>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埼玉県越生町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</si>
  <si>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</si>
  <si>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</si>
  <si>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</si>
  <si>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</si>
  <si>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</si>
  <si>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</si>
  <si>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</si>
  <si>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</si>
  <si>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</si>
  <si>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</si>
  <si>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</si>
  <si>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</si>
  <si>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</si>
  <si>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</si>
  <si>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</si>
  <si>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</si>
  <si>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</si>
  <si>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</si>
  <si>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</si>
  <si>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</si>
  <si>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</si>
  <si>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</si>
  <si>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</si>
  <si>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</si>
  <si>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</si>
  <si>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</si>
  <si>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</si>
  <si>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</si>
  <si>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</si>
  <si>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</si>
  <si>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</si>
  <si>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</si>
  <si>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</si>
  <si>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</si>
  <si>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</si>
  <si>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</si>
  <si>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</si>
  <si>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</si>
  <si>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</si>
  <si>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</si>
  <si>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</si>
  <si>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</si>
  <si>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</si>
  <si>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</si>
  <si>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</si>
  <si>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</si>
  <si>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</si>
  <si>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</si>
  <si>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</si>
  <si>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</si>
  <si>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</si>
  <si>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</si>
  <si>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</si>
  <si>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</si>
  <si>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</si>
  <si>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</si>
  <si>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</si>
  <si>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</si>
  <si>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</si>
  <si>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</si>
  <si>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</si>
  <si>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</si>
  <si>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</si>
  <si>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</si>
  <si>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</si>
  <si>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</si>
  <si>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</si>
  <si>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</si>
  <si>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</si>
  <si>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</si>
  <si>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</si>
  <si>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</si>
  <si>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</si>
  <si>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</si>
  <si>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</si>
  <si>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</si>
  <si>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</si>
  <si>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</si>
  <si>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</si>
  <si>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</si>
  <si>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</si>
  <si>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</si>
  <si>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</si>
  <si>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</si>
  <si>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</si>
  <si>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</si>
  <si>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</si>
  <si>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</si>
  <si>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</si>
  <si>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</si>
  <si>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</si>
  <si>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</si>
  <si>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</si>
  <si>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</si>
  <si>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</si>
  <si>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</si>
  <si>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</si>
  <si>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</si>
  <si>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</si>
  <si>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</si>
  <si>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</si>
  <si>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</si>
  <si>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</si>
  <si>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</si>
  <si>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</si>
  <si>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</si>
  <si>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</si>
  <si>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</si>
  <si>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</si>
  <si>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</si>
  <si>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</si>
  <si>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</si>
  <si>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</si>
  <si>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</si>
  <si>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</si>
  <si>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</si>
  <si>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</si>
  <si>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</si>
  <si>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</si>
  <si>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</si>
  <si>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</si>
  <si>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</si>
  <si>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</si>
  <si>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</si>
  <si>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</si>
  <si>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</si>
  <si>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</si>
  <si>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</si>
  <si>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</si>
  <si>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</si>
  <si>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</si>
  <si>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</si>
  <si>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</si>
  <si>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</si>
  <si>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</si>
  <si>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</si>
  <si>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</si>
  <si>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</si>
  <si>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</si>
  <si>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</si>
  <si>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</si>
  <si>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</si>
  <si>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</si>
  <si>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</si>
  <si>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</si>
  <si>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</si>
  <si>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</si>
  <si>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</si>
  <si>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</si>
  <si>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</si>
  <si>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</si>
  <si>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</si>
  <si>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</si>
  <si>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</si>
  <si>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</si>
  <si>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</si>
  <si>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</si>
  <si>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</si>
  <si>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</si>
  <si>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</si>
  <si>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</si>
  <si>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</si>
  <si>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</si>
  <si>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</si>
  <si>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</si>
  <si>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</si>
  <si>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</si>
  <si>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</si>
  <si>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</si>
  <si>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</si>
  <si>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</si>
  <si>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</si>
  <si>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</si>
  <si>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</si>
  <si>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</si>
  <si>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</si>
  <si>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</si>
  <si>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</si>
  <si>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</si>
  <si>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</si>
  <si>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</si>
  <si>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</si>
  <si>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</si>
  <si>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</si>
  <si>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</si>
  <si>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</si>
  <si>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</si>
  <si>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</si>
  <si>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1.14</t>
  </si>
  <si>
    <t>▲ 3.03</t>
  </si>
  <si>
    <t>一般会計</t>
  </si>
  <si>
    <t>水道事業会計</t>
  </si>
  <si>
    <t>国民健康保険特別会計</t>
  </si>
  <si>
    <t>介護保険事業特別会計</t>
  </si>
  <si>
    <t>後期高齢者医療特別会計</t>
  </si>
  <si>
    <t>農業集落排水事業特別会計</t>
  </si>
  <si>
    <t>越生町、毛呂山町外４組合公平委員会特別会計</t>
  </si>
  <si>
    <t>その他会計（赤字）</t>
  </si>
  <si>
    <t>その他会計（黒字）</t>
  </si>
  <si>
    <t>坂戸地区衛生組合</t>
    <rPh sb="0" eb="2">
      <t>サカド</t>
    </rPh>
    <rPh sb="2" eb="4">
      <t>チク</t>
    </rPh>
    <rPh sb="4" eb="6">
      <t>エイセイ</t>
    </rPh>
    <rPh sb="6" eb="8">
      <t>クミアイ</t>
    </rPh>
    <phoneticPr fontId="24"/>
  </si>
  <si>
    <t>埼玉西部環境保全組合</t>
    <rPh sb="0" eb="2">
      <t>サイタマ</t>
    </rPh>
    <rPh sb="2" eb="4">
      <t>セイブ</t>
    </rPh>
    <rPh sb="4" eb="6">
      <t>カンキョウ</t>
    </rPh>
    <rPh sb="6" eb="8">
      <t>ホゼン</t>
    </rPh>
    <rPh sb="8" eb="10">
      <t>クミアイ</t>
    </rPh>
    <phoneticPr fontId="24"/>
  </si>
  <si>
    <t>広域静苑組合</t>
    <rPh sb="0" eb="2">
      <t>コウイキ</t>
    </rPh>
    <rPh sb="2" eb="3">
      <t>セイ</t>
    </rPh>
    <rPh sb="3" eb="4">
      <t>エン</t>
    </rPh>
    <rPh sb="4" eb="6">
      <t>クミアイ</t>
    </rPh>
    <phoneticPr fontId="24"/>
  </si>
  <si>
    <t>西入間広域消防組合</t>
    <rPh sb="0" eb="1">
      <t>ニシ</t>
    </rPh>
    <rPh sb="1" eb="3">
      <t>イルマ</t>
    </rPh>
    <rPh sb="3" eb="5">
      <t>コウイキ</t>
    </rPh>
    <rPh sb="5" eb="7">
      <t>ショウボウ</t>
    </rPh>
    <rPh sb="7" eb="9">
      <t>クミアイ</t>
    </rPh>
    <phoneticPr fontId="24"/>
  </si>
  <si>
    <t>毛呂山・越生・鳩山公共下水道組合</t>
    <rPh sb="0" eb="3">
      <t>モロヤマ</t>
    </rPh>
    <rPh sb="4" eb="6">
      <t>オゴセ</t>
    </rPh>
    <rPh sb="7" eb="9">
      <t>ハトヤマ</t>
    </rPh>
    <rPh sb="9" eb="11">
      <t>コウキョウ</t>
    </rPh>
    <rPh sb="11" eb="14">
      <t>ゲスイドウ</t>
    </rPh>
    <rPh sb="14" eb="16">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</si>
  <si>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</si>
  <si>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</si>
  <si>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アヤ</t>
    </rPh>
    <rPh sb="2" eb="3">
      <t>クニ</t>
    </rPh>
    <rPh sb="7" eb="8">
      <t>ヒト</t>
    </rPh>
    <rPh sb="11" eb="13">
      <t>コウイキ</t>
    </rPh>
    <rPh sb="13" eb="15">
      <t>レンゴウ</t>
    </rPh>
    <phoneticPr fontId="24"/>
  </si>
  <si>
    <t>(株)越生特産物加工研究所</t>
    <rPh sb="0" eb="3">
      <t>カブ</t>
    </rPh>
    <rPh sb="3" eb="5">
      <t>オゴセ</t>
    </rPh>
    <rPh sb="5" eb="8">
      <t>トクサンブツ</t>
    </rPh>
    <rPh sb="8" eb="10">
      <t>カコウ</t>
    </rPh>
    <rPh sb="10" eb="12">
      <t>ケンキュウ</t>
    </rPh>
    <rPh sb="12" eb="13">
      <t>トコロ</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</si>
  <si>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</si>
  <si>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</si>
  <si>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</si>
  <si>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</si>
  <si>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</si>
  <si>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</si>
  <si>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</si>
  <si>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</si>
  <si>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</si>
  <si>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</si>
  <si>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</si>
  <si>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</si>
  <si>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</si>
  <si>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</si>
  <si>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実質公債費比率は類似団体と比較して低い水準にあり、臨時地方道整備事業、庁舎増築事業などの普通建設事業に伴う借入れの償還が終了したことにより、減少傾向にある。
　将来負担比率は１６．８％となり、前年度に比べ２１ポイント減少した。平成２７年度は主に財政調整基金への積立を行い、充当可能基金残高が増えたことにより、将来負担比率は低下したが、類似団体と比較すると高い状況にある。今後、地方債の新規発行を伴う事業は計画的に行うこと、また、将来の建設事業に備えて基金への積立を増やすことで、安定した財政運営に努める。
　</t>
    <rPh sb="1" eb="3">
      <t>ジッシツ</t>
    </rPh>
    <rPh sb="3" eb="6">
      <t>コウサイヒ</t>
    </rPh>
    <rPh sb="6" eb="8">
      <t>ヒリツ</t>
    </rPh>
    <rPh sb="11" eb="13">
      <t>ダンタイ</t>
    </rPh>
    <rPh sb="14" eb="16">
      <t>ヒカク</t>
    </rPh>
    <rPh sb="18" eb="19">
      <t>ヒク</t>
    </rPh>
    <rPh sb="20" eb="22">
      <t>スイジュン</t>
    </rPh>
    <rPh sb="45" eb="47">
      <t>フツウ</t>
    </rPh>
    <rPh sb="47" eb="49">
      <t>ケンセツ</t>
    </rPh>
    <rPh sb="49" eb="51">
      <t>ジギョウ</t>
    </rPh>
    <rPh sb="52" eb="53">
      <t>トモナ</t>
    </rPh>
    <rPh sb="54" eb="56">
      <t>カリイ</t>
    </rPh>
    <rPh sb="71" eb="72">
      <t>ゲン</t>
    </rPh>
    <rPh sb="72" eb="73">
      <t>ショウ</t>
    </rPh>
    <rPh sb="73" eb="75">
      <t>ケイコウ</t>
    </rPh>
    <rPh sb="81" eb="83">
      <t>ショウライ</t>
    </rPh>
    <rPh sb="83" eb="85">
      <t>フタン</t>
    </rPh>
    <rPh sb="85" eb="87">
      <t>ヒリツ</t>
    </rPh>
    <rPh sb="97" eb="99">
      <t>ゼンネン</t>
    </rPh>
    <rPh sb="99" eb="100">
      <t>ド</t>
    </rPh>
    <rPh sb="101" eb="102">
      <t>クラ</t>
    </rPh>
    <rPh sb="109" eb="111">
      <t>ゲンショウ</t>
    </rPh>
    <rPh sb="114" eb="116">
      <t>ヘイセイ</t>
    </rPh>
    <rPh sb="118" eb="120">
      <t>ネンド</t>
    </rPh>
    <rPh sb="121" eb="122">
      <t>オモ</t>
    </rPh>
    <rPh sb="168" eb="170">
      <t>ルイジ</t>
    </rPh>
    <rPh sb="170" eb="172">
      <t>ダンタイ</t>
    </rPh>
    <rPh sb="173" eb="175">
      <t>ヒカク</t>
    </rPh>
    <rPh sb="178" eb="179">
      <t>タカ</t>
    </rPh>
    <rPh sb="180" eb="182">
      <t>ジョウキョウ</t>
    </rPh>
    <rPh sb="189" eb="191">
      <t>チホウ</t>
    </rPh>
    <rPh sb="191" eb="192">
      <t>サイ</t>
    </rPh>
    <rPh sb="193" eb="195">
      <t>シンキ</t>
    </rPh>
    <rPh sb="195" eb="197">
      <t>ハッコウ</t>
    </rPh>
    <rPh sb="207" eb="208">
      <t>オコナ</t>
    </rPh>
    <rPh sb="215" eb="217">
      <t>ショウライ</t>
    </rPh>
    <rPh sb="218" eb="220">
      <t>ケンセツ</t>
    </rPh>
    <rPh sb="220" eb="222">
      <t>ジギョウ</t>
    </rPh>
    <rPh sb="223" eb="224">
      <t>ソナ</t>
    </rPh>
    <rPh sb="226" eb="228">
      <t>キキン</t>
    </rPh>
    <rPh sb="230" eb="232">
      <t>ツミタテ</t>
    </rPh>
    <rPh sb="233" eb="234">
      <t>フ</t>
    </rPh>
    <rPh sb="240" eb="242">
      <t>アンテイ</t>
    </rPh>
    <rPh sb="244" eb="246">
      <t>ザイセイ</t>
    </rPh>
    <rPh sb="246" eb="248">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</si>
</sst>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48829</c:v>
                </c:pt>
                <c:pt idx="1">
                  <c:v>19672</c:v>
                </c:pt>
                <c:pt idx="2">
                  <c:v>39416</c:v>
                </c:pt>
                <c:pt idx="3">
                  <c:v>27171</c:v>
                </c:pt>
                <c:pt idx="4">
                  <c:v>42888</c:v>
                </c:pt>
              </c:numCache>
            </c:numRef>
          </c:val>
          <c:smooth val="0"/>
        </c:ser>
        <c:dLbls>
          <c:showLegendKey val="0"/>
          <c:showVal val="0"/>
          <c:showCatName val="0"/>
          <c:showSerName val="0"/>
          <c:showPercent val="0"/>
          <c:showBubbleSize val="0"/>
        </c:dLbls>
        <c:marker val="1"/>
        <c:smooth val="0"/>
        <c:axId val="105700736"/>
        <c:axId val="105702912"/>
      </c:lineChart>
      <c:catAx>
        <c:axId val="105700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02912"/>
        <c:crosses val="autoZero"/>
        <c:auto val="1"/>
        <c:lblAlgn val="ctr"/>
        <c:lblOffset val="100"/>
        <c:tickLblSkip val="1"/>
        <c:tickMarkSkip val="1"/>
        <c:noMultiLvlLbl val="0"/>
      </c:catAx>
      <c:valAx>
        <c:axId val="1057029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0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8.8800000000000008</c:v>
                </c:pt>
                <c:pt idx="1">
                  <c:v>6.94</c:v>
                </c:pt>
                <c:pt idx="2">
                  <c:v>6.87</c:v>
                </c:pt>
                <c:pt idx="3">
                  <c:v>5.97</c:v>
                </c:pt>
                <c:pt idx="4">
                  <c:v>6.98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c:v>
                </c:pt>
                <c:pt idx="1">
                  <c:v>14.45</c:v>
                </c:pt>
                <c:pt idx="2">
                  <c:v>13.27</c:v>
                </c:pt>
                <c:pt idx="3">
                  <c:v>11.31</c:v>
                </c:pt>
                <c:pt idx="4">
                  <c:v>14.22</c:v>
                </c:pt>
              </c:numCache>
            </c:numRef>
          </c:val>
        </c:ser>
        <c:dLbls>
          <c:showLegendKey val="0"/>
          <c:showVal val="0"/>
          <c:showCatName val="0"/>
          <c:showSerName val="0"/>
          <c:showPercent val="0"/>
          <c:showBubbleSize val="0"/>
        </c:dLbls>
        <c:gapWidth val="250"/>
        <c:overlap val="100"/>
        <c:axId val="33657216"/>
        <c:axId val="3365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2.0499999999999998</c:v>
                </c:pt>
                <c:pt idx="1">
                  <c:v>0.09</c:v>
                </c:pt>
                <c:pt idx="2">
                  <c:v>-1.1399999999999999</c:v>
                </c:pt>
                <c:pt idx="3">
                  <c:v>-3.03</c:v>
                </c:pt>
                <c:pt idx="4">
                  <c:v>4.58</c:v>
                </c:pt>
              </c:numCache>
            </c:numRef>
          </c:val>
          <c:smooth val="0"/>
        </c:ser>
        <c:dLbls>
          <c:showLegendKey val="0"/>
          <c:showVal val="0"/>
          <c:showCatName val="0"/>
          <c:showSerName val="0"/>
          <c:showPercent val="0"/>
          <c:showBubbleSize val="0"/>
        </c:dLbls>
        <c:marker val="1"/>
        <c:smooth val="0"/>
        <c:axId val="33657216"/>
        <c:axId val="33659136"/>
      </c:lineChart>
      <c:catAx>
        <c:axId val="336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59136"/>
        <c:crosses val="autoZero"/>
        <c:auto val="1"/>
        <c:lblAlgn val="ctr"/>
        <c:lblOffset val="100"/>
        <c:tickLblSkip val="1"/>
        <c:tickMarkSkip val="1"/>
        <c:noMultiLvlLbl val="0"/>
      </c:catAx>
      <c:valAx>
        <c:axId val="3365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7.0000000000000007E-2</c:v>
                </c:pt>
                <c:pt idx="4">
                  <c:v>#N/A</c:v>
                </c:pt>
                <c:pt idx="5">
                  <c:v>0.06</c:v>
                </c:pt>
                <c:pt idx="6">
                  <c:v>#N/A</c:v>
                </c:pt>
                <c:pt idx="7">
                  <c:v>0.04</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7.0000000000000007E-2</c:v>
                </c:pt>
                <c:pt idx="4">
                  <c:v>#N/A</c:v>
                </c:pt>
                <c:pt idx="5">
                  <c:v>7.0000000000000007E-2</c:v>
                </c:pt>
                <c:pt idx="6">
                  <c:v>#N/A</c:v>
                </c:pt>
                <c:pt idx="7">
                  <c:v>0.09</c:v>
                </c:pt>
                <c:pt idx="8">
                  <c:v>#N/A</c:v>
                </c:pt>
                <c:pt idx="9">
                  <c:v>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0.98</c:v>
                </c:pt>
                <c:pt idx="2">
                  <c:v>#N/A</c:v>
                </c:pt>
                <c:pt idx="3">
                  <c:v>0.4</c:v>
                </c:pt>
                <c:pt idx="4">
                  <c:v>#N/A</c:v>
                </c:pt>
                <c:pt idx="5">
                  <c:v>1.22</c:v>
                </c:pt>
                <c:pt idx="6">
                  <c:v>#N/A</c:v>
                </c:pt>
                <c:pt idx="7">
                  <c:v>1.75</c:v>
                </c:pt>
                <c:pt idx="8">
                  <c:v>#N/A</c:v>
                </c:pt>
                <c:pt idx="9">
                  <c:v>2.13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4.3899999999999997</c:v>
                </c:pt>
                <c:pt idx="2">
                  <c:v>#N/A</c:v>
                </c:pt>
                <c:pt idx="3">
                  <c:v>3.77</c:v>
                </c:pt>
                <c:pt idx="4">
                  <c:v>#N/A</c:v>
                </c:pt>
                <c:pt idx="5">
                  <c:v>4.09</c:v>
                </c:pt>
                <c:pt idx="6">
                  <c:v>#N/A</c:v>
                </c:pt>
                <c:pt idx="7">
                  <c:v>5.09</c:v>
                </c:pt>
                <c:pt idx="8">
                  <c:v>#N/A</c:v>
                </c:pt>
                <c:pt idx="9">
                  <c:v>3.69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10.49</c:v>
                </c:pt>
                <c:pt idx="2">
                  <c:v>#N/A</c:v>
                </c:pt>
                <c:pt idx="3">
                  <c:v>9.35</c:v>
                </c:pt>
                <c:pt idx="4">
                  <c:v>#N/A</c:v>
                </c:pt>
                <c:pt idx="5">
                  <c:v>7.72</c:v>
                </c:pt>
                <c:pt idx="6">
                  <c:v>#N/A</c:v>
                </c:pt>
                <c:pt idx="7">
                  <c:v>6.99</c:v>
                </c:pt>
                <c:pt idx="8">
                  <c:v>#N/A</c:v>
                </c:pt>
                <c:pt idx="9">
                  <c:v>7.36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8.7799999999999994</c:v>
                </c:pt>
                <c:pt idx="2">
                  <c:v>#N/A</c:v>
                </c:pt>
                <c:pt idx="3">
                  <c:v>6.85</c:v>
                </c:pt>
                <c:pt idx="4">
                  <c:v>#N/A</c:v>
                </c:pt>
                <c:pt idx="5">
                  <c:v>6.79</c:v>
                </c:pt>
                <c:pt idx="6">
                  <c:v>#N/A</c:v>
                </c:pt>
                <c:pt idx="7">
                  <c:v>7.94</c:v>
                </c:pt>
                <c:pt idx="8">
                  <c:v>#N/A</c:v>
                </c:pt>
                <c:pt idx="9">
                  <c:v>9.68</c:v>
                </c:pt>
              </c:numCache>
            </c:numRef>
          </c:val>
        </c:ser>
        <c:dLbls>
          <c:showLegendKey val="0"/>
          <c:showVal val="0"/>
          <c:showCatName val="0"/>
          <c:showSerName val="0"/>
          <c:showPercent val="0"/>
          <c:showBubbleSize val="0"/>
        </c:dLbls>
        <c:gapWidth val="150"/>
        <c:overlap val="100"/>
        <c:axId val="33453952"/>
        <c:axId val="33455488"/>
      </c:barChart>
      <c:catAx>
        <c:axId val="3345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55488"/>
        <c:crosses val="autoZero"/>
        <c:auto val="1"/>
        <c:lblAlgn val="ctr"/>
        <c:lblOffset val="100"/>
        <c:tickLblSkip val="1"/>
        <c:tickMarkSkip val="1"/>
        <c:noMultiLvlLbl val="0"/>
      </c:catAx>
      <c:valAx>
        <c:axId val="334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5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270</c:v>
                </c:pt>
                <c:pt idx="5">
                  <c:v>279</c:v>
                </c:pt>
                <c:pt idx="8">
                  <c:v>289</c:v>
                </c:pt>
                <c:pt idx="11">
                  <c:v>306</c:v>
                </c:pt>
                <c:pt idx="14">
                  <c:v>281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146</c:v>
                </c:pt>
                <c:pt idx="3">
                  <c:v>117</c:v>
                </c:pt>
                <c:pt idx="6">
                  <c:v>142</c:v>
                </c:pt>
                <c:pt idx="9">
                  <c:v>141</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260</c:v>
                </c:pt>
                <c:pt idx="3">
                  <c:v>258</c:v>
                </c:pt>
                <c:pt idx="6">
                  <c:v>260</c:v>
                </c:pt>
                <c:pt idx="9">
                  <c:v>261</c:v>
                </c:pt>
                <c:pt idx="12">
                  <c:v>224</c:v>
                </c:pt>
              </c:numCache>
            </c:numRef>
          </c:val>
        </c:ser>
        <c:dLbls>
          <c:showLegendKey val="0"/>
          <c:showVal val="0"/>
          <c:showCatName val="0"/>
          <c:showSerName val="0"/>
          <c:showPercent val="0"/>
          <c:showBubbleSize val="0"/>
        </c:dLbls>
        <c:gapWidth val="100"/>
        <c:overlap val="100"/>
        <c:axId val="34010240"/>
        <c:axId val="3401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c:v>
                </c:pt>
                <c:pt idx="2">
                  <c:v>#N/A</c:v>
                </c:pt>
                <c:pt idx="3">
                  <c:v>#N/A</c:v>
                </c:pt>
                <c:pt idx="4">
                  <c:v>96</c:v>
                </c:pt>
                <c:pt idx="5">
                  <c:v>#N/A</c:v>
                </c:pt>
                <c:pt idx="6">
                  <c:v>#N/A</c:v>
                </c:pt>
                <c:pt idx="7">
                  <c:v>113</c:v>
                </c:pt>
                <c:pt idx="8">
                  <c:v>#N/A</c:v>
                </c:pt>
                <c:pt idx="9">
                  <c:v>#N/A</c:v>
                </c:pt>
                <c:pt idx="10">
                  <c:v>96</c:v>
                </c:pt>
                <c:pt idx="11">
                  <c:v>#N/A</c:v>
                </c:pt>
                <c:pt idx="12">
                  <c:v>#N/A</c:v>
                </c:pt>
                <c:pt idx="13">
                  <c:v>83</c:v>
                </c:pt>
                <c:pt idx="14">
                  <c:v>#N/A</c:v>
                </c:pt>
              </c:numCache>
            </c:numRef>
          </c:val>
          <c:smooth val="0"/>
        </c:ser>
        <c:dLbls>
          <c:showLegendKey val="0"/>
          <c:showVal val="0"/>
          <c:showCatName val="0"/>
          <c:showSerName val="0"/>
          <c:showPercent val="0"/>
          <c:showBubbleSize val="0"/>
        </c:dLbls>
        <c:marker val="1"/>
        <c:smooth val="0"/>
        <c:axId val="34010240"/>
        <c:axId val="34012160"/>
      </c:lineChart>
      <c:catAx>
        <c:axId val="3401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12160"/>
        <c:crosses val="autoZero"/>
        <c:auto val="1"/>
        <c:lblAlgn val="ctr"/>
        <c:lblOffset val="100"/>
        <c:tickLblSkip val="1"/>
        <c:tickMarkSkip val="1"/>
        <c:noMultiLvlLbl val="0"/>
      </c:catAx>
      <c:valAx>
        <c:axId val="3401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1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3479</c:v>
                </c:pt>
                <c:pt idx="5">
                  <c:v>3498</c:v>
                </c:pt>
                <c:pt idx="8">
                  <c:v>3531</c:v>
                </c:pt>
                <c:pt idx="11">
                  <c:v>3325</c:v>
                </c:pt>
                <c:pt idx="14">
                  <c:v>3816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928</c:v>
                </c:pt>
                <c:pt idx="5">
                  <c:v>1136</c:v>
                </c:pt>
                <c:pt idx="8">
                  <c:v>1023</c:v>
                </c:pt>
                <c:pt idx="11">
                  <c:v>905</c:v>
                </c:pt>
                <c:pt idx="14">
                  <c:v>1045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1224</c:v>
                </c:pt>
                <c:pt idx="3">
                  <c:v>1081</c:v>
                </c:pt>
                <c:pt idx="6">
                  <c:v>1033</c:v>
                </c:pt>
                <c:pt idx="9">
                  <c:v>968</c:v>
                </c:pt>
                <c:pt idx="12">
                  <c:v>955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1462</c:v>
                </c:pt>
                <c:pt idx="3">
                  <c:v>1364</c:v>
                </c:pt>
                <c:pt idx="6">
                  <c:v>1277</c:v>
                </c:pt>
                <c:pt idx="9">
                  <c:v>1226</c:v>
                </c:pt>
                <c:pt idx="12">
                  <c:v>1264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c:v>
                </c:pt>
                <c:pt idx="3">
                  <c:v>4</c:v>
                </c:pt>
                <c:pt idx="6">
                  <c:v>3</c:v>
                </c:pt>
                <c:pt idx="9">
                  <c:v>3</c:v>
                </c:pt>
                <c:pt idx="12">
                  <c:v>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2777</c:v>
                </c:pt>
                <c:pt idx="3">
                  <c:v>2805</c:v>
                </c:pt>
                <c:pt idx="6">
                  <c:v>2959</c:v>
                </c:pt>
                <c:pt idx="9">
                  <c:v>2999</c:v>
                </c:pt>
                <c:pt idx="12">
                  <c:v>3094</c:v>
                </c:pt>
              </c:numCache>
            </c:numRef>
          </c:val>
        </c:ser>
        <c:dLbls>
          <c:showLegendKey val="0"/>
          <c:showVal val="0"/>
          <c:showCatName val="0"/>
          <c:showSerName val="0"/>
          <c:showPercent val="0"/>
          <c:showBubbleSize val="0"/>
        </c:dLbls>
        <c:gapWidth val="100"/>
        <c:overlap val="100"/>
        <c:axId val="19874944"/>
        <c:axId val="1987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1417</c:v>
                </c:pt>
                <c:pt idx="2">
                  <c:v>#N/A</c:v>
                </c:pt>
                <c:pt idx="3">
                  <c:v>#N/A</c:v>
                </c:pt>
                <c:pt idx="4">
                  <c:v>619</c:v>
                </c:pt>
                <c:pt idx="5">
                  <c:v>#N/A</c:v>
                </c:pt>
                <c:pt idx="6">
                  <c:v>#N/A</c:v>
                </c:pt>
                <c:pt idx="7">
                  <c:v>717</c:v>
                </c:pt>
                <c:pt idx="8">
                  <c:v>#N/A</c:v>
                </c:pt>
                <c:pt idx="9">
                  <c:v>#N/A</c:v>
                </c:pt>
                <c:pt idx="10">
                  <c:v>966</c:v>
                </c:pt>
                <c:pt idx="11">
                  <c:v>#N/A</c:v>
                </c:pt>
                <c:pt idx="12">
                  <c:v>#N/A</c:v>
                </c:pt>
                <c:pt idx="13">
                  <c:v>453</c:v>
                </c:pt>
                <c:pt idx="14">
                  <c:v>#N/A</c:v>
                </c:pt>
              </c:numCache>
            </c:numRef>
          </c:val>
          <c:smooth val="0"/>
        </c:ser>
        <c:dLbls>
          <c:showLegendKey val="0"/>
          <c:showVal val="0"/>
          <c:showCatName val="0"/>
          <c:showSerName val="0"/>
          <c:showPercent val="0"/>
          <c:showBubbleSize val="0"/>
        </c:dLbls>
        <c:marker val="1"/>
        <c:smooth val="0"/>
        <c:axId val="19874944"/>
        <c:axId val="19876864"/>
      </c:lineChart>
      <c:catAx>
        <c:axId val="198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76864"/>
        <c:crosses val="autoZero"/>
        <c:auto val="1"/>
        <c:lblAlgn val="ctr"/>
        <c:lblOffset val="100"/>
        <c:tickLblSkip val="1"/>
        <c:tickMarkSkip val="1"/>
        <c:noMultiLvlLbl val="0"/>
      </c:catAx>
      <c:valAx>
        <c:axId val="198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104064"/>
        <c:axId val="34105984"/>
      </c:scatterChart>
      <c:valAx>
        <c:axId val="34104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05984"/>
        <c:crosses val="autoZero"/>
        <c:crossBetween val="midCat"/>
      </c:valAx>
      <c:valAx>
        <c:axId val="34105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04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6.6</c:v>
                </c:pt>
                <c:pt idx="1">
                  <c:v>4.8</c:v>
                </c:pt>
                <c:pt idx="2">
                  <c:v>4.4000000000000004</c:v>
                </c:pt>
                <c:pt idx="3">
                  <c:v>3.9</c:v>
                </c:pt>
                <c:pt idx="4">
                  <c:v>3.7</c:v>
                </c:pt>
              </c:numCache>
            </c:numRef>
          </c:xVal>
          <c:yVal>
            <c:numRef>
              <c:f>公会計指標分析・財政指標組合せ分析表!$K$73:$O$73</c:f>
              <c:numCache>
                <c:formatCode>#,##0.0;"▲ "#,##0.0</c:formatCode>
                <c:ptCount val="5"/>
                <c:pt idx="0">
                  <c:v>53.3</c:v>
                </c:pt>
                <c:pt idx="1">
                  <c:v>23.9</c:v>
                </c:pt>
                <c:pt idx="2">
                  <c:v>27.6</c:v>
                </c:pt>
                <c:pt idx="3">
                  <c:v>37.799999999999997</c:v>
                </c:pt>
                <c:pt idx="4">
                  <c:v>16.8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34123136"/>
        <c:axId val="34616832"/>
      </c:scatterChart>
      <c:valAx>
        <c:axId val="34123136"/>
        <c:scaling>
          <c:orientation val="minMax"/>
          <c:max val="12.299999999999999"/>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16832"/>
        <c:crosses val="autoZero"/>
        <c:crossBetween val="midCat"/>
      </c:valAx>
      <c:valAx>
        <c:axId val="34616832"/>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23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12,093
11,992
40.39
4,568,221
4,262,558
207,277
2,969,840
3,093,909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16.8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　財政力指数は、全国平均は上回るものの、埼玉県平均と比較すると０．２４ポイント下回っている。</a:t>
          </a:r>
          <a:endParaRPr kumimoji="1" lang="en-US" altLang="ja-JP" sz="1300" b="0">
            <a:latin typeface="ＭＳ Ｐゴシック"/>
          </a:endParaRPr>
        </a:p>
        <a:p>
          <a:r>
            <a:rPr kumimoji="1" lang="ja-JP" altLang="en-US" sz="1300" b="0">
              <a:latin typeface="ＭＳ Ｐゴシック"/>
            </a:rPr>
            <a:t>　平成２７年度は町民税及び固定資産税が減ったことにより、地方税が約１４，６００千円減少した。安定した財政運営を行うため、歳入面では企業誘致などを進め地方税の増加に努める。また、歳出は住民サービスが向上できるよう、事務事業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2419</xdr:rowOff>
    </xdr:from>
    <xdr:to>
      <xdr:col>4</xdr:col>
      <xdr:colOff>482600</xdr:colOff>
      <xdr:row>42</xdr:row>
      <xdr:rowOff>25400</xdr:rowOff>
    </xdr:to>
    <xdr:cxnSp macro="">
      <xdr:nvCxnSpPr>
        <xdr:cNvPr id="75" name="直線コネクタ 74"/>
        <xdr:cNvCxnSpPr/>
      </xdr:nvCxnSpPr>
      <xdr:spPr>
        <a:xfrm>
          <a:off x="2336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150888</xdr:rowOff>
    </xdr:from>
    <xdr:to>
      <xdr:col>3</xdr:col>
      <xdr:colOff>279400</xdr:colOff>
      <xdr:row>42</xdr:row>
      <xdr:rowOff>2419</xdr:rowOff>
    </xdr:to>
    <xdr:cxnSp macro="">
      <xdr:nvCxnSpPr>
        <xdr:cNvPr id="78" name="直線コネクタ 77"/>
        <xdr:cNvCxnSpPr/>
      </xdr:nvCxnSpPr>
      <xdr:spPr>
        <a:xfrm>
          <a:off x="1447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123069</xdr:rowOff>
    </xdr:from>
    <xdr:to>
      <xdr:col>3</xdr:col>
      <xdr:colOff>330200</xdr:colOff>
      <xdr:row>42</xdr:row>
      <xdr:rowOff>53219</xdr:rowOff>
    </xdr:to>
    <xdr:sp macro="" textlink="">
      <xdr:nvSpPr>
        <xdr:cNvPr id="94" name="円/楕円 93"/>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63396</xdr:rowOff>
    </xdr:from>
    <xdr:ext cx="762000" cy="259045"/>
    <xdr:sp macro="" textlink="">
      <xdr:nvSpPr>
        <xdr:cNvPr id="95" name="テキスト ボックス 94"/>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100088</xdr:rowOff>
    </xdr:from>
    <xdr:to>
      <xdr:col>2</xdr:col>
      <xdr:colOff>127000</xdr:colOff>
      <xdr:row>42</xdr:row>
      <xdr:rowOff>30238</xdr:rowOff>
    </xdr:to>
    <xdr:sp macro="" textlink="">
      <xdr:nvSpPr>
        <xdr:cNvPr id="96" name="円/楕円 95"/>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40415</xdr:rowOff>
    </xdr:from>
    <xdr:ext cx="762000" cy="259045"/>
    <xdr:sp macro="" textlink="">
      <xdr:nvSpPr>
        <xdr:cNvPr id="97" name="テキスト ボックス 96"/>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一部事務組合の施設更新に伴う道路整備などを行ったため、普通建設事業費が増加となり、経常収支比率が改善した。</a:t>
          </a:r>
          <a:endParaRPr kumimoji="1" lang="en-US" altLang="ja-JP" sz="1300">
            <a:latin typeface="ＭＳ Ｐゴシック"/>
          </a:endParaRPr>
        </a:p>
        <a:p>
          <a:r>
            <a:rPr kumimoji="1" lang="ja-JP" altLang="en-US" sz="1300">
              <a:latin typeface="ＭＳ Ｐゴシック"/>
            </a:rPr>
            <a:t>　小規模の自治体にとっては、普通建設事業の支出状況によって数値が大きく変動するので、予算編成時などでは事務事業の見直しを進めていく。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64</xdr:row>
      <xdr:rowOff>121412</xdr:rowOff>
    </xdr:to>
    <xdr:cxnSp macro="">
      <xdr:nvCxnSpPr>
        <xdr:cNvPr id="130" name="直線コネクタ 129"/>
        <xdr:cNvCxnSpPr/>
      </xdr:nvCxnSpPr>
      <xdr:spPr>
        <a:xfrm flipV="1">
          <a:off x="4114800" y="1081430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121412</xdr:rowOff>
    </xdr:to>
    <xdr:cxnSp macro="">
      <xdr:nvCxnSpPr>
        <xdr:cNvPr id="133" name="直線コネクタ 132"/>
        <xdr:cNvCxnSpPr/>
      </xdr:nvCxnSpPr>
      <xdr:spPr>
        <a:xfrm>
          <a:off x="3225800" y="1100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102108</xdr:rowOff>
    </xdr:to>
    <xdr:cxnSp macro="">
      <xdr:nvCxnSpPr>
        <xdr:cNvPr id="136" name="直線コネクタ 135"/>
        <xdr:cNvCxnSpPr/>
      </xdr:nvCxnSpPr>
      <xdr:spPr>
        <a:xfrm flipV="1">
          <a:off x="2336800" y="1100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64</xdr:row>
      <xdr:rowOff>160020</xdr:rowOff>
    </xdr:to>
    <xdr:cxnSp macro="">
      <xdr:nvCxnSpPr>
        <xdr:cNvPr id="139" name="直線コネクタ 138"/>
        <xdr:cNvCxnSpPr/>
      </xdr:nvCxnSpPr>
      <xdr:spPr>
        <a:xfrm flipV="1">
          <a:off x="1447800" y="1107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9" name="円/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50"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70612</xdr:rowOff>
    </xdr:from>
    <xdr:to>
      <xdr:col>6</xdr:col>
      <xdr:colOff>50800</xdr:colOff>
      <xdr:row>65</xdr:row>
      <xdr:rowOff>762</xdr:rowOff>
    </xdr:to>
    <xdr:sp macro="" textlink="">
      <xdr:nvSpPr>
        <xdr:cNvPr id="151" name="円/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156989</xdr:rowOff>
    </xdr:from>
    <xdr:ext cx="736600" cy="259045"/>
    <xdr:sp macro="" textlink="">
      <xdr:nvSpPr>
        <xdr:cNvPr id="152" name="テキスト ボックス 151"/>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3" name="円/楕円 152"/>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4" name="テキスト ボックス 153"/>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5" name="円/楕円 154"/>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6" name="テキスト ボックス 155"/>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7" name="円/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8" name="テキスト ボックス 15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全国平均は下回るものの、類似団体との比較では人件費・物件費の支出額は少ない。</a:t>
          </a:r>
          <a:endParaRPr kumimoji="1" lang="en-US" altLang="ja-JP" sz="1300">
            <a:latin typeface="ＭＳ Ｐゴシック"/>
          </a:endParaRPr>
        </a:p>
        <a:p>
          <a:r>
            <a:rPr kumimoji="1" lang="ja-JP" altLang="en-US" sz="1300">
              <a:latin typeface="ＭＳ Ｐゴシック"/>
            </a:rPr>
            <a:t>　平成２７年度の人件費は基本給、時間外勤務手当や退職手当負担金が減ったことなどにより、約１６，０００千円減となった。</a:t>
          </a:r>
          <a:endParaRPr kumimoji="1" lang="en-US" altLang="ja-JP" sz="1300">
            <a:latin typeface="ＭＳ Ｐゴシック"/>
          </a:endParaRPr>
        </a:p>
        <a:p>
          <a:r>
            <a:rPr kumimoji="1" lang="ja-JP" altLang="en-US" sz="1300">
              <a:latin typeface="ＭＳ Ｐゴシック"/>
            </a:rPr>
            <a:t>　物件費は減少傾向にあるものの、平成２７年度は地方版総合戦略の策定、町ホームページのリニューアルなどを行ったため、約２５，０００千円増加した。</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50278</xdr:rowOff>
    </xdr:from>
    <xdr:to>
      <xdr:col>7</xdr:col>
      <xdr:colOff>152400</xdr:colOff>
      <xdr:row>81</xdr:row>
      <xdr:rowOff>76247</xdr:rowOff>
    </xdr:to>
    <xdr:cxnSp macro="">
      <xdr:nvCxnSpPr>
        <xdr:cNvPr id="191" name="直線コネクタ 190"/>
        <xdr:cNvCxnSpPr/>
      </xdr:nvCxnSpPr>
      <xdr:spPr>
        <a:xfrm>
          <a:off x="4114800" y="13937728"/>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41201</xdr:rowOff>
    </xdr:from>
    <xdr:to>
      <xdr:col>6</xdr:col>
      <xdr:colOff>0</xdr:colOff>
      <xdr:row>81</xdr:row>
      <xdr:rowOff>50278</xdr:rowOff>
    </xdr:to>
    <xdr:cxnSp macro="">
      <xdr:nvCxnSpPr>
        <xdr:cNvPr id="194" name="直線コネクタ 193"/>
        <xdr:cNvCxnSpPr/>
      </xdr:nvCxnSpPr>
      <xdr:spPr>
        <a:xfrm>
          <a:off x="3225800" y="13928651"/>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41201</xdr:rowOff>
    </xdr:from>
    <xdr:to>
      <xdr:col>4</xdr:col>
      <xdr:colOff>482600</xdr:colOff>
      <xdr:row>81</xdr:row>
      <xdr:rowOff>84953</xdr:rowOff>
    </xdr:to>
    <xdr:cxnSp macro="">
      <xdr:nvCxnSpPr>
        <xdr:cNvPr id="197" name="直線コネクタ 196"/>
        <xdr:cNvCxnSpPr/>
      </xdr:nvCxnSpPr>
      <xdr:spPr>
        <a:xfrm flipV="1">
          <a:off x="2336800" y="13928651"/>
          <a:ext cx="889000" cy="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61720</xdr:rowOff>
    </xdr:from>
    <xdr:to>
      <xdr:col>3</xdr:col>
      <xdr:colOff>279400</xdr:colOff>
      <xdr:row>81</xdr:row>
      <xdr:rowOff>84953</xdr:rowOff>
    </xdr:to>
    <xdr:cxnSp macro="">
      <xdr:nvCxnSpPr>
        <xdr:cNvPr id="200" name="直線コネクタ 199"/>
        <xdr:cNvCxnSpPr/>
      </xdr:nvCxnSpPr>
      <xdr:spPr>
        <a:xfrm>
          <a:off x="1447800" y="13949170"/>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25447</xdr:rowOff>
    </xdr:from>
    <xdr:to>
      <xdr:col>7</xdr:col>
      <xdr:colOff>203200</xdr:colOff>
      <xdr:row>81</xdr:row>
      <xdr:rowOff>127047</xdr:rowOff>
    </xdr:to>
    <xdr:sp macro="" textlink="">
      <xdr:nvSpPr>
        <xdr:cNvPr id="210" name="円/楕円 209"/>
        <xdr:cNvSpPr/>
      </xdr:nvSpPr>
      <xdr:spPr>
        <a:xfrm>
          <a:off x="4902200" y="139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41974</xdr:rowOff>
    </xdr:from>
    <xdr:ext cx="762000" cy="259045"/>
    <xdr:sp macro="" textlink="">
      <xdr:nvSpPr>
        <xdr:cNvPr id="211" name="人件費・物件費等の状況該当値テキスト"/>
        <xdr:cNvSpPr txBox="1"/>
      </xdr:nvSpPr>
      <xdr:spPr>
        <a:xfrm>
          <a:off x="5041900" y="137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170928</xdr:rowOff>
    </xdr:from>
    <xdr:to>
      <xdr:col>6</xdr:col>
      <xdr:colOff>50800</xdr:colOff>
      <xdr:row>81</xdr:row>
      <xdr:rowOff>101078</xdr:rowOff>
    </xdr:to>
    <xdr:sp macro="" textlink="">
      <xdr:nvSpPr>
        <xdr:cNvPr id="212" name="円/楕円 211"/>
        <xdr:cNvSpPr/>
      </xdr:nvSpPr>
      <xdr:spPr>
        <a:xfrm>
          <a:off x="4064000" y="138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111255</xdr:rowOff>
    </xdr:from>
    <xdr:ext cx="736600" cy="259045"/>
    <xdr:sp macro="" textlink="">
      <xdr:nvSpPr>
        <xdr:cNvPr id="213" name="テキスト ボックス 212"/>
        <xdr:cNvSpPr txBox="1"/>
      </xdr:nvSpPr>
      <xdr:spPr>
        <a:xfrm>
          <a:off x="3733800" y="1365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111,734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161851</xdr:rowOff>
    </xdr:from>
    <xdr:to>
      <xdr:col>4</xdr:col>
      <xdr:colOff>533400</xdr:colOff>
      <xdr:row>81</xdr:row>
      <xdr:rowOff>92001</xdr:rowOff>
    </xdr:to>
    <xdr:sp macro="" textlink="">
      <xdr:nvSpPr>
        <xdr:cNvPr id="214" name="円/楕円 213"/>
        <xdr:cNvSpPr/>
      </xdr:nvSpPr>
      <xdr:spPr>
        <a:xfrm>
          <a:off x="3175000" y="13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102178</xdr:rowOff>
    </xdr:from>
    <xdr:ext cx="762000" cy="259045"/>
    <xdr:sp macro="" textlink="">
      <xdr:nvSpPr>
        <xdr:cNvPr id="215" name="テキスト ボックス 214"/>
        <xdr:cNvSpPr txBox="1"/>
      </xdr:nvSpPr>
      <xdr:spPr>
        <a:xfrm>
          <a:off x="2844800" y="136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34153</xdr:rowOff>
    </xdr:from>
    <xdr:to>
      <xdr:col>3</xdr:col>
      <xdr:colOff>330200</xdr:colOff>
      <xdr:row>81</xdr:row>
      <xdr:rowOff>135753</xdr:rowOff>
    </xdr:to>
    <xdr:sp macro="" textlink="">
      <xdr:nvSpPr>
        <xdr:cNvPr id="216" name="円/楕円 215"/>
        <xdr:cNvSpPr/>
      </xdr:nvSpPr>
      <xdr:spPr>
        <a:xfrm>
          <a:off x="2286000" y="13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145930</xdr:rowOff>
    </xdr:from>
    <xdr:ext cx="762000" cy="259045"/>
    <xdr:sp macro="" textlink="">
      <xdr:nvSpPr>
        <xdr:cNvPr id="217" name="テキスト ボックス 216"/>
        <xdr:cNvSpPr txBox="1"/>
      </xdr:nvSpPr>
      <xdr:spPr>
        <a:xfrm>
          <a:off x="1955800" y="13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10920</xdr:rowOff>
    </xdr:from>
    <xdr:to>
      <xdr:col>2</xdr:col>
      <xdr:colOff>127000</xdr:colOff>
      <xdr:row>81</xdr:row>
      <xdr:rowOff>112520</xdr:rowOff>
    </xdr:to>
    <xdr:sp macro="" textlink="">
      <xdr:nvSpPr>
        <xdr:cNvPr id="218" name="円/楕円 217"/>
        <xdr:cNvSpPr/>
      </xdr:nvSpPr>
      <xdr:spPr>
        <a:xfrm>
          <a:off x="1397000" y="138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122697</xdr:rowOff>
    </xdr:from>
    <xdr:ext cx="762000" cy="259045"/>
    <xdr:sp macro="" textlink="">
      <xdr:nvSpPr>
        <xdr:cNvPr id="219" name="テキスト ボックス 218"/>
        <xdr:cNvSpPr txBox="1"/>
      </xdr:nvSpPr>
      <xdr:spPr>
        <a:xfrm>
          <a:off x="1066800" y="13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ラスパイレス指数は、全国平均や全国町村平均を下回っている。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平成２８年に給与制度の総合的見直しを実施し、給与制度の適正化に努める。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7620</xdr:rowOff>
    </xdr:to>
    <xdr:cxnSp macro="">
      <xdr:nvCxnSpPr>
        <xdr:cNvPr id="253" name="直線コネクタ 252"/>
        <xdr:cNvCxnSpPr/>
      </xdr:nvCxnSpPr>
      <xdr:spPr>
        <a:xfrm>
          <a:off x="16179800" y="145567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154939</xdr:rowOff>
    </xdr:to>
    <xdr:cxnSp macro="">
      <xdr:nvCxnSpPr>
        <xdr:cNvPr id="256" name="直線コネクタ 255"/>
        <xdr:cNvCxnSpPr/>
      </xdr:nvCxnSpPr>
      <xdr:spPr>
        <a:xfrm>
          <a:off x="15290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72389</xdr:rowOff>
    </xdr:to>
    <xdr:cxnSp macro="">
      <xdr:nvCxnSpPr>
        <xdr:cNvPr id="259" name="直線コネクタ 258"/>
        <xdr:cNvCxnSpPr/>
      </xdr:nvCxnSpPr>
      <xdr:spPr>
        <a:xfrm flipV="1">
          <a:off x="14401800" y="14532611"/>
          <a:ext cx="8890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72389</xdr:rowOff>
    </xdr:to>
    <xdr:cxnSp macro="">
      <xdr:nvCxnSpPr>
        <xdr:cNvPr id="262" name="直線コネクタ 261"/>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2" name="円/楕円 271"/>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3"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4" name="円/楕円 273"/>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5" name="テキスト ボックス 274"/>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6" name="円/楕円 275"/>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77" name="テキスト ボックス 276"/>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8" name="円/楕円 277"/>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79" name="テキスト ボックス 278"/>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0" name="円/楕円 279"/>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1" name="テキスト ボックス 280"/>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定員適正化計画では、平成１４年の職員数１３８人を平成２４年までの１０年間で１１９人まで削減する計画を立てていたが、実際には１１７人まで削減した。</a:t>
          </a:r>
          <a:endParaRPr kumimoji="1" lang="en-US" altLang="ja-JP" sz="1300">
            <a:latin typeface="ＭＳ Ｐゴシック"/>
          </a:endParaRPr>
        </a:p>
        <a:p>
          <a:r>
            <a:rPr kumimoji="1" lang="ja-JP" altLang="en-US" sz="1300">
              <a:latin typeface="ＭＳ Ｐゴシック"/>
            </a:rPr>
            <a:t>　新規職員の採用は退職者の状況などを考慮しながら計画的に実施する。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168249</xdr:rowOff>
    </xdr:from>
    <xdr:to>
      <xdr:col>24</xdr:col>
      <xdr:colOff>558800</xdr:colOff>
      <xdr:row>61</xdr:row>
      <xdr:rowOff>11761</xdr:rowOff>
    </xdr:to>
    <xdr:cxnSp macro="">
      <xdr:nvCxnSpPr>
        <xdr:cNvPr id="313" name="直線コネクタ 312"/>
        <xdr:cNvCxnSpPr/>
      </xdr:nvCxnSpPr>
      <xdr:spPr>
        <a:xfrm>
          <a:off x="16179800" y="10455249"/>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160045</xdr:rowOff>
    </xdr:from>
    <xdr:to>
      <xdr:col>23</xdr:col>
      <xdr:colOff>406400</xdr:colOff>
      <xdr:row>60</xdr:row>
      <xdr:rowOff>168249</xdr:rowOff>
    </xdr:to>
    <xdr:cxnSp macro="">
      <xdr:nvCxnSpPr>
        <xdr:cNvPr id="316" name="直線コネクタ 315"/>
        <xdr:cNvCxnSpPr/>
      </xdr:nvCxnSpPr>
      <xdr:spPr>
        <a:xfrm>
          <a:off x="15290800" y="1044704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160045</xdr:rowOff>
    </xdr:from>
    <xdr:to>
      <xdr:col>22</xdr:col>
      <xdr:colOff>203200</xdr:colOff>
      <xdr:row>61</xdr:row>
      <xdr:rowOff>5486</xdr:rowOff>
    </xdr:to>
    <xdr:cxnSp macro="">
      <xdr:nvCxnSpPr>
        <xdr:cNvPr id="319" name="直線コネクタ 318"/>
        <xdr:cNvCxnSpPr/>
      </xdr:nvCxnSpPr>
      <xdr:spPr>
        <a:xfrm flipV="1">
          <a:off x="14401800" y="1044704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169697</xdr:rowOff>
    </xdr:from>
    <xdr:to>
      <xdr:col>21</xdr:col>
      <xdr:colOff>0</xdr:colOff>
      <xdr:row>61</xdr:row>
      <xdr:rowOff>5486</xdr:rowOff>
    </xdr:to>
    <xdr:cxnSp macro="">
      <xdr:nvCxnSpPr>
        <xdr:cNvPr id="322" name="直線コネクタ 321"/>
        <xdr:cNvCxnSpPr/>
      </xdr:nvCxnSpPr>
      <xdr:spPr>
        <a:xfrm>
          <a:off x="13512800" y="104566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132411</xdr:rowOff>
    </xdr:from>
    <xdr:to>
      <xdr:col>24</xdr:col>
      <xdr:colOff>609600</xdr:colOff>
      <xdr:row>61</xdr:row>
      <xdr:rowOff>62561</xdr:rowOff>
    </xdr:to>
    <xdr:sp macro="" textlink="">
      <xdr:nvSpPr>
        <xdr:cNvPr id="332" name="円/楕円 331"/>
        <xdr:cNvSpPr/>
      </xdr:nvSpPr>
      <xdr:spPr>
        <a:xfrm>
          <a:off x="169672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53688</xdr:rowOff>
    </xdr:from>
    <xdr:ext cx="762000" cy="259045"/>
    <xdr:sp macro="" textlink="">
      <xdr:nvSpPr>
        <xdr:cNvPr id="333" name="定員管理の状況該当値テキスト"/>
        <xdr:cNvSpPr txBox="1"/>
      </xdr:nvSpPr>
      <xdr:spPr>
        <a:xfrm>
          <a:off x="17106900" y="1034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117449</xdr:rowOff>
    </xdr:from>
    <xdr:to>
      <xdr:col>23</xdr:col>
      <xdr:colOff>457200</xdr:colOff>
      <xdr:row>61</xdr:row>
      <xdr:rowOff>47599</xdr:rowOff>
    </xdr:to>
    <xdr:sp macro="" textlink="">
      <xdr:nvSpPr>
        <xdr:cNvPr id="334" name="円/楕円 333"/>
        <xdr:cNvSpPr/>
      </xdr:nvSpPr>
      <xdr:spPr>
        <a:xfrm>
          <a:off x="161290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57776</xdr:rowOff>
    </xdr:from>
    <xdr:ext cx="736600" cy="259045"/>
    <xdr:sp macro="" textlink="">
      <xdr:nvSpPr>
        <xdr:cNvPr id="335" name="テキスト ボックス 334"/>
        <xdr:cNvSpPr txBox="1"/>
      </xdr:nvSpPr>
      <xdr:spPr>
        <a:xfrm>
          <a:off x="15798800" y="1017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109245</xdr:rowOff>
    </xdr:from>
    <xdr:to>
      <xdr:col>22</xdr:col>
      <xdr:colOff>254000</xdr:colOff>
      <xdr:row>61</xdr:row>
      <xdr:rowOff>39395</xdr:rowOff>
    </xdr:to>
    <xdr:sp macro="" textlink="">
      <xdr:nvSpPr>
        <xdr:cNvPr id="336" name="円/楕円 335"/>
        <xdr:cNvSpPr/>
      </xdr:nvSpPr>
      <xdr:spPr>
        <a:xfrm>
          <a:off x="15240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49572</xdr:rowOff>
    </xdr:from>
    <xdr:ext cx="762000" cy="259045"/>
    <xdr:sp macro="" textlink="">
      <xdr:nvSpPr>
        <xdr:cNvPr id="337" name="テキスト ボックス 336"/>
        <xdr:cNvSpPr txBox="1"/>
      </xdr:nvSpPr>
      <xdr:spPr>
        <a:xfrm>
          <a:off x="14909800" y="101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126136</xdr:rowOff>
    </xdr:from>
    <xdr:to>
      <xdr:col>21</xdr:col>
      <xdr:colOff>50800</xdr:colOff>
      <xdr:row>61</xdr:row>
      <xdr:rowOff>56286</xdr:rowOff>
    </xdr:to>
    <xdr:sp macro="" textlink="">
      <xdr:nvSpPr>
        <xdr:cNvPr id="338" name="円/楕円 337"/>
        <xdr:cNvSpPr/>
      </xdr:nvSpPr>
      <xdr:spPr>
        <a:xfrm>
          <a:off x="143510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66463</xdr:rowOff>
    </xdr:from>
    <xdr:ext cx="762000" cy="259045"/>
    <xdr:sp macro="" textlink="">
      <xdr:nvSpPr>
        <xdr:cNvPr id="339" name="テキスト ボックス 338"/>
        <xdr:cNvSpPr txBox="1"/>
      </xdr:nvSpPr>
      <xdr:spPr>
        <a:xfrm>
          <a:off x="14020800" y="101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118897</xdr:rowOff>
    </xdr:from>
    <xdr:to>
      <xdr:col>19</xdr:col>
      <xdr:colOff>533400</xdr:colOff>
      <xdr:row>61</xdr:row>
      <xdr:rowOff>49047</xdr:rowOff>
    </xdr:to>
    <xdr:sp macro="" textlink="">
      <xdr:nvSpPr>
        <xdr:cNvPr id="340" name="円/楕円 339"/>
        <xdr:cNvSpPr/>
      </xdr:nvSpPr>
      <xdr:spPr>
        <a:xfrm>
          <a:off x="13462000" y="104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59224</xdr:rowOff>
    </xdr:from>
    <xdr:ext cx="762000" cy="259045"/>
    <xdr:sp macro="" textlink="">
      <xdr:nvSpPr>
        <xdr:cNvPr id="341" name="テキスト ボックス 340"/>
        <xdr:cNvSpPr txBox="1"/>
      </xdr:nvSpPr>
      <xdr:spPr>
        <a:xfrm>
          <a:off x="13131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平成７年に借り入れた地方債（臨時地方道整備事業、庁舎増築事業）、平成１２年度に借り入れた地方債（越生小学校校舎・体育館大規模改造事業）のほか、減税補てん債などの償還が平成２６年度に終了したため、公債費が約３７，２００千円減となった。そのため、実質公債費比率も３．７％まで減少した。</a:t>
          </a:r>
          <a:endParaRPr kumimoji="1" lang="en-US" altLang="ja-JP" sz="1300">
            <a:latin typeface="ＭＳ Ｐゴシック"/>
          </a:endParaRPr>
        </a:p>
        <a:p>
          <a:r>
            <a:rPr kumimoji="1" lang="ja-JP" altLang="en-US" sz="1300">
              <a:latin typeface="ＭＳ Ｐゴシック"/>
            </a:rPr>
            <a:t>　今後、起債を伴う事業は、償還年数や利率などを検討する。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33262</xdr:rowOff>
    </xdr:from>
    <xdr:to>
      <xdr:col>24</xdr:col>
      <xdr:colOff>558800</xdr:colOff>
      <xdr:row>38</xdr:row>
      <xdr:rowOff>56243</xdr:rowOff>
    </xdr:to>
    <xdr:cxnSp macro="">
      <xdr:nvCxnSpPr>
        <xdr:cNvPr id="377" name="直線コネクタ 376"/>
        <xdr:cNvCxnSpPr/>
      </xdr:nvCxnSpPr>
      <xdr:spPr>
        <a:xfrm flipV="1">
          <a:off x="16179800" y="65483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56243</xdr:rowOff>
    </xdr:from>
    <xdr:to>
      <xdr:col>23</xdr:col>
      <xdr:colOff>406400</xdr:colOff>
      <xdr:row>38</xdr:row>
      <xdr:rowOff>113695</xdr:rowOff>
    </xdr:to>
    <xdr:cxnSp macro="">
      <xdr:nvCxnSpPr>
        <xdr:cNvPr id="380" name="直線コネクタ 379"/>
        <xdr:cNvCxnSpPr/>
      </xdr:nvCxnSpPr>
      <xdr:spPr>
        <a:xfrm flipV="1">
          <a:off x="15290800" y="65713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113695</xdr:rowOff>
    </xdr:from>
    <xdr:to>
      <xdr:col>22</xdr:col>
      <xdr:colOff>203200</xdr:colOff>
      <xdr:row>38</xdr:row>
      <xdr:rowOff>159657</xdr:rowOff>
    </xdr:to>
    <xdr:cxnSp macro="">
      <xdr:nvCxnSpPr>
        <xdr:cNvPr id="383" name="直線コネクタ 382"/>
        <xdr:cNvCxnSpPr/>
      </xdr:nvCxnSpPr>
      <xdr:spPr>
        <a:xfrm flipV="1">
          <a:off x="14401800" y="662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159657</xdr:rowOff>
    </xdr:from>
    <xdr:to>
      <xdr:col>21</xdr:col>
      <xdr:colOff>0</xdr:colOff>
      <xdr:row>40</xdr:row>
      <xdr:rowOff>23585</xdr:rowOff>
    </xdr:to>
    <xdr:cxnSp macro="">
      <xdr:nvCxnSpPr>
        <xdr:cNvPr id="386" name="直線コネクタ 385"/>
        <xdr:cNvCxnSpPr/>
      </xdr:nvCxnSpPr>
      <xdr:spPr>
        <a:xfrm flipV="1">
          <a:off x="13512800" y="66747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153912</xdr:rowOff>
    </xdr:from>
    <xdr:to>
      <xdr:col>24</xdr:col>
      <xdr:colOff>609600</xdr:colOff>
      <xdr:row>38</xdr:row>
      <xdr:rowOff>84062</xdr:rowOff>
    </xdr:to>
    <xdr:sp macro="" textlink="">
      <xdr:nvSpPr>
        <xdr:cNvPr id="396" name="円/楕円 395"/>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170439</xdr:rowOff>
    </xdr:from>
    <xdr:ext cx="762000" cy="259045"/>
    <xdr:sp macro="" textlink="">
      <xdr:nvSpPr>
        <xdr:cNvPr id="397"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5443</xdr:rowOff>
    </xdr:from>
    <xdr:to>
      <xdr:col>23</xdr:col>
      <xdr:colOff>457200</xdr:colOff>
      <xdr:row>38</xdr:row>
      <xdr:rowOff>107043</xdr:rowOff>
    </xdr:to>
    <xdr:sp macro="" textlink="">
      <xdr:nvSpPr>
        <xdr:cNvPr id="398" name="円/楕円 397"/>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117220</xdr:rowOff>
    </xdr:from>
    <xdr:ext cx="736600" cy="259045"/>
    <xdr:sp macro="" textlink="">
      <xdr:nvSpPr>
        <xdr:cNvPr id="399" name="テキスト ボックス 398"/>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62895</xdr:rowOff>
    </xdr:from>
    <xdr:to>
      <xdr:col>22</xdr:col>
      <xdr:colOff>254000</xdr:colOff>
      <xdr:row>38</xdr:row>
      <xdr:rowOff>164495</xdr:rowOff>
    </xdr:to>
    <xdr:sp macro="" textlink="">
      <xdr:nvSpPr>
        <xdr:cNvPr id="400" name="円/楕円 399"/>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3222</xdr:rowOff>
    </xdr:from>
    <xdr:ext cx="762000" cy="259045"/>
    <xdr:sp macro="" textlink="">
      <xdr:nvSpPr>
        <xdr:cNvPr id="401" name="テキスト ボックス 400"/>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108857</xdr:rowOff>
    </xdr:from>
    <xdr:to>
      <xdr:col>21</xdr:col>
      <xdr:colOff>50800</xdr:colOff>
      <xdr:row>39</xdr:row>
      <xdr:rowOff>39007</xdr:rowOff>
    </xdr:to>
    <xdr:sp macro="" textlink="">
      <xdr:nvSpPr>
        <xdr:cNvPr id="402" name="円/楕円 401"/>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49184</xdr:rowOff>
    </xdr:from>
    <xdr:ext cx="762000" cy="259045"/>
    <xdr:sp macro="" textlink="">
      <xdr:nvSpPr>
        <xdr:cNvPr id="403" name="テキスト ボックス 402"/>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144235</xdr:rowOff>
    </xdr:from>
    <xdr:to>
      <xdr:col>19</xdr:col>
      <xdr:colOff>533400</xdr:colOff>
      <xdr:row>40</xdr:row>
      <xdr:rowOff>74385</xdr:rowOff>
    </xdr:to>
    <xdr:sp macro="" textlink="">
      <xdr:nvSpPr>
        <xdr:cNvPr id="404" name="円/楕円 403"/>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84562</xdr:rowOff>
    </xdr:from>
    <xdr:ext cx="762000" cy="259045"/>
    <xdr:sp macro="" textlink="">
      <xdr:nvSpPr>
        <xdr:cNvPr id="405" name="テキスト ボックス 404"/>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将来負担比率は、基金への積立ができたことなどにより、前年度と比較し大幅に改善した。</a:t>
          </a:r>
          <a:endParaRPr kumimoji="1" lang="en-US" altLang="ja-JP" sz="1300">
            <a:latin typeface="ＭＳ Ｐゴシック"/>
          </a:endParaRPr>
        </a:p>
        <a:p>
          <a:r>
            <a:rPr kumimoji="1" lang="ja-JP" altLang="en-US" sz="1300">
              <a:latin typeface="ＭＳ Ｐゴシック"/>
            </a:rPr>
            <a:t>　しかし、平成２７年度末の起債残高は、３，０９３，９１０千円となり、前年度と比較し９５，２３９千円増加した。将来に財政負担が重くならないように、起債を伴う普通建設事業は、事業実施の平準化を進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105495</xdr:rowOff>
    </xdr:from>
    <xdr:to>
      <xdr:col>24</xdr:col>
      <xdr:colOff>558800</xdr:colOff>
      <xdr:row>15</xdr:row>
      <xdr:rowOff>102955</xdr:rowOff>
    </xdr:to>
    <xdr:cxnSp macro="">
      <xdr:nvCxnSpPr>
        <xdr:cNvPr id="439" name="直線コネクタ 438"/>
        <xdr:cNvCxnSpPr/>
      </xdr:nvCxnSpPr>
      <xdr:spPr>
        <a:xfrm flipV="1">
          <a:off x="16179800" y="250579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20913</xdr:rowOff>
    </xdr:from>
    <xdr:to>
      <xdr:col>23</xdr:col>
      <xdr:colOff>406400</xdr:colOff>
      <xdr:row>15</xdr:row>
      <xdr:rowOff>102955</xdr:rowOff>
    </xdr:to>
    <xdr:cxnSp macro="">
      <xdr:nvCxnSpPr>
        <xdr:cNvPr id="442" name="直線コネクタ 441"/>
        <xdr:cNvCxnSpPr/>
      </xdr:nvCxnSpPr>
      <xdr:spPr>
        <a:xfrm>
          <a:off x="15290800" y="259266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162602</xdr:rowOff>
    </xdr:from>
    <xdr:to>
      <xdr:col>22</xdr:col>
      <xdr:colOff>203200</xdr:colOff>
      <xdr:row>15</xdr:row>
      <xdr:rowOff>20913</xdr:rowOff>
    </xdr:to>
    <xdr:cxnSp macro="">
      <xdr:nvCxnSpPr>
        <xdr:cNvPr id="445" name="直線コネクタ 444"/>
        <xdr:cNvCxnSpPr/>
      </xdr:nvCxnSpPr>
      <xdr:spPr>
        <a:xfrm>
          <a:off x="14401800" y="256290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162602</xdr:rowOff>
    </xdr:from>
    <xdr:to>
      <xdr:col>21</xdr:col>
      <xdr:colOff>0</xdr:colOff>
      <xdr:row>16</xdr:row>
      <xdr:rowOff>56176</xdr:rowOff>
    </xdr:to>
    <xdr:cxnSp macro="">
      <xdr:nvCxnSpPr>
        <xdr:cNvPr id="448" name="直線コネクタ 447"/>
        <xdr:cNvCxnSpPr/>
      </xdr:nvCxnSpPr>
      <xdr:spPr>
        <a:xfrm flipV="1">
          <a:off x="13512800" y="256290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70968</xdr:rowOff>
    </xdr:from>
    <xdr:ext cx="762000" cy="259045"/>
    <xdr:sp macro="" textlink="">
      <xdr:nvSpPr>
        <xdr:cNvPr id="450" name="テキスト ボックス 449"/>
        <xdr:cNvSpPr txBox="1"/>
      </xdr:nvSpPr>
      <xdr:spPr>
        <a:xfrm>
          <a:off x="14020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54695</xdr:rowOff>
    </xdr:from>
    <xdr:to>
      <xdr:col>24</xdr:col>
      <xdr:colOff>609600</xdr:colOff>
      <xdr:row>14</xdr:row>
      <xdr:rowOff>156295</xdr:rowOff>
    </xdr:to>
    <xdr:sp macro="" textlink="">
      <xdr:nvSpPr>
        <xdr:cNvPr id="458" name="円/楕円 457"/>
        <xdr:cNvSpPr/>
      </xdr:nvSpPr>
      <xdr:spPr>
        <a:xfrm>
          <a:off x="169672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26772</xdr:rowOff>
    </xdr:from>
    <xdr:ext cx="762000" cy="259045"/>
    <xdr:sp macro="" textlink="">
      <xdr:nvSpPr>
        <xdr:cNvPr id="459" name="将来負担の状況該当値テキスト"/>
        <xdr:cNvSpPr txBox="1"/>
      </xdr:nvSpPr>
      <xdr:spPr>
        <a:xfrm>
          <a:off x="17106900" y="24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52155</xdr:rowOff>
    </xdr:from>
    <xdr:to>
      <xdr:col>23</xdr:col>
      <xdr:colOff>457200</xdr:colOff>
      <xdr:row>15</xdr:row>
      <xdr:rowOff>153755</xdr:rowOff>
    </xdr:to>
    <xdr:sp macro="" textlink="">
      <xdr:nvSpPr>
        <xdr:cNvPr id="460" name="円/楕円 459"/>
        <xdr:cNvSpPr/>
      </xdr:nvSpPr>
      <xdr:spPr>
        <a:xfrm>
          <a:off x="16129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138532</xdr:rowOff>
    </xdr:from>
    <xdr:ext cx="736600" cy="259045"/>
    <xdr:sp macro="" textlink="">
      <xdr:nvSpPr>
        <xdr:cNvPr id="461" name="テキスト ボックス 460"/>
        <xdr:cNvSpPr txBox="1"/>
      </xdr:nvSpPr>
      <xdr:spPr>
        <a:xfrm>
          <a:off x="15798800" y="271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141563</xdr:rowOff>
    </xdr:from>
    <xdr:to>
      <xdr:col>22</xdr:col>
      <xdr:colOff>254000</xdr:colOff>
      <xdr:row>15</xdr:row>
      <xdr:rowOff>71713</xdr:rowOff>
    </xdr:to>
    <xdr:sp macro="" textlink="">
      <xdr:nvSpPr>
        <xdr:cNvPr id="462" name="円/楕円 461"/>
        <xdr:cNvSpPr/>
      </xdr:nvSpPr>
      <xdr:spPr>
        <a:xfrm>
          <a:off x="15240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56490</xdr:rowOff>
    </xdr:from>
    <xdr:ext cx="762000" cy="259045"/>
    <xdr:sp macro="" textlink="">
      <xdr:nvSpPr>
        <xdr:cNvPr id="463" name="テキスト ボックス 462"/>
        <xdr:cNvSpPr txBox="1"/>
      </xdr:nvSpPr>
      <xdr:spPr>
        <a:xfrm>
          <a:off x="14909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111802</xdr:rowOff>
    </xdr:from>
    <xdr:to>
      <xdr:col>21</xdr:col>
      <xdr:colOff>50800</xdr:colOff>
      <xdr:row>15</xdr:row>
      <xdr:rowOff>41952</xdr:rowOff>
    </xdr:to>
    <xdr:sp macro="" textlink="">
      <xdr:nvSpPr>
        <xdr:cNvPr id="464" name="円/楕円 463"/>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52129</xdr:rowOff>
    </xdr:from>
    <xdr:ext cx="762000" cy="259045"/>
    <xdr:sp macro="" textlink="">
      <xdr:nvSpPr>
        <xdr:cNvPr id="465" name="テキスト ボックス 464"/>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5376</xdr:rowOff>
    </xdr:from>
    <xdr:to>
      <xdr:col>19</xdr:col>
      <xdr:colOff>533400</xdr:colOff>
      <xdr:row>16</xdr:row>
      <xdr:rowOff>106976</xdr:rowOff>
    </xdr:to>
    <xdr:sp macro="" textlink="">
      <xdr:nvSpPr>
        <xdr:cNvPr id="466" name="円/楕円 465"/>
        <xdr:cNvSpPr/>
      </xdr:nvSpPr>
      <xdr:spPr>
        <a:xfrm>
          <a:off x="13462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91753</xdr:rowOff>
    </xdr:from>
    <xdr:ext cx="762000" cy="259045"/>
    <xdr:sp macro="" textlink="">
      <xdr:nvSpPr>
        <xdr:cNvPr id="467" name="テキスト ボックス 466"/>
        <xdr:cNvSpPr txBox="1"/>
      </xdr:nvSpPr>
      <xdr:spPr>
        <a:xfrm>
          <a:off x="13131800" y="28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12,093
11,992
40.39
4,568,221
4,262,558
207,277
2,969,840
3,093,909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16.8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２７年度は、前年度と比較し、基本給が約４，９００千円、時間外勤務手当が約２，５００千円、児童扶養手当が約８，１００千円、退職手当負担金が約８，６００千円減少したことにより、全体で約１６，０００千円減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業務改善や効率化を図り、全庁的な取り組みで人件費を削減する。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また、職員の採用については、計画的に進める。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38</xdr:row>
      <xdr:rowOff>30988</xdr:rowOff>
    </xdr:to>
    <xdr:cxnSp macro="">
      <xdr:nvCxnSpPr>
        <xdr:cNvPr id="64" name="直線コネクタ 63"/>
        <xdr:cNvCxnSpPr/>
      </xdr:nvCxnSpPr>
      <xdr:spPr>
        <a:xfrm flipV="1">
          <a:off x="3987800" y="64409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30988</xdr:rowOff>
    </xdr:from>
    <xdr:to>
      <xdr:col>5</xdr:col>
      <xdr:colOff>549275</xdr:colOff>
      <xdr:row>38</xdr:row>
      <xdr:rowOff>44704</xdr:rowOff>
    </xdr:to>
    <xdr:cxnSp macro="">
      <xdr:nvCxnSpPr>
        <xdr:cNvPr id="67" name="直線コネクタ 66"/>
        <xdr:cNvCxnSpPr/>
      </xdr:nvCxnSpPr>
      <xdr:spPr>
        <a:xfrm flipV="1">
          <a:off x="3098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44704</xdr:rowOff>
    </xdr:from>
    <xdr:to>
      <xdr:col>4</xdr:col>
      <xdr:colOff>346075</xdr:colOff>
      <xdr:row>38</xdr:row>
      <xdr:rowOff>85852</xdr:rowOff>
    </xdr:to>
    <xdr:cxnSp macro="">
      <xdr:nvCxnSpPr>
        <xdr:cNvPr id="70" name="直線コネクタ 69"/>
        <xdr:cNvCxnSpPr/>
      </xdr:nvCxnSpPr>
      <xdr:spPr>
        <a:xfrm flipV="1">
          <a:off x="2209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85852</xdr:rowOff>
    </xdr:from>
    <xdr:to>
      <xdr:col>3</xdr:col>
      <xdr:colOff>142875</xdr:colOff>
      <xdr:row>38</xdr:row>
      <xdr:rowOff>117856</xdr:rowOff>
    </xdr:to>
    <xdr:cxnSp macro="">
      <xdr:nvCxnSpPr>
        <xdr:cNvPr id="73" name="直線コネクタ 72"/>
        <xdr:cNvCxnSpPr/>
      </xdr:nvCxnSpPr>
      <xdr:spPr>
        <a:xfrm flipV="1">
          <a:off x="1320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165354</xdr:rowOff>
    </xdr:from>
    <xdr:to>
      <xdr:col>4</xdr:col>
      <xdr:colOff>396875</xdr:colOff>
      <xdr:row>38</xdr:row>
      <xdr:rowOff>95504</xdr:rowOff>
    </xdr:to>
    <xdr:sp macro="" textlink="">
      <xdr:nvSpPr>
        <xdr:cNvPr id="87" name="円/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9" name="円/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平成２７年度の決算額は、地方版総合戦略策定やホームページのリニューアルなどを実施したことにより、約２５，０００千円増加したが、歳出総額が増えた影響により比率は減少した。</a:t>
          </a:r>
          <a:endParaRPr kumimoji="1" lang="en-US" altLang="ja-JP" sz="1300">
            <a:latin typeface="ＭＳ Ｐゴシック"/>
          </a:endParaRPr>
        </a:p>
        <a:p>
          <a:r>
            <a:rPr kumimoji="1" lang="ja-JP" altLang="en-US" sz="1300">
              <a:latin typeface="ＭＳ Ｐゴシック"/>
            </a:rPr>
            <a:t>　臨時福祉給付金やマイナンバー関連事務の増加により、臨時職員賃金が前年度と比較し約６，７００千円増加した。今後は業務改善等を進め、物件費の削減に努める。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39370</xdr:rowOff>
    </xdr:to>
    <xdr:cxnSp macro="">
      <xdr:nvCxnSpPr>
        <xdr:cNvPr id="125" name="直線コネクタ 124"/>
        <xdr:cNvCxnSpPr/>
      </xdr:nvCxnSpPr>
      <xdr:spPr>
        <a:xfrm flipV="1">
          <a:off x="15671800" y="288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39370</xdr:rowOff>
    </xdr:to>
    <xdr:cxnSp macro="">
      <xdr:nvCxnSpPr>
        <xdr:cNvPr id="128" name="直線コネクタ 127"/>
        <xdr:cNvCxnSpPr/>
      </xdr:nvCxnSpPr>
      <xdr:spPr>
        <a:xfrm>
          <a:off x="14782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85090</xdr:rowOff>
    </xdr:to>
    <xdr:cxnSp macro="">
      <xdr:nvCxnSpPr>
        <xdr:cNvPr id="131" name="直線コネクタ 130"/>
        <xdr:cNvCxnSpPr/>
      </xdr:nvCxnSpPr>
      <xdr:spPr>
        <a:xfrm flipV="1">
          <a:off x="13893800" y="288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85090</xdr:rowOff>
    </xdr:to>
    <xdr:cxnSp macro="">
      <xdr:nvCxnSpPr>
        <xdr:cNvPr id="134" name="直線コネクタ 133"/>
        <xdr:cNvCxnSpPr/>
      </xdr:nvCxnSpPr>
      <xdr:spPr>
        <a:xfrm>
          <a:off x="13004800" y="290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8" name="円/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2" name="円/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3" name="テキスト ボックス 152"/>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社会福祉や児童福祉などの社会保障費は、年々増加傾向にある。</a:t>
          </a:r>
          <a:endParaRPr kumimoji="1" lang="en-US" altLang="ja-JP" sz="1300">
            <a:latin typeface="ＭＳ Ｐゴシック"/>
          </a:endParaRPr>
        </a:p>
        <a:p>
          <a:r>
            <a:rPr kumimoji="1" lang="ja-JP" altLang="en-US" sz="1300">
              <a:latin typeface="ＭＳ Ｐゴシック"/>
            </a:rPr>
            <a:t>平成２７年度は、特定教育・保育施設等給付費事業が約１３３，２００千円増加した。</a:t>
          </a:r>
          <a:endParaRPr kumimoji="1" lang="en-US" altLang="ja-JP" sz="1300">
            <a:latin typeface="ＭＳ Ｐゴシック"/>
          </a:endParaRPr>
        </a:p>
        <a:p>
          <a:r>
            <a:rPr kumimoji="1" lang="ja-JP" altLang="en-US" sz="1300">
              <a:latin typeface="ＭＳ Ｐゴシック"/>
            </a:rPr>
            <a:t>　事業のメリハリをつけながら、子育て支援などの重点政策を実施したい。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88900</xdr:rowOff>
    </xdr:to>
    <xdr:cxnSp macro="">
      <xdr:nvCxnSpPr>
        <xdr:cNvPr id="186" name="直線コネクタ 185"/>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69850</xdr:rowOff>
    </xdr:to>
    <xdr:cxnSp macro="">
      <xdr:nvCxnSpPr>
        <xdr:cNvPr id="189" name="直線コネクタ 188"/>
        <xdr:cNvCxnSpPr/>
      </xdr:nvCxnSpPr>
      <xdr:spPr>
        <a:xfrm>
          <a:off x="3098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12700</xdr:rowOff>
    </xdr:to>
    <xdr:cxnSp macro="">
      <xdr:nvCxnSpPr>
        <xdr:cNvPr id="192" name="直線コネクタ 191"/>
        <xdr:cNvCxnSpPr/>
      </xdr:nvCxnSpPr>
      <xdr:spPr>
        <a:xfrm>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12700</xdr:rowOff>
    </xdr:to>
    <xdr:cxnSp macro="">
      <xdr:nvCxnSpPr>
        <xdr:cNvPr id="195" name="直線コネクタ 194"/>
        <xdr:cNvCxnSpPr/>
      </xdr:nvCxnSpPr>
      <xdr:spPr>
        <a:xfrm flipV="1">
          <a:off x="1320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5" name="円/楕円 204"/>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06"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7" name="円/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9" name="円/楕円 208"/>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0" name="テキスト ボックス 209"/>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13" name="円/楕円 212"/>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214" name="テキスト ボックス 213"/>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が９９，２６４千円、公共施設整備基金が１２，１６０千円増加した。一方、ふれあい健康センター整備基金が修繕費に充てるため、２，６５５千円減少した。積立金全体としては大幅に増加したことにより、その他の比率が１６．２％へと上がっ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110998</xdr:rowOff>
    </xdr:from>
    <xdr:to>
      <xdr:col>24</xdr:col>
      <xdr:colOff>31750</xdr:colOff>
      <xdr:row>57</xdr:row>
      <xdr:rowOff>124714</xdr:rowOff>
    </xdr:to>
    <xdr:cxnSp macro="">
      <xdr:nvCxnSpPr>
        <xdr:cNvPr id="244" name="直線コネクタ 243"/>
        <xdr:cNvCxnSpPr/>
      </xdr:nvCxnSpPr>
      <xdr:spPr>
        <a:xfrm>
          <a:off x="15671800" y="9883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97282</xdr:rowOff>
    </xdr:from>
    <xdr:to>
      <xdr:col>22</xdr:col>
      <xdr:colOff>565150</xdr:colOff>
      <xdr:row>57</xdr:row>
      <xdr:rowOff>110998</xdr:rowOff>
    </xdr:to>
    <xdr:cxnSp macro="">
      <xdr:nvCxnSpPr>
        <xdr:cNvPr id="247" name="直線コネクタ 246"/>
        <xdr:cNvCxnSpPr/>
      </xdr:nvCxnSpPr>
      <xdr:spPr>
        <a:xfrm>
          <a:off x="14782800" y="9869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97282</xdr:rowOff>
    </xdr:from>
    <xdr:to>
      <xdr:col>21</xdr:col>
      <xdr:colOff>361950</xdr:colOff>
      <xdr:row>57</xdr:row>
      <xdr:rowOff>115570</xdr:rowOff>
    </xdr:to>
    <xdr:cxnSp macro="">
      <xdr:nvCxnSpPr>
        <xdr:cNvPr id="250" name="直線コネクタ 249"/>
        <xdr:cNvCxnSpPr/>
      </xdr:nvCxnSpPr>
      <xdr:spPr>
        <a:xfrm flipV="1">
          <a:off x="13893800" y="9869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152146</xdr:rowOff>
    </xdr:to>
    <xdr:cxnSp macro="">
      <xdr:nvCxnSpPr>
        <xdr:cNvPr id="253" name="直線コネクタ 252"/>
        <xdr:cNvCxnSpPr/>
      </xdr:nvCxnSpPr>
      <xdr:spPr>
        <a:xfrm flipV="1">
          <a:off x="13004800" y="9888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63" name="円/楕円 262"/>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45991</xdr:rowOff>
    </xdr:from>
    <xdr:ext cx="762000" cy="259045"/>
    <xdr:sp macro="" textlink="">
      <xdr:nvSpPr>
        <xdr:cNvPr id="264"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5" name="円/楕円 264"/>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6" name="テキスト ボックス 265"/>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7" name="円/楕円 266"/>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68" name="テキスト ボックス 267"/>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9" name="円/楕円 268"/>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0" name="テキスト ボックス 269"/>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101346</xdr:rowOff>
    </xdr:from>
    <xdr:to>
      <xdr:col>19</xdr:col>
      <xdr:colOff>6350</xdr:colOff>
      <xdr:row>58</xdr:row>
      <xdr:rowOff>31496</xdr:rowOff>
    </xdr:to>
    <xdr:sp macro="" textlink="">
      <xdr:nvSpPr>
        <xdr:cNvPr id="271" name="円/楕円 270"/>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16273</xdr:rowOff>
    </xdr:from>
    <xdr:ext cx="762000" cy="259045"/>
    <xdr:sp macro="" textlink="">
      <xdr:nvSpPr>
        <xdr:cNvPr id="272" name="テキスト ボックス 271"/>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おごせ６次産業化パワーアップ総合対策事業（５８，５００千円）など地方活性化・地域住民生活等緊急支援交付金を受けて実施した事業などにより、平成２７年度決算額は約２４，８００千円増加した。</a:t>
          </a:r>
          <a:endParaRPr kumimoji="1" lang="en-US" altLang="ja-JP" sz="1300">
            <a:latin typeface="ＭＳ Ｐゴシック"/>
          </a:endParaRPr>
        </a:p>
        <a:p>
          <a:r>
            <a:rPr kumimoji="1" lang="ja-JP" altLang="en-US" sz="1300">
              <a:latin typeface="ＭＳ Ｐゴシック"/>
            </a:rPr>
            <a:t>　補助費等の増加額以上に歳出総額が増えたことから、１６．４％となり、１．４ポイント減少した。</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26416</xdr:rowOff>
    </xdr:to>
    <xdr:cxnSp macro="">
      <xdr:nvCxnSpPr>
        <xdr:cNvPr id="302" name="直線コネクタ 301"/>
        <xdr:cNvCxnSpPr/>
      </xdr:nvCxnSpPr>
      <xdr:spPr>
        <a:xfrm flipV="1">
          <a:off x="15671800" y="64775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26416</xdr:rowOff>
    </xdr:to>
    <xdr:cxnSp macro="">
      <xdr:nvCxnSpPr>
        <xdr:cNvPr id="305" name="直線コネクタ 304"/>
        <xdr:cNvCxnSpPr/>
      </xdr:nvCxnSpPr>
      <xdr:spPr>
        <a:xfrm>
          <a:off x="14782800" y="6518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38</xdr:row>
      <xdr:rowOff>3556</xdr:rowOff>
    </xdr:to>
    <xdr:cxnSp macro="">
      <xdr:nvCxnSpPr>
        <xdr:cNvPr id="308" name="直線コネクタ 307"/>
        <xdr:cNvCxnSpPr/>
      </xdr:nvCxnSpPr>
      <xdr:spPr>
        <a:xfrm>
          <a:off x="13893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37</xdr:row>
      <xdr:rowOff>152146</xdr:rowOff>
    </xdr:to>
    <xdr:cxnSp macro="">
      <xdr:nvCxnSpPr>
        <xdr:cNvPr id="311" name="直線コネクタ 310"/>
        <xdr:cNvCxnSpPr/>
      </xdr:nvCxnSpPr>
      <xdr:spPr>
        <a:xfrm flipV="1">
          <a:off x="13004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1" name="円/楕円 320"/>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2"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23" name="円/楕円 322"/>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24" name="テキスト ボックス 323"/>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5" name="円/楕円 324"/>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6" name="テキスト ボックス 325"/>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7" name="円/楕円 326"/>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8" name="テキスト ボックス 327"/>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29" name="円/楕円 328"/>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0" name="テキスト ボックス 329"/>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全国平均、埼玉県平均を下回っている。平成２７年度は、元金が約３４，６００千円、利子が約２，５００千円減少した。これは、前年度に臨時地方道整備事業や庁舎増築事業など６本の起債が償還を終えたことによるものである。</a:t>
          </a:r>
          <a:endParaRPr kumimoji="1" lang="en-US" altLang="ja-JP" sz="1300">
            <a:latin typeface="ＭＳ Ｐゴシック"/>
          </a:endParaRPr>
        </a:p>
        <a:p>
          <a:r>
            <a:rPr kumimoji="1" lang="ja-JP" altLang="en-US" sz="1300">
              <a:latin typeface="ＭＳ Ｐゴシック"/>
            </a:rPr>
            <a:t>　起債残高を急激に増やさないよう、大規模な事業は計画的に実施していきたい。</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75</xdr:row>
      <xdr:rowOff>138430</xdr:rowOff>
    </xdr:to>
    <xdr:cxnSp macro="">
      <xdr:nvCxnSpPr>
        <xdr:cNvPr id="360" name="直線コネクタ 359"/>
        <xdr:cNvCxnSpPr/>
      </xdr:nvCxnSpPr>
      <xdr:spPr>
        <a:xfrm flipV="1">
          <a:off x="3987800" y="129240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133858</xdr:rowOff>
    </xdr:from>
    <xdr:to>
      <xdr:col>5</xdr:col>
      <xdr:colOff>549275</xdr:colOff>
      <xdr:row>75</xdr:row>
      <xdr:rowOff>138430</xdr:rowOff>
    </xdr:to>
    <xdr:cxnSp macro="">
      <xdr:nvCxnSpPr>
        <xdr:cNvPr id="363" name="直線コネクタ 362"/>
        <xdr:cNvCxnSpPr/>
      </xdr:nvCxnSpPr>
      <xdr:spPr>
        <a:xfrm>
          <a:off x="3098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133858</xdr:rowOff>
    </xdr:from>
    <xdr:to>
      <xdr:col>4</xdr:col>
      <xdr:colOff>346075</xdr:colOff>
      <xdr:row>75</xdr:row>
      <xdr:rowOff>133858</xdr:rowOff>
    </xdr:to>
    <xdr:cxnSp macro="">
      <xdr:nvCxnSpPr>
        <xdr:cNvPr id="366" name="直線コネクタ 365"/>
        <xdr:cNvCxnSpPr/>
      </xdr:nvCxnSpPr>
      <xdr:spPr>
        <a:xfrm>
          <a:off x="2209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133858</xdr:rowOff>
    </xdr:from>
    <xdr:to>
      <xdr:col>3</xdr:col>
      <xdr:colOff>142875</xdr:colOff>
      <xdr:row>75</xdr:row>
      <xdr:rowOff>133858</xdr:rowOff>
    </xdr:to>
    <xdr:cxnSp macro="">
      <xdr:nvCxnSpPr>
        <xdr:cNvPr id="369" name="直線コネクタ 368"/>
        <xdr:cNvCxnSpPr/>
      </xdr:nvCxnSpPr>
      <xdr:spPr>
        <a:xfrm>
          <a:off x="1320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14478</xdr:rowOff>
    </xdr:from>
    <xdr:to>
      <xdr:col>7</xdr:col>
      <xdr:colOff>66675</xdr:colOff>
      <xdr:row>75</xdr:row>
      <xdr:rowOff>116078</xdr:rowOff>
    </xdr:to>
    <xdr:sp macro="" textlink="">
      <xdr:nvSpPr>
        <xdr:cNvPr id="379" name="円/楕円 378"/>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94505</xdr:rowOff>
    </xdr:from>
    <xdr:ext cx="762000" cy="259045"/>
    <xdr:sp macro="" textlink="">
      <xdr:nvSpPr>
        <xdr:cNvPr id="380" name="公債費該当値テキスト"/>
        <xdr:cNvSpPr txBox="1"/>
      </xdr:nvSpPr>
      <xdr:spPr>
        <a:xfrm>
          <a:off x="4914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1" name="円/楕円 38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2" name="テキスト ボックス 38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83058</xdr:rowOff>
    </xdr:from>
    <xdr:to>
      <xdr:col>4</xdr:col>
      <xdr:colOff>396875</xdr:colOff>
      <xdr:row>76</xdr:row>
      <xdr:rowOff>13208</xdr:rowOff>
    </xdr:to>
    <xdr:sp macro="" textlink="">
      <xdr:nvSpPr>
        <xdr:cNvPr id="383" name="円/楕円 382"/>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23385</xdr:rowOff>
    </xdr:from>
    <xdr:ext cx="762000" cy="259045"/>
    <xdr:sp macro="" textlink="">
      <xdr:nvSpPr>
        <xdr:cNvPr id="384" name="テキスト ボックス 383"/>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83058</xdr:rowOff>
    </xdr:from>
    <xdr:to>
      <xdr:col>3</xdr:col>
      <xdr:colOff>193675</xdr:colOff>
      <xdr:row>76</xdr:row>
      <xdr:rowOff>13208</xdr:rowOff>
    </xdr:to>
    <xdr:sp macro="" textlink="">
      <xdr:nvSpPr>
        <xdr:cNvPr id="385" name="円/楕円 384"/>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23385</xdr:rowOff>
    </xdr:from>
    <xdr:ext cx="762000" cy="259045"/>
    <xdr:sp macro="" textlink="">
      <xdr:nvSpPr>
        <xdr:cNvPr id="386" name="テキスト ボックス 385"/>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83058</xdr:rowOff>
    </xdr:from>
    <xdr:to>
      <xdr:col>1</xdr:col>
      <xdr:colOff>676275</xdr:colOff>
      <xdr:row>76</xdr:row>
      <xdr:rowOff>13208</xdr:rowOff>
    </xdr:to>
    <xdr:sp macro="" textlink="">
      <xdr:nvSpPr>
        <xdr:cNvPr id="387" name="円/楕円 386"/>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23385</xdr:rowOff>
    </xdr:from>
    <xdr:ext cx="762000" cy="259045"/>
    <xdr:sp macro="" textlink="">
      <xdr:nvSpPr>
        <xdr:cNvPr id="388" name="テキスト ボックス 387"/>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企業誘致による自主財源の確保と歳出の削減に努め、健全な財政運営に努める。</a:t>
          </a:r>
          <a:endParaRPr kumimoji="1" lang="en-US" altLang="ja-JP" sz="1300">
            <a:latin typeface="ＭＳ Ｐゴシック"/>
          </a:endParaRPr>
        </a:p>
        <a:p>
          <a:r>
            <a:rPr kumimoji="1" lang="ja-JP" altLang="en-US" sz="1300">
              <a:latin typeface="ＭＳ Ｐゴシック"/>
            </a:rPr>
            <a:t>また、大規模な普通建設事業に備え、公共施設整備基金を中心に積立金を増やしたい。</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31750</xdr:rowOff>
    </xdr:from>
    <xdr:to>
      <xdr:col>24</xdr:col>
      <xdr:colOff>31750</xdr:colOff>
      <xdr:row>80</xdr:row>
      <xdr:rowOff>20320</xdr:rowOff>
    </xdr:to>
    <xdr:cxnSp macro="">
      <xdr:nvCxnSpPr>
        <xdr:cNvPr id="421" name="直線コネクタ 420"/>
        <xdr:cNvCxnSpPr/>
      </xdr:nvCxnSpPr>
      <xdr:spPr>
        <a:xfrm flipV="1">
          <a:off x="15671800" y="135763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127000</xdr:rowOff>
    </xdr:from>
    <xdr:to>
      <xdr:col>22</xdr:col>
      <xdr:colOff>565150</xdr:colOff>
      <xdr:row>80</xdr:row>
      <xdr:rowOff>20320</xdr:rowOff>
    </xdr:to>
    <xdr:cxnSp macro="">
      <xdr:nvCxnSpPr>
        <xdr:cNvPr id="424" name="直線コネクタ 423"/>
        <xdr:cNvCxnSpPr/>
      </xdr:nvCxnSpPr>
      <xdr:spPr>
        <a:xfrm>
          <a:off x="14782800" y="13671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127000</xdr:rowOff>
    </xdr:from>
    <xdr:to>
      <xdr:col>21</xdr:col>
      <xdr:colOff>361950</xdr:colOff>
      <xdr:row>80</xdr:row>
      <xdr:rowOff>8889</xdr:rowOff>
    </xdr:to>
    <xdr:cxnSp macro="">
      <xdr:nvCxnSpPr>
        <xdr:cNvPr id="427" name="直線コネクタ 426"/>
        <xdr:cNvCxnSpPr/>
      </xdr:nvCxnSpPr>
      <xdr:spPr>
        <a:xfrm flipV="1">
          <a:off x="13893800" y="136715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8889</xdr:rowOff>
    </xdr:from>
    <xdr:to>
      <xdr:col>20</xdr:col>
      <xdr:colOff>158750</xdr:colOff>
      <xdr:row>80</xdr:row>
      <xdr:rowOff>54611</xdr:rowOff>
    </xdr:to>
    <xdr:cxnSp macro="">
      <xdr:nvCxnSpPr>
        <xdr:cNvPr id="430" name="直線コネクタ 429"/>
        <xdr:cNvCxnSpPr/>
      </xdr:nvCxnSpPr>
      <xdr:spPr>
        <a:xfrm flipV="1">
          <a:off x="13004800" y="13724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40" name="円/楕円 439"/>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41"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140970</xdr:rowOff>
    </xdr:from>
    <xdr:to>
      <xdr:col>22</xdr:col>
      <xdr:colOff>615950</xdr:colOff>
      <xdr:row>80</xdr:row>
      <xdr:rowOff>71120</xdr:rowOff>
    </xdr:to>
    <xdr:sp macro="" textlink="">
      <xdr:nvSpPr>
        <xdr:cNvPr id="442" name="円/楕円 441"/>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55897</xdr:rowOff>
    </xdr:from>
    <xdr:ext cx="736600" cy="259045"/>
    <xdr:sp macro="" textlink="">
      <xdr:nvSpPr>
        <xdr:cNvPr id="443" name="テキスト ボックス 442"/>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76200</xdr:rowOff>
    </xdr:from>
    <xdr:to>
      <xdr:col>21</xdr:col>
      <xdr:colOff>412750</xdr:colOff>
      <xdr:row>80</xdr:row>
      <xdr:rowOff>6350</xdr:rowOff>
    </xdr:to>
    <xdr:sp macro="" textlink="">
      <xdr:nvSpPr>
        <xdr:cNvPr id="444" name="円/楕円 443"/>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162577</xdr:rowOff>
    </xdr:from>
    <xdr:ext cx="762000" cy="259045"/>
    <xdr:sp macro="" textlink="">
      <xdr:nvSpPr>
        <xdr:cNvPr id="445" name="テキスト ボックス 444"/>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129539</xdr:rowOff>
    </xdr:from>
    <xdr:to>
      <xdr:col>20</xdr:col>
      <xdr:colOff>209550</xdr:colOff>
      <xdr:row>80</xdr:row>
      <xdr:rowOff>59689</xdr:rowOff>
    </xdr:to>
    <xdr:sp macro="" textlink="">
      <xdr:nvSpPr>
        <xdr:cNvPr id="446" name="円/楕円 445"/>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44466</xdr:rowOff>
    </xdr:from>
    <xdr:ext cx="762000" cy="259045"/>
    <xdr:sp macro="" textlink="">
      <xdr:nvSpPr>
        <xdr:cNvPr id="447" name="テキスト ボックス 446"/>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3811</xdr:rowOff>
    </xdr:from>
    <xdr:to>
      <xdr:col>19</xdr:col>
      <xdr:colOff>6350</xdr:colOff>
      <xdr:row>80</xdr:row>
      <xdr:rowOff>105411</xdr:rowOff>
    </xdr:to>
    <xdr:sp macro="" textlink="">
      <xdr:nvSpPr>
        <xdr:cNvPr id="448" name="円/楕円 447"/>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90188</xdr:rowOff>
    </xdr:from>
    <xdr:ext cx="762000" cy="259045"/>
    <xdr:sp macro="" textlink="">
      <xdr:nvSpPr>
        <xdr:cNvPr id="449" name="テキスト ボックス 448"/>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埼玉県越生町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70825</xdr:rowOff>
    </xdr:from>
    <xdr:to>
      <xdr:col>4</xdr:col>
      <xdr:colOff>1117600</xdr:colOff>
      <xdr:row>18</xdr:row>
      <xdr:rowOff>113322</xdr:rowOff>
    </xdr:to>
    <xdr:cxnSp macro="">
      <xdr:nvCxnSpPr>
        <xdr:cNvPr id="50" name="直線コネクタ 49"/>
        <xdr:cNvCxnSpPr/>
      </xdr:nvCxnSpPr>
      <xdr:spPr bwMode="auto">
        <a:xfrm flipV="1">
          <a:off x="5003800" y="3204550"/>
          <a:ext cx="6477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105108</xdr:rowOff>
    </xdr:from>
    <xdr:to>
      <xdr:col>4</xdr:col>
      <xdr:colOff>469900</xdr:colOff>
      <xdr:row>18</xdr:row>
      <xdr:rowOff>113322</xdr:rowOff>
    </xdr:to>
    <xdr:cxnSp macro="">
      <xdr:nvCxnSpPr>
        <xdr:cNvPr id="53" name="直線コネクタ 52"/>
        <xdr:cNvCxnSpPr/>
      </xdr:nvCxnSpPr>
      <xdr:spPr bwMode="auto">
        <a:xfrm>
          <a:off x="4305300" y="3238833"/>
          <a:ext cx="6985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44567</xdr:rowOff>
    </xdr:from>
    <xdr:to>
      <xdr:col>3</xdr:col>
      <xdr:colOff>904875</xdr:colOff>
      <xdr:row>18</xdr:row>
      <xdr:rowOff>105108</xdr:rowOff>
    </xdr:to>
    <xdr:cxnSp macro="">
      <xdr:nvCxnSpPr>
        <xdr:cNvPr id="56" name="直線コネクタ 55"/>
        <xdr:cNvCxnSpPr/>
      </xdr:nvCxnSpPr>
      <xdr:spPr bwMode="auto">
        <a:xfrm>
          <a:off x="3606800" y="3178292"/>
          <a:ext cx="6985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44567</xdr:rowOff>
    </xdr:from>
    <xdr:to>
      <xdr:col>3</xdr:col>
      <xdr:colOff>206375</xdr:colOff>
      <xdr:row>18</xdr:row>
      <xdr:rowOff>95430</xdr:rowOff>
    </xdr:to>
    <xdr:cxnSp macro="">
      <xdr:nvCxnSpPr>
        <xdr:cNvPr id="59" name="直線コネクタ 58"/>
        <xdr:cNvCxnSpPr/>
      </xdr:nvCxnSpPr>
      <xdr:spPr bwMode="auto">
        <a:xfrm flipV="1">
          <a:off x="2908300" y="3178292"/>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20025</xdr:rowOff>
    </xdr:from>
    <xdr:to>
      <xdr:col>5</xdr:col>
      <xdr:colOff>34925</xdr:colOff>
      <xdr:row>18</xdr:row>
      <xdr:rowOff>121625</xdr:rowOff>
    </xdr:to>
    <xdr:sp macro="" textlink="">
      <xdr:nvSpPr>
        <xdr:cNvPr id="69" name="円/楕円 68"/>
        <xdr:cNvSpPr/>
      </xdr:nvSpPr>
      <xdr:spPr bwMode="auto">
        <a:xfrm>
          <a:off x="5600700" y="315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163552</xdr:rowOff>
    </xdr:from>
    <xdr:ext cx="762000" cy="259045"/>
    <xdr:sp macro="" textlink="">
      <xdr:nvSpPr>
        <xdr:cNvPr id="70" name="人口1人当たり決算額の推移該当値テキスト130"/>
        <xdr:cNvSpPr txBox="1"/>
      </xdr:nvSpPr>
      <xdr:spPr>
        <a:xfrm>
          <a:off x="5740400" y="31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62522</xdr:rowOff>
    </xdr:from>
    <xdr:to>
      <xdr:col>4</xdr:col>
      <xdr:colOff>520700</xdr:colOff>
      <xdr:row>18</xdr:row>
      <xdr:rowOff>164122</xdr:rowOff>
    </xdr:to>
    <xdr:sp macro="" textlink="">
      <xdr:nvSpPr>
        <xdr:cNvPr id="71" name="円/楕円 70"/>
        <xdr:cNvSpPr/>
      </xdr:nvSpPr>
      <xdr:spPr bwMode="auto">
        <a:xfrm>
          <a:off x="4953000" y="31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148899</xdr:rowOff>
    </xdr:from>
    <xdr:ext cx="736600" cy="259045"/>
    <xdr:sp macro="" textlink="">
      <xdr:nvSpPr>
        <xdr:cNvPr id="72" name="テキスト ボックス 71"/>
        <xdr:cNvSpPr txBox="1"/>
      </xdr:nvSpPr>
      <xdr:spPr>
        <a:xfrm>
          <a:off x="4622800" y="328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54308</xdr:rowOff>
    </xdr:from>
    <xdr:to>
      <xdr:col>3</xdr:col>
      <xdr:colOff>955675</xdr:colOff>
      <xdr:row>18</xdr:row>
      <xdr:rowOff>155908</xdr:rowOff>
    </xdr:to>
    <xdr:sp macro="" textlink="">
      <xdr:nvSpPr>
        <xdr:cNvPr id="73" name="円/楕円 72"/>
        <xdr:cNvSpPr/>
      </xdr:nvSpPr>
      <xdr:spPr bwMode="auto">
        <a:xfrm>
          <a:off x="4254500" y="318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140685</xdr:rowOff>
    </xdr:from>
    <xdr:ext cx="762000" cy="259045"/>
    <xdr:sp macro="" textlink="">
      <xdr:nvSpPr>
        <xdr:cNvPr id="74" name="テキスト ボックス 73"/>
        <xdr:cNvSpPr txBox="1"/>
      </xdr:nvSpPr>
      <xdr:spPr>
        <a:xfrm>
          <a:off x="3924300" y="327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165217</xdr:rowOff>
    </xdr:from>
    <xdr:to>
      <xdr:col>3</xdr:col>
      <xdr:colOff>257175</xdr:colOff>
      <xdr:row>18</xdr:row>
      <xdr:rowOff>95367</xdr:rowOff>
    </xdr:to>
    <xdr:sp macro="" textlink="">
      <xdr:nvSpPr>
        <xdr:cNvPr id="75" name="円/楕円 74"/>
        <xdr:cNvSpPr/>
      </xdr:nvSpPr>
      <xdr:spPr bwMode="auto">
        <a:xfrm>
          <a:off x="3556000" y="312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80144</xdr:rowOff>
    </xdr:from>
    <xdr:ext cx="762000" cy="259045"/>
    <xdr:sp macro="" textlink="">
      <xdr:nvSpPr>
        <xdr:cNvPr id="76" name="テキスト ボックス 75"/>
        <xdr:cNvSpPr txBox="1"/>
      </xdr:nvSpPr>
      <xdr:spPr>
        <a:xfrm>
          <a:off x="3225800" y="32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44630</xdr:rowOff>
    </xdr:from>
    <xdr:to>
      <xdr:col>2</xdr:col>
      <xdr:colOff>692150</xdr:colOff>
      <xdr:row>18</xdr:row>
      <xdr:rowOff>146231</xdr:rowOff>
    </xdr:to>
    <xdr:sp macro="" textlink="">
      <xdr:nvSpPr>
        <xdr:cNvPr id="77" name="円/楕円 76"/>
        <xdr:cNvSpPr/>
      </xdr:nvSpPr>
      <xdr:spPr bwMode="auto">
        <a:xfrm>
          <a:off x="2857500" y="31783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131007</xdr:rowOff>
    </xdr:from>
    <xdr:ext cx="762000" cy="259045"/>
    <xdr:sp macro="" textlink="">
      <xdr:nvSpPr>
        <xdr:cNvPr id="78" name="テキスト ボックス 77"/>
        <xdr:cNvSpPr txBox="1"/>
      </xdr:nvSpPr>
      <xdr:spPr>
        <a:xfrm>
          <a:off x="2527300" y="3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176652</xdr:rowOff>
    </xdr:from>
    <xdr:to>
      <xdr:col>4</xdr:col>
      <xdr:colOff>1117600</xdr:colOff>
      <xdr:row>37</xdr:row>
      <xdr:rowOff>198734</xdr:rowOff>
    </xdr:to>
    <xdr:cxnSp macro="">
      <xdr:nvCxnSpPr>
        <xdr:cNvPr id="110" name="直線コネクタ 109"/>
        <xdr:cNvCxnSpPr/>
      </xdr:nvCxnSpPr>
      <xdr:spPr bwMode="auto">
        <a:xfrm>
          <a:off x="5003800" y="7301352"/>
          <a:ext cx="647700" cy="2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146179</xdr:rowOff>
    </xdr:from>
    <xdr:to>
      <xdr:col>4</xdr:col>
      <xdr:colOff>469900</xdr:colOff>
      <xdr:row>37</xdr:row>
      <xdr:rowOff>176652</xdr:rowOff>
    </xdr:to>
    <xdr:cxnSp macro="">
      <xdr:nvCxnSpPr>
        <xdr:cNvPr id="113" name="直線コネクタ 112"/>
        <xdr:cNvCxnSpPr/>
      </xdr:nvCxnSpPr>
      <xdr:spPr bwMode="auto">
        <a:xfrm>
          <a:off x="4305300" y="7270879"/>
          <a:ext cx="698500" cy="30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146179</xdr:rowOff>
    </xdr:from>
    <xdr:to>
      <xdr:col>3</xdr:col>
      <xdr:colOff>904875</xdr:colOff>
      <xdr:row>37</xdr:row>
      <xdr:rowOff>180584</xdr:rowOff>
    </xdr:to>
    <xdr:cxnSp macro="">
      <xdr:nvCxnSpPr>
        <xdr:cNvPr id="116" name="直線コネクタ 115"/>
        <xdr:cNvCxnSpPr/>
      </xdr:nvCxnSpPr>
      <xdr:spPr bwMode="auto">
        <a:xfrm flipV="1">
          <a:off x="3606800" y="7270879"/>
          <a:ext cx="698500" cy="3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107569</xdr:rowOff>
    </xdr:from>
    <xdr:to>
      <xdr:col>3</xdr:col>
      <xdr:colOff>206375</xdr:colOff>
      <xdr:row>37</xdr:row>
      <xdr:rowOff>180584</xdr:rowOff>
    </xdr:to>
    <xdr:cxnSp macro="">
      <xdr:nvCxnSpPr>
        <xdr:cNvPr id="119" name="直線コネクタ 118"/>
        <xdr:cNvCxnSpPr/>
      </xdr:nvCxnSpPr>
      <xdr:spPr bwMode="auto">
        <a:xfrm>
          <a:off x="2908300" y="7232269"/>
          <a:ext cx="698500" cy="7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147934</xdr:rowOff>
    </xdr:from>
    <xdr:to>
      <xdr:col>5</xdr:col>
      <xdr:colOff>34925</xdr:colOff>
      <xdr:row>37</xdr:row>
      <xdr:rowOff>249534</xdr:rowOff>
    </xdr:to>
    <xdr:sp macro="" textlink="">
      <xdr:nvSpPr>
        <xdr:cNvPr id="129" name="円/楕円 128"/>
        <xdr:cNvSpPr/>
      </xdr:nvSpPr>
      <xdr:spPr bwMode="auto">
        <a:xfrm>
          <a:off x="5600700" y="727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120011</xdr:rowOff>
    </xdr:from>
    <xdr:ext cx="762000" cy="259045"/>
    <xdr:sp macro="" textlink="">
      <xdr:nvSpPr>
        <xdr:cNvPr id="130" name="人口1人当たり決算額の推移該当値テキスト445"/>
        <xdr:cNvSpPr txBox="1"/>
      </xdr:nvSpPr>
      <xdr:spPr>
        <a:xfrm>
          <a:off x="5740400" y="724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125852</xdr:rowOff>
    </xdr:from>
    <xdr:to>
      <xdr:col>4</xdr:col>
      <xdr:colOff>520700</xdr:colOff>
      <xdr:row>37</xdr:row>
      <xdr:rowOff>227452</xdr:rowOff>
    </xdr:to>
    <xdr:sp macro="" textlink="">
      <xdr:nvSpPr>
        <xdr:cNvPr id="131" name="円/楕円 130"/>
        <xdr:cNvSpPr/>
      </xdr:nvSpPr>
      <xdr:spPr bwMode="auto">
        <a:xfrm>
          <a:off x="4953000" y="725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212229</xdr:rowOff>
    </xdr:from>
    <xdr:ext cx="736600" cy="259045"/>
    <xdr:sp macro="" textlink="">
      <xdr:nvSpPr>
        <xdr:cNvPr id="132" name="テキスト ボックス 131"/>
        <xdr:cNvSpPr txBox="1"/>
      </xdr:nvSpPr>
      <xdr:spPr>
        <a:xfrm>
          <a:off x="4622800" y="73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95379</xdr:rowOff>
    </xdr:from>
    <xdr:to>
      <xdr:col>3</xdr:col>
      <xdr:colOff>955675</xdr:colOff>
      <xdr:row>37</xdr:row>
      <xdr:rowOff>196979</xdr:rowOff>
    </xdr:to>
    <xdr:sp macro="" textlink="">
      <xdr:nvSpPr>
        <xdr:cNvPr id="133" name="円/楕円 132"/>
        <xdr:cNvSpPr/>
      </xdr:nvSpPr>
      <xdr:spPr bwMode="auto">
        <a:xfrm>
          <a:off x="4254500" y="722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181756</xdr:rowOff>
    </xdr:from>
    <xdr:ext cx="762000" cy="259045"/>
    <xdr:sp macro="" textlink="">
      <xdr:nvSpPr>
        <xdr:cNvPr id="134" name="テキスト ボックス 133"/>
        <xdr:cNvSpPr txBox="1"/>
      </xdr:nvSpPr>
      <xdr:spPr>
        <a:xfrm>
          <a:off x="3924300" y="73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129784</xdr:rowOff>
    </xdr:from>
    <xdr:to>
      <xdr:col>3</xdr:col>
      <xdr:colOff>257175</xdr:colOff>
      <xdr:row>37</xdr:row>
      <xdr:rowOff>231384</xdr:rowOff>
    </xdr:to>
    <xdr:sp macro="" textlink="">
      <xdr:nvSpPr>
        <xdr:cNvPr id="135" name="円/楕円 134"/>
        <xdr:cNvSpPr/>
      </xdr:nvSpPr>
      <xdr:spPr bwMode="auto">
        <a:xfrm>
          <a:off x="3556000" y="725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216161</xdr:rowOff>
    </xdr:from>
    <xdr:ext cx="762000" cy="259045"/>
    <xdr:sp macro="" textlink="">
      <xdr:nvSpPr>
        <xdr:cNvPr id="136" name="テキスト ボックス 135"/>
        <xdr:cNvSpPr txBox="1"/>
      </xdr:nvSpPr>
      <xdr:spPr>
        <a:xfrm>
          <a:off x="3225800" y="73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56769</xdr:rowOff>
    </xdr:from>
    <xdr:to>
      <xdr:col>2</xdr:col>
      <xdr:colOff>692150</xdr:colOff>
      <xdr:row>37</xdr:row>
      <xdr:rowOff>158369</xdr:rowOff>
    </xdr:to>
    <xdr:sp macro="" textlink="">
      <xdr:nvSpPr>
        <xdr:cNvPr id="137" name="円/楕円 136"/>
        <xdr:cNvSpPr/>
      </xdr:nvSpPr>
      <xdr:spPr bwMode="auto">
        <a:xfrm>
          <a:off x="2857500" y="718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143146</xdr:rowOff>
    </xdr:from>
    <xdr:ext cx="762000" cy="259045"/>
    <xdr:sp macro="" textlink="">
      <xdr:nvSpPr>
        <xdr:cNvPr id="138" name="テキスト ボックス 137"/>
        <xdr:cNvSpPr txBox="1"/>
      </xdr:nvSpPr>
      <xdr:spPr>
        <a:xfrm>
          <a:off x="2527300" y="72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12,093
11,992
40.39
4,568,221
4,262,558
207,277
2,969,840
3,093,909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65809</xdr:rowOff>
    </xdr:from>
    <xdr:to>
      <xdr:col>6</xdr:col>
      <xdr:colOff>511175</xdr:colOff>
      <xdr:row>38</xdr:row>
      <xdr:rowOff>66442</xdr:rowOff>
    </xdr:to>
    <xdr:cxnSp macro="">
      <xdr:nvCxnSpPr>
        <xdr:cNvPr id="61" name="直線コネクタ 60"/>
        <xdr:cNvCxnSpPr/>
      </xdr:nvCxnSpPr>
      <xdr:spPr>
        <a:xfrm>
          <a:off x="3797300" y="6580909"/>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63584</xdr:rowOff>
    </xdr:from>
    <xdr:to>
      <xdr:col>5</xdr:col>
      <xdr:colOff>358775</xdr:colOff>
      <xdr:row>38</xdr:row>
      <xdr:rowOff>65809</xdr:rowOff>
    </xdr:to>
    <xdr:cxnSp macro="">
      <xdr:nvCxnSpPr>
        <xdr:cNvPr id="64" name="直線コネクタ 63"/>
        <xdr:cNvCxnSpPr/>
      </xdr:nvCxnSpPr>
      <xdr:spPr>
        <a:xfrm>
          <a:off x="2908300" y="6578684"/>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53183</xdr:rowOff>
    </xdr:from>
    <xdr:to>
      <xdr:col>4</xdr:col>
      <xdr:colOff>155575</xdr:colOff>
      <xdr:row>38</xdr:row>
      <xdr:rowOff>63584</xdr:rowOff>
    </xdr:to>
    <xdr:cxnSp macro="">
      <xdr:nvCxnSpPr>
        <xdr:cNvPr id="67" name="直線コネクタ 66"/>
        <xdr:cNvCxnSpPr/>
      </xdr:nvCxnSpPr>
      <xdr:spPr>
        <a:xfrm>
          <a:off x="2019300" y="656828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36228</xdr:rowOff>
    </xdr:from>
    <xdr:to>
      <xdr:col>2</xdr:col>
      <xdr:colOff>638175</xdr:colOff>
      <xdr:row>38</xdr:row>
      <xdr:rowOff>53183</xdr:rowOff>
    </xdr:to>
    <xdr:cxnSp macro="">
      <xdr:nvCxnSpPr>
        <xdr:cNvPr id="70" name="直線コネクタ 69"/>
        <xdr:cNvCxnSpPr/>
      </xdr:nvCxnSpPr>
      <xdr:spPr>
        <a:xfrm>
          <a:off x="1130300" y="6551328"/>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15642</xdr:rowOff>
    </xdr:from>
    <xdr:to>
      <xdr:col>6</xdr:col>
      <xdr:colOff>561975</xdr:colOff>
      <xdr:row>38</xdr:row>
      <xdr:rowOff>117242</xdr:rowOff>
    </xdr:to>
    <xdr:sp macro="" textlink="">
      <xdr:nvSpPr>
        <xdr:cNvPr id="80" name="円/楕円 79"/>
        <xdr:cNvSpPr/>
      </xdr:nvSpPr>
      <xdr:spPr>
        <a:xfrm>
          <a:off x="4584700" y="65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165519</xdr:rowOff>
    </xdr:from>
    <xdr:ext cx="534377" cy="259045"/>
    <xdr:sp macro="" textlink="">
      <xdr:nvSpPr>
        <xdr:cNvPr id="81" name="人件費該当値テキスト"/>
        <xdr:cNvSpPr txBox="1"/>
      </xdr:nvSpPr>
      <xdr:spPr>
        <a:xfrm>
          <a:off x="4686300" y="65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15009</xdr:rowOff>
    </xdr:from>
    <xdr:to>
      <xdr:col>5</xdr:col>
      <xdr:colOff>409575</xdr:colOff>
      <xdr:row>38</xdr:row>
      <xdr:rowOff>116609</xdr:rowOff>
    </xdr:to>
    <xdr:sp macro="" textlink="">
      <xdr:nvSpPr>
        <xdr:cNvPr id="82" name="円/楕円 81"/>
        <xdr:cNvSpPr/>
      </xdr:nvSpPr>
      <xdr:spPr>
        <a:xfrm>
          <a:off x="3746500" y="65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107736</xdr:rowOff>
    </xdr:from>
    <xdr:ext cx="534377" cy="259045"/>
    <xdr:sp macro="" textlink="">
      <xdr:nvSpPr>
        <xdr:cNvPr id="83" name="テキスト ボックス 82"/>
        <xdr:cNvSpPr txBox="1"/>
      </xdr:nvSpPr>
      <xdr:spPr>
        <a:xfrm>
          <a:off x="3530111" y="66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12784</xdr:rowOff>
    </xdr:from>
    <xdr:to>
      <xdr:col>4</xdr:col>
      <xdr:colOff>206375</xdr:colOff>
      <xdr:row>38</xdr:row>
      <xdr:rowOff>114384</xdr:rowOff>
    </xdr:to>
    <xdr:sp macro="" textlink="">
      <xdr:nvSpPr>
        <xdr:cNvPr id="84" name="円/楕円 83"/>
        <xdr:cNvSpPr/>
      </xdr:nvSpPr>
      <xdr:spPr>
        <a:xfrm>
          <a:off x="2857500" y="65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105511</xdr:rowOff>
    </xdr:from>
    <xdr:ext cx="534377" cy="259045"/>
    <xdr:sp macro="" textlink="">
      <xdr:nvSpPr>
        <xdr:cNvPr id="85" name="テキスト ボックス 84"/>
        <xdr:cNvSpPr txBox="1"/>
      </xdr:nvSpPr>
      <xdr:spPr>
        <a:xfrm>
          <a:off x="2641111" y="66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2383</xdr:rowOff>
    </xdr:from>
    <xdr:to>
      <xdr:col>3</xdr:col>
      <xdr:colOff>3175</xdr:colOff>
      <xdr:row>38</xdr:row>
      <xdr:rowOff>103983</xdr:rowOff>
    </xdr:to>
    <xdr:sp macro="" textlink="">
      <xdr:nvSpPr>
        <xdr:cNvPr id="86" name="円/楕円 85"/>
        <xdr:cNvSpPr/>
      </xdr:nvSpPr>
      <xdr:spPr>
        <a:xfrm>
          <a:off x="1968500" y="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95110</xdr:rowOff>
    </xdr:from>
    <xdr:ext cx="534377" cy="259045"/>
    <xdr:sp macro="" textlink="">
      <xdr:nvSpPr>
        <xdr:cNvPr id="87" name="テキスト ボックス 86"/>
        <xdr:cNvSpPr txBox="1"/>
      </xdr:nvSpPr>
      <xdr:spPr>
        <a:xfrm>
          <a:off x="1752111" y="66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156878</xdr:rowOff>
    </xdr:from>
    <xdr:to>
      <xdr:col>1</xdr:col>
      <xdr:colOff>485775</xdr:colOff>
      <xdr:row>38</xdr:row>
      <xdr:rowOff>87028</xdr:rowOff>
    </xdr:to>
    <xdr:sp macro="" textlink="">
      <xdr:nvSpPr>
        <xdr:cNvPr id="88" name="円/楕円 87"/>
        <xdr:cNvSpPr/>
      </xdr:nvSpPr>
      <xdr:spPr>
        <a:xfrm>
          <a:off x="1079500" y="65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78155</xdr:rowOff>
    </xdr:from>
    <xdr:ext cx="534377" cy="259045"/>
    <xdr:sp macro="" textlink="">
      <xdr:nvSpPr>
        <xdr:cNvPr id="89" name="テキスト ボックス 88"/>
        <xdr:cNvSpPr txBox="1"/>
      </xdr:nvSpPr>
      <xdr:spPr>
        <a:xfrm>
          <a:off x="863111" y="65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41391</xdr:rowOff>
    </xdr:from>
    <xdr:to>
      <xdr:col>6</xdr:col>
      <xdr:colOff>511175</xdr:colOff>
      <xdr:row>58</xdr:row>
      <xdr:rowOff>73330</xdr:rowOff>
    </xdr:to>
    <xdr:cxnSp macro="">
      <xdr:nvCxnSpPr>
        <xdr:cNvPr id="121" name="直線コネクタ 120"/>
        <xdr:cNvCxnSpPr/>
      </xdr:nvCxnSpPr>
      <xdr:spPr>
        <a:xfrm flipV="1">
          <a:off x="3797300" y="9985491"/>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73330</xdr:rowOff>
    </xdr:from>
    <xdr:to>
      <xdr:col>5</xdr:col>
      <xdr:colOff>358775</xdr:colOff>
      <xdr:row>58</xdr:row>
      <xdr:rowOff>96908</xdr:rowOff>
    </xdr:to>
    <xdr:cxnSp macro="">
      <xdr:nvCxnSpPr>
        <xdr:cNvPr id="124" name="直線コネクタ 123"/>
        <xdr:cNvCxnSpPr/>
      </xdr:nvCxnSpPr>
      <xdr:spPr>
        <a:xfrm flipV="1">
          <a:off x="2908300" y="10017430"/>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19141</xdr:rowOff>
    </xdr:from>
    <xdr:to>
      <xdr:col>4</xdr:col>
      <xdr:colOff>155575</xdr:colOff>
      <xdr:row>58</xdr:row>
      <xdr:rowOff>96908</xdr:rowOff>
    </xdr:to>
    <xdr:cxnSp macro="">
      <xdr:nvCxnSpPr>
        <xdr:cNvPr id="127" name="直線コネクタ 126"/>
        <xdr:cNvCxnSpPr/>
      </xdr:nvCxnSpPr>
      <xdr:spPr>
        <a:xfrm>
          <a:off x="2019300" y="9963241"/>
          <a:ext cx="889000" cy="7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19141</xdr:rowOff>
    </xdr:from>
    <xdr:to>
      <xdr:col>2</xdr:col>
      <xdr:colOff>638175</xdr:colOff>
      <xdr:row>58</xdr:row>
      <xdr:rowOff>79513</xdr:rowOff>
    </xdr:to>
    <xdr:cxnSp macro="">
      <xdr:nvCxnSpPr>
        <xdr:cNvPr id="130" name="直線コネクタ 129"/>
        <xdr:cNvCxnSpPr/>
      </xdr:nvCxnSpPr>
      <xdr:spPr>
        <a:xfrm flipV="1">
          <a:off x="1130300" y="9963241"/>
          <a:ext cx="889000" cy="6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162041</xdr:rowOff>
    </xdr:from>
    <xdr:to>
      <xdr:col>6</xdr:col>
      <xdr:colOff>561975</xdr:colOff>
      <xdr:row>58</xdr:row>
      <xdr:rowOff>92191</xdr:rowOff>
    </xdr:to>
    <xdr:sp macro="" textlink="">
      <xdr:nvSpPr>
        <xdr:cNvPr id="140" name="円/楕円 139"/>
        <xdr:cNvSpPr/>
      </xdr:nvSpPr>
      <xdr:spPr>
        <a:xfrm>
          <a:off x="4584700" y="99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140468</xdr:rowOff>
    </xdr:from>
    <xdr:ext cx="534377" cy="259045"/>
    <xdr:sp macro="" textlink="">
      <xdr:nvSpPr>
        <xdr:cNvPr id="141" name="物件費該当値テキスト"/>
        <xdr:cNvSpPr txBox="1"/>
      </xdr:nvSpPr>
      <xdr:spPr>
        <a:xfrm>
          <a:off x="4686300" y="99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22530</xdr:rowOff>
    </xdr:from>
    <xdr:to>
      <xdr:col>5</xdr:col>
      <xdr:colOff>409575</xdr:colOff>
      <xdr:row>58</xdr:row>
      <xdr:rowOff>124130</xdr:rowOff>
    </xdr:to>
    <xdr:sp macro="" textlink="">
      <xdr:nvSpPr>
        <xdr:cNvPr id="142" name="円/楕円 141"/>
        <xdr:cNvSpPr/>
      </xdr:nvSpPr>
      <xdr:spPr>
        <a:xfrm>
          <a:off x="3746500" y="99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115257</xdr:rowOff>
    </xdr:from>
    <xdr:ext cx="534377" cy="259045"/>
    <xdr:sp macro="" textlink="">
      <xdr:nvSpPr>
        <xdr:cNvPr id="143" name="テキスト ボックス 142"/>
        <xdr:cNvSpPr txBox="1"/>
      </xdr:nvSpPr>
      <xdr:spPr>
        <a:xfrm>
          <a:off x="3530111" y="100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46108</xdr:rowOff>
    </xdr:from>
    <xdr:to>
      <xdr:col>4</xdr:col>
      <xdr:colOff>206375</xdr:colOff>
      <xdr:row>58</xdr:row>
      <xdr:rowOff>147708</xdr:rowOff>
    </xdr:to>
    <xdr:sp macro="" textlink="">
      <xdr:nvSpPr>
        <xdr:cNvPr id="144" name="円/楕円 143"/>
        <xdr:cNvSpPr/>
      </xdr:nvSpPr>
      <xdr:spPr>
        <a:xfrm>
          <a:off x="2857500" y="99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138835</xdr:rowOff>
    </xdr:from>
    <xdr:ext cx="534377" cy="259045"/>
    <xdr:sp macro="" textlink="">
      <xdr:nvSpPr>
        <xdr:cNvPr id="145" name="テキスト ボックス 144"/>
        <xdr:cNvSpPr txBox="1"/>
      </xdr:nvSpPr>
      <xdr:spPr>
        <a:xfrm>
          <a:off x="2641111" y="100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139791</xdr:rowOff>
    </xdr:from>
    <xdr:to>
      <xdr:col>3</xdr:col>
      <xdr:colOff>3175</xdr:colOff>
      <xdr:row>58</xdr:row>
      <xdr:rowOff>69941</xdr:rowOff>
    </xdr:to>
    <xdr:sp macro="" textlink="">
      <xdr:nvSpPr>
        <xdr:cNvPr id="146" name="円/楕円 145"/>
        <xdr:cNvSpPr/>
      </xdr:nvSpPr>
      <xdr:spPr>
        <a:xfrm>
          <a:off x="1968500" y="99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61068</xdr:rowOff>
    </xdr:from>
    <xdr:ext cx="534377" cy="259045"/>
    <xdr:sp macro="" textlink="">
      <xdr:nvSpPr>
        <xdr:cNvPr id="147" name="テキスト ボックス 146"/>
        <xdr:cNvSpPr txBox="1"/>
      </xdr:nvSpPr>
      <xdr:spPr>
        <a:xfrm>
          <a:off x="1752111" y="100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28713</xdr:rowOff>
    </xdr:from>
    <xdr:to>
      <xdr:col>1</xdr:col>
      <xdr:colOff>485775</xdr:colOff>
      <xdr:row>58</xdr:row>
      <xdr:rowOff>130313</xdr:rowOff>
    </xdr:to>
    <xdr:sp macro="" textlink="">
      <xdr:nvSpPr>
        <xdr:cNvPr id="148" name="円/楕円 147"/>
        <xdr:cNvSpPr/>
      </xdr:nvSpPr>
      <xdr:spPr>
        <a:xfrm>
          <a:off x="1079500" y="99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121440</xdr:rowOff>
    </xdr:from>
    <xdr:ext cx="534377" cy="259045"/>
    <xdr:sp macro="" textlink="">
      <xdr:nvSpPr>
        <xdr:cNvPr id="149" name="テキスト ボックス 148"/>
        <xdr:cNvSpPr txBox="1"/>
      </xdr:nvSpPr>
      <xdr:spPr>
        <a:xfrm>
          <a:off x="863111" y="100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55804</xdr:rowOff>
    </xdr:from>
    <xdr:to>
      <xdr:col>6</xdr:col>
      <xdr:colOff>511175</xdr:colOff>
      <xdr:row>78</xdr:row>
      <xdr:rowOff>60742</xdr:rowOff>
    </xdr:to>
    <xdr:cxnSp macro="">
      <xdr:nvCxnSpPr>
        <xdr:cNvPr id="176" name="直線コネクタ 175"/>
        <xdr:cNvCxnSpPr/>
      </xdr:nvCxnSpPr>
      <xdr:spPr>
        <a:xfrm>
          <a:off x="3797300" y="13428904"/>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27091</xdr:rowOff>
    </xdr:from>
    <xdr:to>
      <xdr:col>5</xdr:col>
      <xdr:colOff>358775</xdr:colOff>
      <xdr:row>78</xdr:row>
      <xdr:rowOff>55804</xdr:rowOff>
    </xdr:to>
    <xdr:cxnSp macro="">
      <xdr:nvCxnSpPr>
        <xdr:cNvPr id="179" name="直線コネクタ 178"/>
        <xdr:cNvCxnSpPr/>
      </xdr:nvCxnSpPr>
      <xdr:spPr>
        <a:xfrm>
          <a:off x="2908300" y="1340019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27091</xdr:rowOff>
    </xdr:from>
    <xdr:to>
      <xdr:col>4</xdr:col>
      <xdr:colOff>155575</xdr:colOff>
      <xdr:row>78</xdr:row>
      <xdr:rowOff>68148</xdr:rowOff>
    </xdr:to>
    <xdr:cxnSp macro="">
      <xdr:nvCxnSpPr>
        <xdr:cNvPr id="182" name="直線コネクタ 181"/>
        <xdr:cNvCxnSpPr/>
      </xdr:nvCxnSpPr>
      <xdr:spPr>
        <a:xfrm flipV="1">
          <a:off x="2019300" y="13400191"/>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26268</xdr:rowOff>
    </xdr:from>
    <xdr:to>
      <xdr:col>2</xdr:col>
      <xdr:colOff>638175</xdr:colOff>
      <xdr:row>78</xdr:row>
      <xdr:rowOff>68148</xdr:rowOff>
    </xdr:to>
    <xdr:cxnSp macro="">
      <xdr:nvCxnSpPr>
        <xdr:cNvPr id="185" name="直線コネクタ 184"/>
        <xdr:cNvCxnSpPr/>
      </xdr:nvCxnSpPr>
      <xdr:spPr>
        <a:xfrm>
          <a:off x="1130300" y="13399368"/>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9942</xdr:rowOff>
    </xdr:from>
    <xdr:to>
      <xdr:col>6</xdr:col>
      <xdr:colOff>561975</xdr:colOff>
      <xdr:row>78</xdr:row>
      <xdr:rowOff>111542</xdr:rowOff>
    </xdr:to>
    <xdr:sp macro="" textlink="">
      <xdr:nvSpPr>
        <xdr:cNvPr id="195" name="円/楕円 194"/>
        <xdr:cNvSpPr/>
      </xdr:nvSpPr>
      <xdr:spPr>
        <a:xfrm>
          <a:off x="45847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96319</xdr:rowOff>
    </xdr:from>
    <xdr:ext cx="469744" cy="259045"/>
    <xdr:sp macro="" textlink="">
      <xdr:nvSpPr>
        <xdr:cNvPr id="196" name="維持補修費該当値テキスト"/>
        <xdr:cNvSpPr txBox="1"/>
      </xdr:nvSpPr>
      <xdr:spPr>
        <a:xfrm>
          <a:off x="4686300" y="1329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5004</xdr:rowOff>
    </xdr:from>
    <xdr:to>
      <xdr:col>5</xdr:col>
      <xdr:colOff>409575</xdr:colOff>
      <xdr:row>78</xdr:row>
      <xdr:rowOff>106604</xdr:rowOff>
    </xdr:to>
    <xdr:sp macro="" textlink="">
      <xdr:nvSpPr>
        <xdr:cNvPr id="197" name="円/楕円 196"/>
        <xdr:cNvSpPr/>
      </xdr:nvSpPr>
      <xdr:spPr>
        <a:xfrm>
          <a:off x="3746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97731</xdr:rowOff>
    </xdr:from>
    <xdr:ext cx="469744" cy="259045"/>
    <xdr:sp macro="" textlink="">
      <xdr:nvSpPr>
        <xdr:cNvPr id="198" name="テキスト ボックス 197"/>
        <xdr:cNvSpPr txBox="1"/>
      </xdr:nvSpPr>
      <xdr:spPr>
        <a:xfrm>
          <a:off x="3562427"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147741</xdr:rowOff>
    </xdr:from>
    <xdr:to>
      <xdr:col>4</xdr:col>
      <xdr:colOff>206375</xdr:colOff>
      <xdr:row>78</xdr:row>
      <xdr:rowOff>77891</xdr:rowOff>
    </xdr:to>
    <xdr:sp macro="" textlink="">
      <xdr:nvSpPr>
        <xdr:cNvPr id="199" name="円/楕円 198"/>
        <xdr:cNvSpPr/>
      </xdr:nvSpPr>
      <xdr:spPr>
        <a:xfrm>
          <a:off x="2857500" y="133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69018</xdr:rowOff>
    </xdr:from>
    <xdr:ext cx="469744" cy="259045"/>
    <xdr:sp macro="" textlink="">
      <xdr:nvSpPr>
        <xdr:cNvPr id="200" name="テキスト ボックス 199"/>
        <xdr:cNvSpPr txBox="1"/>
      </xdr:nvSpPr>
      <xdr:spPr>
        <a:xfrm>
          <a:off x="2673427" y="134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17348</xdr:rowOff>
    </xdr:from>
    <xdr:to>
      <xdr:col>3</xdr:col>
      <xdr:colOff>3175</xdr:colOff>
      <xdr:row>78</xdr:row>
      <xdr:rowOff>118948</xdr:rowOff>
    </xdr:to>
    <xdr:sp macro="" textlink="">
      <xdr:nvSpPr>
        <xdr:cNvPr id="201" name="円/楕円 200"/>
        <xdr:cNvSpPr/>
      </xdr:nvSpPr>
      <xdr:spPr>
        <a:xfrm>
          <a:off x="1968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110075</xdr:rowOff>
    </xdr:from>
    <xdr:ext cx="469744" cy="259045"/>
    <xdr:sp macro="" textlink="">
      <xdr:nvSpPr>
        <xdr:cNvPr id="202" name="テキスト ボックス 201"/>
        <xdr:cNvSpPr txBox="1"/>
      </xdr:nvSpPr>
      <xdr:spPr>
        <a:xfrm>
          <a:off x="1784427"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146918</xdr:rowOff>
    </xdr:from>
    <xdr:to>
      <xdr:col>1</xdr:col>
      <xdr:colOff>485775</xdr:colOff>
      <xdr:row>78</xdr:row>
      <xdr:rowOff>77068</xdr:rowOff>
    </xdr:to>
    <xdr:sp macro="" textlink="">
      <xdr:nvSpPr>
        <xdr:cNvPr id="203" name="円/楕円 202"/>
        <xdr:cNvSpPr/>
      </xdr:nvSpPr>
      <xdr:spPr>
        <a:xfrm>
          <a:off x="10795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68195</xdr:rowOff>
    </xdr:from>
    <xdr:ext cx="469744" cy="259045"/>
    <xdr:sp macro="" textlink="">
      <xdr:nvSpPr>
        <xdr:cNvPr id="204" name="テキスト ボックス 203"/>
        <xdr:cNvSpPr txBox="1"/>
      </xdr:nvSpPr>
      <xdr:spPr>
        <a:xfrm>
          <a:off x="895427" y="134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142460</xdr:rowOff>
    </xdr:from>
    <xdr:to>
      <xdr:col>6</xdr:col>
      <xdr:colOff>511175</xdr:colOff>
      <xdr:row>97</xdr:row>
      <xdr:rowOff>7128</xdr:rowOff>
    </xdr:to>
    <xdr:cxnSp macro="">
      <xdr:nvCxnSpPr>
        <xdr:cNvPr id="236" name="直線コネクタ 235"/>
        <xdr:cNvCxnSpPr/>
      </xdr:nvCxnSpPr>
      <xdr:spPr>
        <a:xfrm flipV="1">
          <a:off x="3797300" y="16601660"/>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7128</xdr:rowOff>
    </xdr:from>
    <xdr:to>
      <xdr:col>5</xdr:col>
      <xdr:colOff>358775</xdr:colOff>
      <xdr:row>97</xdr:row>
      <xdr:rowOff>75414</xdr:rowOff>
    </xdr:to>
    <xdr:cxnSp macro="">
      <xdr:nvCxnSpPr>
        <xdr:cNvPr id="239" name="直線コネクタ 238"/>
        <xdr:cNvCxnSpPr/>
      </xdr:nvCxnSpPr>
      <xdr:spPr>
        <a:xfrm flipV="1">
          <a:off x="2908300" y="16637778"/>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75414</xdr:rowOff>
    </xdr:from>
    <xdr:to>
      <xdr:col>4</xdr:col>
      <xdr:colOff>155575</xdr:colOff>
      <xdr:row>98</xdr:row>
      <xdr:rowOff>14297</xdr:rowOff>
    </xdr:to>
    <xdr:cxnSp macro="">
      <xdr:nvCxnSpPr>
        <xdr:cNvPr id="242" name="直線コネクタ 241"/>
        <xdr:cNvCxnSpPr/>
      </xdr:nvCxnSpPr>
      <xdr:spPr>
        <a:xfrm flipV="1">
          <a:off x="2019300" y="16706064"/>
          <a:ext cx="889000" cy="1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69455</xdr:rowOff>
    </xdr:from>
    <xdr:to>
      <xdr:col>2</xdr:col>
      <xdr:colOff>638175</xdr:colOff>
      <xdr:row>98</xdr:row>
      <xdr:rowOff>14297</xdr:rowOff>
    </xdr:to>
    <xdr:cxnSp macro="">
      <xdr:nvCxnSpPr>
        <xdr:cNvPr id="245" name="直線コネクタ 244"/>
        <xdr:cNvCxnSpPr/>
      </xdr:nvCxnSpPr>
      <xdr:spPr>
        <a:xfrm>
          <a:off x="1130300" y="16700105"/>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91660</xdr:rowOff>
    </xdr:from>
    <xdr:to>
      <xdr:col>6</xdr:col>
      <xdr:colOff>561975</xdr:colOff>
      <xdr:row>97</xdr:row>
      <xdr:rowOff>21810</xdr:rowOff>
    </xdr:to>
    <xdr:sp macro="" textlink="">
      <xdr:nvSpPr>
        <xdr:cNvPr id="255" name="円/楕円 254"/>
        <xdr:cNvSpPr/>
      </xdr:nvSpPr>
      <xdr:spPr>
        <a:xfrm>
          <a:off x="4584700" y="165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70087</xdr:rowOff>
    </xdr:from>
    <xdr:ext cx="534377" cy="259045"/>
    <xdr:sp macro="" textlink="">
      <xdr:nvSpPr>
        <xdr:cNvPr id="256" name="扶助費該当値テキスト"/>
        <xdr:cNvSpPr txBox="1"/>
      </xdr:nvSpPr>
      <xdr:spPr>
        <a:xfrm>
          <a:off x="4686300" y="165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127778</xdr:rowOff>
    </xdr:from>
    <xdr:to>
      <xdr:col>5</xdr:col>
      <xdr:colOff>409575</xdr:colOff>
      <xdr:row>97</xdr:row>
      <xdr:rowOff>57928</xdr:rowOff>
    </xdr:to>
    <xdr:sp macro="" textlink="">
      <xdr:nvSpPr>
        <xdr:cNvPr id="257" name="円/楕円 256"/>
        <xdr:cNvSpPr/>
      </xdr:nvSpPr>
      <xdr:spPr>
        <a:xfrm>
          <a:off x="3746500" y="16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49055</xdr:rowOff>
    </xdr:from>
    <xdr:ext cx="534377" cy="259045"/>
    <xdr:sp macro="" textlink="">
      <xdr:nvSpPr>
        <xdr:cNvPr id="258" name="テキスト ボックス 257"/>
        <xdr:cNvSpPr txBox="1"/>
      </xdr:nvSpPr>
      <xdr:spPr>
        <a:xfrm>
          <a:off x="3530111" y="16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24614</xdr:rowOff>
    </xdr:from>
    <xdr:to>
      <xdr:col>4</xdr:col>
      <xdr:colOff>206375</xdr:colOff>
      <xdr:row>97</xdr:row>
      <xdr:rowOff>126214</xdr:rowOff>
    </xdr:to>
    <xdr:sp macro="" textlink="">
      <xdr:nvSpPr>
        <xdr:cNvPr id="259" name="円/楕円 258"/>
        <xdr:cNvSpPr/>
      </xdr:nvSpPr>
      <xdr:spPr>
        <a:xfrm>
          <a:off x="2857500" y="166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117341</xdr:rowOff>
    </xdr:from>
    <xdr:ext cx="534377" cy="259045"/>
    <xdr:sp macro="" textlink="">
      <xdr:nvSpPr>
        <xdr:cNvPr id="260" name="テキスト ボックス 259"/>
        <xdr:cNvSpPr txBox="1"/>
      </xdr:nvSpPr>
      <xdr:spPr>
        <a:xfrm>
          <a:off x="2641111" y="167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134947</xdr:rowOff>
    </xdr:from>
    <xdr:to>
      <xdr:col>3</xdr:col>
      <xdr:colOff>3175</xdr:colOff>
      <xdr:row>98</xdr:row>
      <xdr:rowOff>65097</xdr:rowOff>
    </xdr:to>
    <xdr:sp macro="" textlink="">
      <xdr:nvSpPr>
        <xdr:cNvPr id="261" name="円/楕円 260"/>
        <xdr:cNvSpPr/>
      </xdr:nvSpPr>
      <xdr:spPr>
        <a:xfrm>
          <a:off x="1968500" y="167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56224</xdr:rowOff>
    </xdr:from>
    <xdr:ext cx="534377" cy="259045"/>
    <xdr:sp macro="" textlink="">
      <xdr:nvSpPr>
        <xdr:cNvPr id="262" name="テキスト ボックス 261"/>
        <xdr:cNvSpPr txBox="1"/>
      </xdr:nvSpPr>
      <xdr:spPr>
        <a:xfrm>
          <a:off x="1752111" y="168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18655</xdr:rowOff>
    </xdr:from>
    <xdr:to>
      <xdr:col>1</xdr:col>
      <xdr:colOff>485775</xdr:colOff>
      <xdr:row>97</xdr:row>
      <xdr:rowOff>120255</xdr:rowOff>
    </xdr:to>
    <xdr:sp macro="" textlink="">
      <xdr:nvSpPr>
        <xdr:cNvPr id="263" name="円/楕円 262"/>
        <xdr:cNvSpPr/>
      </xdr:nvSpPr>
      <xdr:spPr>
        <a:xfrm>
          <a:off x="1079500" y="166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111382</xdr:rowOff>
    </xdr:from>
    <xdr:ext cx="534377" cy="259045"/>
    <xdr:sp macro="" textlink="">
      <xdr:nvSpPr>
        <xdr:cNvPr id="264" name="テキスト ボックス 263"/>
        <xdr:cNvSpPr txBox="1"/>
      </xdr:nvSpPr>
      <xdr:spPr>
        <a:xfrm>
          <a:off x="863111" y="167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113803</xdr:rowOff>
    </xdr:from>
    <xdr:to>
      <xdr:col>15</xdr:col>
      <xdr:colOff>180975</xdr:colOff>
      <xdr:row>37</xdr:row>
      <xdr:rowOff>147244</xdr:rowOff>
    </xdr:to>
    <xdr:cxnSp macro="">
      <xdr:nvCxnSpPr>
        <xdr:cNvPr id="296" name="直線コネクタ 295"/>
        <xdr:cNvCxnSpPr/>
      </xdr:nvCxnSpPr>
      <xdr:spPr>
        <a:xfrm flipV="1">
          <a:off x="9639300" y="6457453"/>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147244</xdr:rowOff>
    </xdr:from>
    <xdr:to>
      <xdr:col>14</xdr:col>
      <xdr:colOff>28575</xdr:colOff>
      <xdr:row>38</xdr:row>
      <xdr:rowOff>42490</xdr:rowOff>
    </xdr:to>
    <xdr:cxnSp macro="">
      <xdr:nvCxnSpPr>
        <xdr:cNvPr id="299" name="直線コネクタ 298"/>
        <xdr:cNvCxnSpPr/>
      </xdr:nvCxnSpPr>
      <xdr:spPr>
        <a:xfrm flipV="1">
          <a:off x="8750300" y="6490894"/>
          <a:ext cx="8890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42490</xdr:rowOff>
    </xdr:from>
    <xdr:to>
      <xdr:col>12</xdr:col>
      <xdr:colOff>511175</xdr:colOff>
      <xdr:row>38</xdr:row>
      <xdr:rowOff>89440</xdr:rowOff>
    </xdr:to>
    <xdr:cxnSp macro="">
      <xdr:nvCxnSpPr>
        <xdr:cNvPr id="302" name="直線コネクタ 301"/>
        <xdr:cNvCxnSpPr/>
      </xdr:nvCxnSpPr>
      <xdr:spPr>
        <a:xfrm flipV="1">
          <a:off x="7861300" y="6557590"/>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73167</xdr:rowOff>
    </xdr:from>
    <xdr:to>
      <xdr:col>11</xdr:col>
      <xdr:colOff>307975</xdr:colOff>
      <xdr:row>38</xdr:row>
      <xdr:rowOff>89440</xdr:rowOff>
    </xdr:to>
    <xdr:cxnSp macro="">
      <xdr:nvCxnSpPr>
        <xdr:cNvPr id="305" name="直線コネクタ 304"/>
        <xdr:cNvCxnSpPr/>
      </xdr:nvCxnSpPr>
      <xdr:spPr>
        <a:xfrm>
          <a:off x="6972300" y="6588267"/>
          <a:ext cx="889000" cy="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63003</xdr:rowOff>
    </xdr:from>
    <xdr:to>
      <xdr:col>15</xdr:col>
      <xdr:colOff>231775</xdr:colOff>
      <xdr:row>37</xdr:row>
      <xdr:rowOff>164602</xdr:rowOff>
    </xdr:to>
    <xdr:sp macro="" textlink="">
      <xdr:nvSpPr>
        <xdr:cNvPr id="315" name="円/楕円 314"/>
        <xdr:cNvSpPr/>
      </xdr:nvSpPr>
      <xdr:spPr>
        <a:xfrm>
          <a:off x="10426700" y="6406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41430</xdr:rowOff>
    </xdr:from>
    <xdr:ext cx="534377" cy="259045"/>
    <xdr:sp macro="" textlink="">
      <xdr:nvSpPr>
        <xdr:cNvPr id="316" name="補助費等該当値テキスト"/>
        <xdr:cNvSpPr txBox="1"/>
      </xdr:nvSpPr>
      <xdr:spPr>
        <a:xfrm>
          <a:off x="10528300" y="63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96444</xdr:rowOff>
    </xdr:from>
    <xdr:to>
      <xdr:col>14</xdr:col>
      <xdr:colOff>79375</xdr:colOff>
      <xdr:row>38</xdr:row>
      <xdr:rowOff>26594</xdr:rowOff>
    </xdr:to>
    <xdr:sp macro="" textlink="">
      <xdr:nvSpPr>
        <xdr:cNvPr id="317" name="円/楕円 316"/>
        <xdr:cNvSpPr/>
      </xdr:nvSpPr>
      <xdr:spPr>
        <a:xfrm>
          <a:off x="9588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17721</xdr:rowOff>
    </xdr:from>
    <xdr:ext cx="534377" cy="259045"/>
    <xdr:sp macro="" textlink="">
      <xdr:nvSpPr>
        <xdr:cNvPr id="318" name="テキスト ボックス 317"/>
        <xdr:cNvSpPr txBox="1"/>
      </xdr:nvSpPr>
      <xdr:spPr>
        <a:xfrm>
          <a:off x="9372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163140</xdr:rowOff>
    </xdr:from>
    <xdr:to>
      <xdr:col>12</xdr:col>
      <xdr:colOff>561975</xdr:colOff>
      <xdr:row>38</xdr:row>
      <xdr:rowOff>93290</xdr:rowOff>
    </xdr:to>
    <xdr:sp macro="" textlink="">
      <xdr:nvSpPr>
        <xdr:cNvPr id="319" name="円/楕円 318"/>
        <xdr:cNvSpPr/>
      </xdr:nvSpPr>
      <xdr:spPr>
        <a:xfrm>
          <a:off x="8699500" y="65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84417</xdr:rowOff>
    </xdr:from>
    <xdr:ext cx="534377" cy="259045"/>
    <xdr:sp macro="" textlink="">
      <xdr:nvSpPr>
        <xdr:cNvPr id="320" name="テキスト ボックス 319"/>
        <xdr:cNvSpPr txBox="1"/>
      </xdr:nvSpPr>
      <xdr:spPr>
        <a:xfrm>
          <a:off x="8483111" y="65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38640</xdr:rowOff>
    </xdr:from>
    <xdr:to>
      <xdr:col>11</xdr:col>
      <xdr:colOff>358775</xdr:colOff>
      <xdr:row>38</xdr:row>
      <xdr:rowOff>140240</xdr:rowOff>
    </xdr:to>
    <xdr:sp macro="" textlink="">
      <xdr:nvSpPr>
        <xdr:cNvPr id="321" name="円/楕円 320"/>
        <xdr:cNvSpPr/>
      </xdr:nvSpPr>
      <xdr:spPr>
        <a:xfrm>
          <a:off x="7810500" y="65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131367</xdr:rowOff>
    </xdr:from>
    <xdr:ext cx="534377" cy="259045"/>
    <xdr:sp macro="" textlink="">
      <xdr:nvSpPr>
        <xdr:cNvPr id="322" name="テキスト ボックス 321"/>
        <xdr:cNvSpPr txBox="1"/>
      </xdr:nvSpPr>
      <xdr:spPr>
        <a:xfrm>
          <a:off x="7594111" y="66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22367</xdr:rowOff>
    </xdr:from>
    <xdr:to>
      <xdr:col>10</xdr:col>
      <xdr:colOff>155575</xdr:colOff>
      <xdr:row>38</xdr:row>
      <xdr:rowOff>123967</xdr:rowOff>
    </xdr:to>
    <xdr:sp macro="" textlink="">
      <xdr:nvSpPr>
        <xdr:cNvPr id="323" name="円/楕円 322"/>
        <xdr:cNvSpPr/>
      </xdr:nvSpPr>
      <xdr:spPr>
        <a:xfrm>
          <a:off x="6921500" y="653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115094</xdr:rowOff>
    </xdr:from>
    <xdr:ext cx="534377" cy="259045"/>
    <xdr:sp macro="" textlink="">
      <xdr:nvSpPr>
        <xdr:cNvPr id="324" name="テキスト ボックス 323"/>
        <xdr:cNvSpPr txBox="1"/>
      </xdr:nvSpPr>
      <xdr:spPr>
        <a:xfrm>
          <a:off x="6705111" y="66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52497</xdr:rowOff>
    </xdr:from>
    <xdr:to>
      <xdr:col>15</xdr:col>
      <xdr:colOff>180975</xdr:colOff>
      <xdr:row>58</xdr:row>
      <xdr:rowOff>112378</xdr:rowOff>
    </xdr:to>
    <xdr:cxnSp macro="">
      <xdr:nvCxnSpPr>
        <xdr:cNvPr id="353" name="直線コネクタ 352"/>
        <xdr:cNvCxnSpPr/>
      </xdr:nvCxnSpPr>
      <xdr:spPr>
        <a:xfrm flipV="1">
          <a:off x="9639300" y="9996597"/>
          <a:ext cx="838200" cy="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65725</xdr:rowOff>
    </xdr:from>
    <xdr:to>
      <xdr:col>14</xdr:col>
      <xdr:colOff>28575</xdr:colOff>
      <xdr:row>58</xdr:row>
      <xdr:rowOff>112378</xdr:rowOff>
    </xdr:to>
    <xdr:cxnSp macro="">
      <xdr:nvCxnSpPr>
        <xdr:cNvPr id="356" name="直線コネクタ 355"/>
        <xdr:cNvCxnSpPr/>
      </xdr:nvCxnSpPr>
      <xdr:spPr>
        <a:xfrm>
          <a:off x="8750300" y="10009825"/>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65725</xdr:rowOff>
    </xdr:from>
    <xdr:to>
      <xdr:col>12</xdr:col>
      <xdr:colOff>511175</xdr:colOff>
      <xdr:row>58</xdr:row>
      <xdr:rowOff>140950</xdr:rowOff>
    </xdr:to>
    <xdr:cxnSp macro="">
      <xdr:nvCxnSpPr>
        <xdr:cNvPr id="359" name="直線コネクタ 358"/>
        <xdr:cNvCxnSpPr/>
      </xdr:nvCxnSpPr>
      <xdr:spPr>
        <a:xfrm flipV="1">
          <a:off x="7861300" y="10009825"/>
          <a:ext cx="889000" cy="7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29862</xdr:rowOff>
    </xdr:from>
    <xdr:to>
      <xdr:col>11</xdr:col>
      <xdr:colOff>307975</xdr:colOff>
      <xdr:row>58</xdr:row>
      <xdr:rowOff>140950</xdr:rowOff>
    </xdr:to>
    <xdr:cxnSp macro="">
      <xdr:nvCxnSpPr>
        <xdr:cNvPr id="362" name="直線コネクタ 361"/>
        <xdr:cNvCxnSpPr/>
      </xdr:nvCxnSpPr>
      <xdr:spPr>
        <a:xfrm>
          <a:off x="6972300" y="9973962"/>
          <a:ext cx="889000" cy="1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1697</xdr:rowOff>
    </xdr:from>
    <xdr:to>
      <xdr:col>15</xdr:col>
      <xdr:colOff>231775</xdr:colOff>
      <xdr:row>58</xdr:row>
      <xdr:rowOff>103297</xdr:rowOff>
    </xdr:to>
    <xdr:sp macro="" textlink="">
      <xdr:nvSpPr>
        <xdr:cNvPr id="372" name="円/楕円 371"/>
        <xdr:cNvSpPr/>
      </xdr:nvSpPr>
      <xdr:spPr>
        <a:xfrm>
          <a:off x="10426700" y="99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88074</xdr:rowOff>
    </xdr:from>
    <xdr:ext cx="534377" cy="259045"/>
    <xdr:sp macro="" textlink="">
      <xdr:nvSpPr>
        <xdr:cNvPr id="373" name="普通建設事業費該当値テキスト"/>
        <xdr:cNvSpPr txBox="1"/>
      </xdr:nvSpPr>
      <xdr:spPr>
        <a:xfrm>
          <a:off x="10528300" y="98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61578</xdr:rowOff>
    </xdr:from>
    <xdr:to>
      <xdr:col>14</xdr:col>
      <xdr:colOff>79375</xdr:colOff>
      <xdr:row>58</xdr:row>
      <xdr:rowOff>163178</xdr:rowOff>
    </xdr:to>
    <xdr:sp macro="" textlink="">
      <xdr:nvSpPr>
        <xdr:cNvPr id="374" name="円/楕円 373"/>
        <xdr:cNvSpPr/>
      </xdr:nvSpPr>
      <xdr:spPr>
        <a:xfrm>
          <a:off x="9588500" y="100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154305</xdr:rowOff>
    </xdr:from>
    <xdr:ext cx="534377" cy="259045"/>
    <xdr:sp macro="" textlink="">
      <xdr:nvSpPr>
        <xdr:cNvPr id="375" name="テキスト ボックス 374"/>
        <xdr:cNvSpPr txBox="1"/>
      </xdr:nvSpPr>
      <xdr:spPr>
        <a:xfrm>
          <a:off x="9372111" y="100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14925</xdr:rowOff>
    </xdr:from>
    <xdr:to>
      <xdr:col>12</xdr:col>
      <xdr:colOff>561975</xdr:colOff>
      <xdr:row>58</xdr:row>
      <xdr:rowOff>116525</xdr:rowOff>
    </xdr:to>
    <xdr:sp macro="" textlink="">
      <xdr:nvSpPr>
        <xdr:cNvPr id="376" name="円/楕円 375"/>
        <xdr:cNvSpPr/>
      </xdr:nvSpPr>
      <xdr:spPr>
        <a:xfrm>
          <a:off x="86995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107652</xdr:rowOff>
    </xdr:from>
    <xdr:ext cx="534377" cy="259045"/>
    <xdr:sp macro="" textlink="">
      <xdr:nvSpPr>
        <xdr:cNvPr id="377" name="テキスト ボックス 376"/>
        <xdr:cNvSpPr txBox="1"/>
      </xdr:nvSpPr>
      <xdr:spPr>
        <a:xfrm>
          <a:off x="8483111"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90150</xdr:rowOff>
    </xdr:from>
    <xdr:to>
      <xdr:col>11</xdr:col>
      <xdr:colOff>358775</xdr:colOff>
      <xdr:row>59</xdr:row>
      <xdr:rowOff>20300</xdr:rowOff>
    </xdr:to>
    <xdr:sp macro="" textlink="">
      <xdr:nvSpPr>
        <xdr:cNvPr id="378" name="円/楕円 377"/>
        <xdr:cNvSpPr/>
      </xdr:nvSpPr>
      <xdr:spPr>
        <a:xfrm>
          <a:off x="7810500" y="100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11427</xdr:rowOff>
    </xdr:from>
    <xdr:ext cx="534377" cy="259045"/>
    <xdr:sp macro="" textlink="">
      <xdr:nvSpPr>
        <xdr:cNvPr id="379" name="テキスト ボックス 378"/>
        <xdr:cNvSpPr txBox="1"/>
      </xdr:nvSpPr>
      <xdr:spPr>
        <a:xfrm>
          <a:off x="7594111" y="101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150512</xdr:rowOff>
    </xdr:from>
    <xdr:to>
      <xdr:col>10</xdr:col>
      <xdr:colOff>155575</xdr:colOff>
      <xdr:row>58</xdr:row>
      <xdr:rowOff>80662</xdr:rowOff>
    </xdr:to>
    <xdr:sp macro="" textlink="">
      <xdr:nvSpPr>
        <xdr:cNvPr id="380" name="円/楕円 379"/>
        <xdr:cNvSpPr/>
      </xdr:nvSpPr>
      <xdr:spPr>
        <a:xfrm>
          <a:off x="6921500" y="99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71789</xdr:rowOff>
    </xdr:from>
    <xdr:ext cx="534377" cy="259045"/>
    <xdr:sp macro="" textlink="">
      <xdr:nvSpPr>
        <xdr:cNvPr id="381" name="テキスト ボックス 380"/>
        <xdr:cNvSpPr txBox="1"/>
      </xdr:nvSpPr>
      <xdr:spPr>
        <a:xfrm>
          <a:off x="6705111" y="100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27549</xdr:rowOff>
    </xdr:from>
    <xdr:to>
      <xdr:col>15</xdr:col>
      <xdr:colOff>180975</xdr:colOff>
      <xdr:row>79</xdr:row>
      <xdr:rowOff>44450</xdr:rowOff>
    </xdr:to>
    <xdr:cxnSp macro="">
      <xdr:nvCxnSpPr>
        <xdr:cNvPr id="410" name="直線コネクタ 409"/>
        <xdr:cNvCxnSpPr/>
      </xdr:nvCxnSpPr>
      <xdr:spPr>
        <a:xfrm>
          <a:off x="9639300" y="13572099"/>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0" name="円/楕円 41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148199</xdr:rowOff>
    </xdr:from>
    <xdr:to>
      <xdr:col>14</xdr:col>
      <xdr:colOff>79375</xdr:colOff>
      <xdr:row>79</xdr:row>
      <xdr:rowOff>78349</xdr:rowOff>
    </xdr:to>
    <xdr:sp macro="" textlink="">
      <xdr:nvSpPr>
        <xdr:cNvPr id="422" name="円/楕円 421"/>
        <xdr:cNvSpPr/>
      </xdr:nvSpPr>
      <xdr:spPr>
        <a:xfrm>
          <a:off x="9588500" y="135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69476</xdr:rowOff>
    </xdr:from>
    <xdr:ext cx="469744" cy="259045"/>
    <xdr:sp macro="" textlink="">
      <xdr:nvSpPr>
        <xdr:cNvPr id="423" name="テキスト ボックス 422"/>
        <xdr:cNvSpPr txBox="1"/>
      </xdr:nvSpPr>
      <xdr:spPr>
        <a:xfrm>
          <a:off x="9404427" y="136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120890</xdr:rowOff>
    </xdr:from>
    <xdr:to>
      <xdr:col>15</xdr:col>
      <xdr:colOff>180975</xdr:colOff>
      <xdr:row>98</xdr:row>
      <xdr:rowOff>45732</xdr:rowOff>
    </xdr:to>
    <xdr:cxnSp macro="">
      <xdr:nvCxnSpPr>
        <xdr:cNvPr id="450" name="直線コネクタ 449"/>
        <xdr:cNvCxnSpPr/>
      </xdr:nvCxnSpPr>
      <xdr:spPr>
        <a:xfrm flipV="1">
          <a:off x="9639300" y="16751540"/>
          <a:ext cx="838200" cy="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70090</xdr:rowOff>
    </xdr:from>
    <xdr:to>
      <xdr:col>15</xdr:col>
      <xdr:colOff>231775</xdr:colOff>
      <xdr:row>98</xdr:row>
      <xdr:rowOff>240</xdr:rowOff>
    </xdr:to>
    <xdr:sp macro="" textlink="">
      <xdr:nvSpPr>
        <xdr:cNvPr id="460" name="円/楕円 459"/>
        <xdr:cNvSpPr/>
      </xdr:nvSpPr>
      <xdr:spPr>
        <a:xfrm>
          <a:off x="10426700" y="167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92967</xdr:rowOff>
    </xdr:from>
    <xdr:ext cx="534377" cy="259045"/>
    <xdr:sp macro="" textlink="">
      <xdr:nvSpPr>
        <xdr:cNvPr id="461" name="普通建設事業費 （ うち更新整備　）該当値テキスト"/>
        <xdr:cNvSpPr txBox="1"/>
      </xdr:nvSpPr>
      <xdr:spPr>
        <a:xfrm>
          <a:off x="10528300" y="165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166382</xdr:rowOff>
    </xdr:from>
    <xdr:to>
      <xdr:col>14</xdr:col>
      <xdr:colOff>79375</xdr:colOff>
      <xdr:row>98</xdr:row>
      <xdr:rowOff>96532</xdr:rowOff>
    </xdr:to>
    <xdr:sp macro="" textlink="">
      <xdr:nvSpPr>
        <xdr:cNvPr id="462" name="円/楕円 461"/>
        <xdr:cNvSpPr/>
      </xdr:nvSpPr>
      <xdr:spPr>
        <a:xfrm>
          <a:off x="9588500" y="16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87659</xdr:rowOff>
    </xdr:from>
    <xdr:ext cx="534377" cy="259045"/>
    <xdr:sp macro="" textlink="">
      <xdr:nvSpPr>
        <xdr:cNvPr id="463" name="テキスト ボックス 462"/>
        <xdr:cNvSpPr txBox="1"/>
      </xdr:nvSpPr>
      <xdr:spPr>
        <a:xfrm>
          <a:off x="9372111" y="168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54135</xdr:rowOff>
    </xdr:from>
    <xdr:to>
      <xdr:col>23</xdr:col>
      <xdr:colOff>517525</xdr:colOff>
      <xdr:row>78</xdr:row>
      <xdr:rowOff>74701</xdr:rowOff>
    </xdr:to>
    <xdr:cxnSp macro="">
      <xdr:nvCxnSpPr>
        <xdr:cNvPr id="598" name="直線コネクタ 597"/>
        <xdr:cNvCxnSpPr/>
      </xdr:nvCxnSpPr>
      <xdr:spPr>
        <a:xfrm>
          <a:off x="15481300" y="13427235"/>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54135</xdr:rowOff>
    </xdr:from>
    <xdr:to>
      <xdr:col>22</xdr:col>
      <xdr:colOff>365125</xdr:colOff>
      <xdr:row>78</xdr:row>
      <xdr:rowOff>56848</xdr:rowOff>
    </xdr:to>
    <xdr:cxnSp macro="">
      <xdr:nvCxnSpPr>
        <xdr:cNvPr id="601" name="直線コネクタ 600"/>
        <xdr:cNvCxnSpPr/>
      </xdr:nvCxnSpPr>
      <xdr:spPr>
        <a:xfrm flipV="1">
          <a:off x="14592300" y="13427235"/>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56848</xdr:rowOff>
    </xdr:from>
    <xdr:to>
      <xdr:col>21</xdr:col>
      <xdr:colOff>161925</xdr:colOff>
      <xdr:row>78</xdr:row>
      <xdr:rowOff>59310</xdr:rowOff>
    </xdr:to>
    <xdr:cxnSp macro="">
      <xdr:nvCxnSpPr>
        <xdr:cNvPr id="604" name="直線コネクタ 603"/>
        <xdr:cNvCxnSpPr/>
      </xdr:nvCxnSpPr>
      <xdr:spPr>
        <a:xfrm flipV="1">
          <a:off x="13703300" y="13429948"/>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59020</xdr:rowOff>
    </xdr:from>
    <xdr:to>
      <xdr:col>19</xdr:col>
      <xdr:colOff>644525</xdr:colOff>
      <xdr:row>78</xdr:row>
      <xdr:rowOff>59310</xdr:rowOff>
    </xdr:to>
    <xdr:cxnSp macro="">
      <xdr:nvCxnSpPr>
        <xdr:cNvPr id="607" name="直線コネクタ 606"/>
        <xdr:cNvCxnSpPr/>
      </xdr:nvCxnSpPr>
      <xdr:spPr>
        <a:xfrm>
          <a:off x="12814300" y="1343212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23901</xdr:rowOff>
    </xdr:from>
    <xdr:to>
      <xdr:col>23</xdr:col>
      <xdr:colOff>568325</xdr:colOff>
      <xdr:row>78</xdr:row>
      <xdr:rowOff>125501</xdr:rowOff>
    </xdr:to>
    <xdr:sp macro="" textlink="">
      <xdr:nvSpPr>
        <xdr:cNvPr id="617" name="円/楕円 616"/>
        <xdr:cNvSpPr/>
      </xdr:nvSpPr>
      <xdr:spPr>
        <a:xfrm>
          <a:off x="162687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110278</xdr:rowOff>
    </xdr:from>
    <xdr:ext cx="534377" cy="259045"/>
    <xdr:sp macro="" textlink="">
      <xdr:nvSpPr>
        <xdr:cNvPr id="618" name="公債費該当値テキスト"/>
        <xdr:cNvSpPr txBox="1"/>
      </xdr:nvSpPr>
      <xdr:spPr>
        <a:xfrm>
          <a:off x="16370300" y="133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3335</xdr:rowOff>
    </xdr:from>
    <xdr:to>
      <xdr:col>22</xdr:col>
      <xdr:colOff>415925</xdr:colOff>
      <xdr:row>78</xdr:row>
      <xdr:rowOff>104935</xdr:rowOff>
    </xdr:to>
    <xdr:sp macro="" textlink="">
      <xdr:nvSpPr>
        <xdr:cNvPr id="619" name="円/楕円 618"/>
        <xdr:cNvSpPr/>
      </xdr:nvSpPr>
      <xdr:spPr>
        <a:xfrm>
          <a:off x="15430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96062</xdr:rowOff>
    </xdr:from>
    <xdr:ext cx="534377" cy="259045"/>
    <xdr:sp macro="" textlink="">
      <xdr:nvSpPr>
        <xdr:cNvPr id="620" name="テキスト ボックス 619"/>
        <xdr:cNvSpPr txBox="1"/>
      </xdr:nvSpPr>
      <xdr:spPr>
        <a:xfrm>
          <a:off x="15214111" y="13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6048</xdr:rowOff>
    </xdr:from>
    <xdr:to>
      <xdr:col>21</xdr:col>
      <xdr:colOff>212725</xdr:colOff>
      <xdr:row>78</xdr:row>
      <xdr:rowOff>107648</xdr:rowOff>
    </xdr:to>
    <xdr:sp macro="" textlink="">
      <xdr:nvSpPr>
        <xdr:cNvPr id="621" name="円/楕円 620"/>
        <xdr:cNvSpPr/>
      </xdr:nvSpPr>
      <xdr:spPr>
        <a:xfrm>
          <a:off x="14541500" y="13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98775</xdr:rowOff>
    </xdr:from>
    <xdr:ext cx="534377" cy="259045"/>
    <xdr:sp macro="" textlink="">
      <xdr:nvSpPr>
        <xdr:cNvPr id="622" name="テキスト ボックス 621"/>
        <xdr:cNvSpPr txBox="1"/>
      </xdr:nvSpPr>
      <xdr:spPr>
        <a:xfrm>
          <a:off x="14325111" y="134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8510</xdr:rowOff>
    </xdr:from>
    <xdr:to>
      <xdr:col>20</xdr:col>
      <xdr:colOff>9525</xdr:colOff>
      <xdr:row>78</xdr:row>
      <xdr:rowOff>110110</xdr:rowOff>
    </xdr:to>
    <xdr:sp macro="" textlink="">
      <xdr:nvSpPr>
        <xdr:cNvPr id="623" name="円/楕円 622"/>
        <xdr:cNvSpPr/>
      </xdr:nvSpPr>
      <xdr:spPr>
        <a:xfrm>
          <a:off x="136525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101237</xdr:rowOff>
    </xdr:from>
    <xdr:ext cx="534377" cy="259045"/>
    <xdr:sp macro="" textlink="">
      <xdr:nvSpPr>
        <xdr:cNvPr id="624" name="テキスト ボックス 623"/>
        <xdr:cNvSpPr txBox="1"/>
      </xdr:nvSpPr>
      <xdr:spPr>
        <a:xfrm>
          <a:off x="13436111" y="13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8220</xdr:rowOff>
    </xdr:from>
    <xdr:to>
      <xdr:col>18</xdr:col>
      <xdr:colOff>492125</xdr:colOff>
      <xdr:row>78</xdr:row>
      <xdr:rowOff>109820</xdr:rowOff>
    </xdr:to>
    <xdr:sp macro="" textlink="">
      <xdr:nvSpPr>
        <xdr:cNvPr id="625" name="円/楕円 624"/>
        <xdr:cNvSpPr/>
      </xdr:nvSpPr>
      <xdr:spPr>
        <a:xfrm>
          <a:off x="12763500" y="133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100947</xdr:rowOff>
    </xdr:from>
    <xdr:ext cx="534377" cy="259045"/>
    <xdr:sp macro="" textlink="">
      <xdr:nvSpPr>
        <xdr:cNvPr id="626" name="テキスト ボックス 625"/>
        <xdr:cNvSpPr txBox="1"/>
      </xdr:nvSpPr>
      <xdr:spPr>
        <a:xfrm>
          <a:off x="12547111" y="134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89943</xdr:rowOff>
    </xdr:from>
    <xdr:to>
      <xdr:col>23</xdr:col>
      <xdr:colOff>517525</xdr:colOff>
      <xdr:row>98</xdr:row>
      <xdr:rowOff>137455</xdr:rowOff>
    </xdr:to>
    <xdr:cxnSp macro="">
      <xdr:nvCxnSpPr>
        <xdr:cNvPr id="653" name="直線コネクタ 652"/>
        <xdr:cNvCxnSpPr/>
      </xdr:nvCxnSpPr>
      <xdr:spPr>
        <a:xfrm flipV="1">
          <a:off x="15481300" y="16892043"/>
          <a:ext cx="8382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137455</xdr:rowOff>
    </xdr:from>
    <xdr:to>
      <xdr:col>22</xdr:col>
      <xdr:colOff>365125</xdr:colOff>
      <xdr:row>98</xdr:row>
      <xdr:rowOff>137666</xdr:rowOff>
    </xdr:to>
    <xdr:cxnSp macro="">
      <xdr:nvCxnSpPr>
        <xdr:cNvPr id="656" name="直線コネクタ 655"/>
        <xdr:cNvCxnSpPr/>
      </xdr:nvCxnSpPr>
      <xdr:spPr>
        <a:xfrm flipV="1">
          <a:off x="14592300" y="1693955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69968</xdr:rowOff>
    </xdr:from>
    <xdr:to>
      <xdr:col>21</xdr:col>
      <xdr:colOff>161925</xdr:colOff>
      <xdr:row>98</xdr:row>
      <xdr:rowOff>137666</xdr:rowOff>
    </xdr:to>
    <xdr:cxnSp macro="">
      <xdr:nvCxnSpPr>
        <xdr:cNvPr id="659" name="直線コネクタ 658"/>
        <xdr:cNvCxnSpPr/>
      </xdr:nvCxnSpPr>
      <xdr:spPr>
        <a:xfrm>
          <a:off x="13703300" y="16872068"/>
          <a:ext cx="889000" cy="6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69968</xdr:rowOff>
    </xdr:from>
    <xdr:to>
      <xdr:col>19</xdr:col>
      <xdr:colOff>644525</xdr:colOff>
      <xdr:row>98</xdr:row>
      <xdr:rowOff>125440</xdr:rowOff>
    </xdr:to>
    <xdr:cxnSp macro="">
      <xdr:nvCxnSpPr>
        <xdr:cNvPr id="662" name="直線コネクタ 661"/>
        <xdr:cNvCxnSpPr/>
      </xdr:nvCxnSpPr>
      <xdr:spPr>
        <a:xfrm flipV="1">
          <a:off x="12814300" y="16872068"/>
          <a:ext cx="889000" cy="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39143</xdr:rowOff>
    </xdr:from>
    <xdr:to>
      <xdr:col>23</xdr:col>
      <xdr:colOff>568325</xdr:colOff>
      <xdr:row>98</xdr:row>
      <xdr:rowOff>140743</xdr:rowOff>
    </xdr:to>
    <xdr:sp macro="" textlink="">
      <xdr:nvSpPr>
        <xdr:cNvPr id="672" name="円/楕円 671"/>
        <xdr:cNvSpPr/>
      </xdr:nvSpPr>
      <xdr:spPr>
        <a:xfrm>
          <a:off x="16268700" y="168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125520</xdr:rowOff>
    </xdr:from>
    <xdr:ext cx="534377" cy="259045"/>
    <xdr:sp macro="" textlink="">
      <xdr:nvSpPr>
        <xdr:cNvPr id="673" name="積立金該当値テキスト"/>
        <xdr:cNvSpPr txBox="1"/>
      </xdr:nvSpPr>
      <xdr:spPr>
        <a:xfrm>
          <a:off x="16370300" y="167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86655</xdr:rowOff>
    </xdr:from>
    <xdr:to>
      <xdr:col>22</xdr:col>
      <xdr:colOff>415925</xdr:colOff>
      <xdr:row>99</xdr:row>
      <xdr:rowOff>16805</xdr:rowOff>
    </xdr:to>
    <xdr:sp macro="" textlink="">
      <xdr:nvSpPr>
        <xdr:cNvPr id="674" name="円/楕円 673"/>
        <xdr:cNvSpPr/>
      </xdr:nvSpPr>
      <xdr:spPr>
        <a:xfrm>
          <a:off x="15430500" y="168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7932</xdr:rowOff>
    </xdr:from>
    <xdr:ext cx="378565" cy="259045"/>
    <xdr:sp macro="" textlink="">
      <xdr:nvSpPr>
        <xdr:cNvPr id="675" name="テキスト ボックス 674"/>
        <xdr:cNvSpPr txBox="1"/>
      </xdr:nvSpPr>
      <xdr:spPr>
        <a:xfrm>
          <a:off x="15292017" y="1698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86866</xdr:rowOff>
    </xdr:from>
    <xdr:to>
      <xdr:col>21</xdr:col>
      <xdr:colOff>212725</xdr:colOff>
      <xdr:row>99</xdr:row>
      <xdr:rowOff>17016</xdr:rowOff>
    </xdr:to>
    <xdr:sp macro="" textlink="">
      <xdr:nvSpPr>
        <xdr:cNvPr id="676" name="円/楕円 675"/>
        <xdr:cNvSpPr/>
      </xdr:nvSpPr>
      <xdr:spPr>
        <a:xfrm>
          <a:off x="14541500" y="168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8143</xdr:rowOff>
    </xdr:from>
    <xdr:ext cx="378565" cy="259045"/>
    <xdr:sp macro="" textlink="">
      <xdr:nvSpPr>
        <xdr:cNvPr id="677" name="テキスト ボックス 676"/>
        <xdr:cNvSpPr txBox="1"/>
      </xdr:nvSpPr>
      <xdr:spPr>
        <a:xfrm>
          <a:off x="14403017" y="1698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19168</xdr:rowOff>
    </xdr:from>
    <xdr:to>
      <xdr:col>20</xdr:col>
      <xdr:colOff>9525</xdr:colOff>
      <xdr:row>98</xdr:row>
      <xdr:rowOff>120768</xdr:rowOff>
    </xdr:to>
    <xdr:sp macro="" textlink="">
      <xdr:nvSpPr>
        <xdr:cNvPr id="678" name="円/楕円 677"/>
        <xdr:cNvSpPr/>
      </xdr:nvSpPr>
      <xdr:spPr>
        <a:xfrm>
          <a:off x="13652500" y="168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111895</xdr:rowOff>
    </xdr:from>
    <xdr:ext cx="534377" cy="259045"/>
    <xdr:sp macro="" textlink="">
      <xdr:nvSpPr>
        <xdr:cNvPr id="679" name="テキスト ボックス 678"/>
        <xdr:cNvSpPr txBox="1"/>
      </xdr:nvSpPr>
      <xdr:spPr>
        <a:xfrm>
          <a:off x="13436111" y="169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74640</xdr:rowOff>
    </xdr:from>
    <xdr:to>
      <xdr:col>18</xdr:col>
      <xdr:colOff>492125</xdr:colOff>
      <xdr:row>99</xdr:row>
      <xdr:rowOff>4790</xdr:rowOff>
    </xdr:to>
    <xdr:sp macro="" textlink="">
      <xdr:nvSpPr>
        <xdr:cNvPr id="680" name="円/楕円 679"/>
        <xdr:cNvSpPr/>
      </xdr:nvSpPr>
      <xdr:spPr>
        <a:xfrm>
          <a:off x="12763500" y="168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167367</xdr:rowOff>
    </xdr:from>
    <xdr:ext cx="469744" cy="259045"/>
    <xdr:sp macro="" textlink="">
      <xdr:nvSpPr>
        <xdr:cNvPr id="681" name="テキスト ボックス 680"/>
        <xdr:cNvSpPr txBox="1"/>
      </xdr:nvSpPr>
      <xdr:spPr>
        <a:xfrm>
          <a:off x="12579427" y="1696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96625</xdr:rowOff>
    </xdr:from>
    <xdr:to>
      <xdr:col>31</xdr:col>
      <xdr:colOff>34925</xdr:colOff>
      <xdr:row>39</xdr:row>
      <xdr:rowOff>98878</xdr:rowOff>
    </xdr:to>
    <xdr:cxnSp macro="">
      <xdr:nvCxnSpPr>
        <xdr:cNvPr id="715" name="直線コネクタ 714"/>
        <xdr:cNvCxnSpPr/>
      </xdr:nvCxnSpPr>
      <xdr:spPr>
        <a:xfrm>
          <a:off x="20434300" y="678317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96625</xdr:rowOff>
    </xdr:from>
    <xdr:to>
      <xdr:col>29</xdr:col>
      <xdr:colOff>517525</xdr:colOff>
      <xdr:row>39</xdr:row>
      <xdr:rowOff>96641</xdr:rowOff>
    </xdr:to>
    <xdr:cxnSp macro="">
      <xdr:nvCxnSpPr>
        <xdr:cNvPr id="718" name="直線コネクタ 717"/>
        <xdr:cNvCxnSpPr/>
      </xdr:nvCxnSpPr>
      <xdr:spPr>
        <a:xfrm flipV="1">
          <a:off x="19545300" y="678317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83872</xdr:rowOff>
    </xdr:from>
    <xdr:to>
      <xdr:col>28</xdr:col>
      <xdr:colOff>314325</xdr:colOff>
      <xdr:row>39</xdr:row>
      <xdr:rowOff>96641</xdr:rowOff>
    </xdr:to>
    <xdr:cxnSp macro="">
      <xdr:nvCxnSpPr>
        <xdr:cNvPr id="721" name="直線コネクタ 720"/>
        <xdr:cNvCxnSpPr/>
      </xdr:nvCxnSpPr>
      <xdr:spPr>
        <a:xfrm>
          <a:off x="18656300" y="6770422"/>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45825</xdr:rowOff>
    </xdr:from>
    <xdr:to>
      <xdr:col>29</xdr:col>
      <xdr:colOff>568325</xdr:colOff>
      <xdr:row>39</xdr:row>
      <xdr:rowOff>147425</xdr:rowOff>
    </xdr:to>
    <xdr:sp macro="" textlink="">
      <xdr:nvSpPr>
        <xdr:cNvPr id="735" name="円/楕円 734"/>
        <xdr:cNvSpPr/>
      </xdr:nvSpPr>
      <xdr:spPr>
        <a:xfrm>
          <a:off x="20383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138552</xdr:rowOff>
    </xdr:from>
    <xdr:ext cx="378565" cy="259045"/>
    <xdr:sp macro="" textlink="">
      <xdr:nvSpPr>
        <xdr:cNvPr id="736" name="テキスト ボックス 735"/>
        <xdr:cNvSpPr txBox="1"/>
      </xdr:nvSpPr>
      <xdr:spPr>
        <a:xfrm>
          <a:off x="20245017" y="682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45841</xdr:rowOff>
    </xdr:from>
    <xdr:to>
      <xdr:col>28</xdr:col>
      <xdr:colOff>365125</xdr:colOff>
      <xdr:row>39</xdr:row>
      <xdr:rowOff>147441</xdr:rowOff>
    </xdr:to>
    <xdr:sp macro="" textlink="">
      <xdr:nvSpPr>
        <xdr:cNvPr id="737" name="円/楕円 736"/>
        <xdr:cNvSpPr/>
      </xdr:nvSpPr>
      <xdr:spPr>
        <a:xfrm>
          <a:off x="19494500" y="6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138568</xdr:rowOff>
    </xdr:from>
    <xdr:ext cx="378565" cy="259045"/>
    <xdr:sp macro="" textlink="">
      <xdr:nvSpPr>
        <xdr:cNvPr id="738" name="テキスト ボックス 737"/>
        <xdr:cNvSpPr txBox="1"/>
      </xdr:nvSpPr>
      <xdr:spPr>
        <a:xfrm>
          <a:off x="19356017" y="6825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33072</xdr:rowOff>
    </xdr:from>
    <xdr:to>
      <xdr:col>27</xdr:col>
      <xdr:colOff>161925</xdr:colOff>
      <xdr:row>39</xdr:row>
      <xdr:rowOff>134672</xdr:rowOff>
    </xdr:to>
    <xdr:sp macro="" textlink="">
      <xdr:nvSpPr>
        <xdr:cNvPr id="739" name="円/楕円 738"/>
        <xdr:cNvSpPr/>
      </xdr:nvSpPr>
      <xdr:spPr>
        <a:xfrm>
          <a:off x="18605500" y="67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151199</xdr:rowOff>
    </xdr:from>
    <xdr:ext cx="378565" cy="259045"/>
    <xdr:sp macro="" textlink="">
      <xdr:nvSpPr>
        <xdr:cNvPr id="740" name="テキスト ボックス 739"/>
        <xdr:cNvSpPr txBox="1"/>
      </xdr:nvSpPr>
      <xdr:spPr>
        <a:xfrm>
          <a:off x="18467017" y="649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8217</xdr:rowOff>
    </xdr:from>
    <xdr:to>
      <xdr:col>32</xdr:col>
      <xdr:colOff>187325</xdr:colOff>
      <xdr:row>59</xdr:row>
      <xdr:rowOff>8865</xdr:rowOff>
    </xdr:to>
    <xdr:cxnSp macro="">
      <xdr:nvCxnSpPr>
        <xdr:cNvPr id="769" name="直線コネクタ 768"/>
        <xdr:cNvCxnSpPr/>
      </xdr:nvCxnSpPr>
      <xdr:spPr>
        <a:xfrm flipV="1">
          <a:off x="21323300" y="10123767"/>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8865</xdr:rowOff>
    </xdr:from>
    <xdr:to>
      <xdr:col>31</xdr:col>
      <xdr:colOff>34925</xdr:colOff>
      <xdr:row>59</xdr:row>
      <xdr:rowOff>9246</xdr:rowOff>
    </xdr:to>
    <xdr:cxnSp macro="">
      <xdr:nvCxnSpPr>
        <xdr:cNvPr id="772" name="直線コネクタ 771"/>
        <xdr:cNvCxnSpPr/>
      </xdr:nvCxnSpPr>
      <xdr:spPr>
        <a:xfrm flipV="1">
          <a:off x="20434300" y="1012441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9246</xdr:rowOff>
    </xdr:from>
    <xdr:to>
      <xdr:col>29</xdr:col>
      <xdr:colOff>517525</xdr:colOff>
      <xdr:row>59</xdr:row>
      <xdr:rowOff>9513</xdr:rowOff>
    </xdr:to>
    <xdr:cxnSp macro="">
      <xdr:nvCxnSpPr>
        <xdr:cNvPr id="775" name="直線コネクタ 774"/>
        <xdr:cNvCxnSpPr/>
      </xdr:nvCxnSpPr>
      <xdr:spPr>
        <a:xfrm flipV="1">
          <a:off x="19545300" y="1012479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9513</xdr:rowOff>
    </xdr:from>
    <xdr:to>
      <xdr:col>28</xdr:col>
      <xdr:colOff>314325</xdr:colOff>
      <xdr:row>59</xdr:row>
      <xdr:rowOff>9817</xdr:rowOff>
    </xdr:to>
    <xdr:cxnSp macro="">
      <xdr:nvCxnSpPr>
        <xdr:cNvPr id="778" name="直線コネクタ 777"/>
        <xdr:cNvCxnSpPr/>
      </xdr:nvCxnSpPr>
      <xdr:spPr>
        <a:xfrm flipV="1">
          <a:off x="18656300" y="1012506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128867</xdr:rowOff>
    </xdr:from>
    <xdr:to>
      <xdr:col>32</xdr:col>
      <xdr:colOff>238125</xdr:colOff>
      <xdr:row>59</xdr:row>
      <xdr:rowOff>59017</xdr:rowOff>
    </xdr:to>
    <xdr:sp macro="" textlink="">
      <xdr:nvSpPr>
        <xdr:cNvPr id="788" name="円/楕円 787"/>
        <xdr:cNvSpPr/>
      </xdr:nvSpPr>
      <xdr:spPr>
        <a:xfrm>
          <a:off x="22110700" y="10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43794</xdr:rowOff>
    </xdr:from>
    <xdr:ext cx="378565" cy="259045"/>
    <xdr:sp macro="" textlink="">
      <xdr:nvSpPr>
        <xdr:cNvPr id="789" name="貸付金該当値テキスト"/>
        <xdr:cNvSpPr txBox="1"/>
      </xdr:nvSpPr>
      <xdr:spPr>
        <a:xfrm>
          <a:off x="22212300" y="9987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129515</xdr:rowOff>
    </xdr:from>
    <xdr:to>
      <xdr:col>31</xdr:col>
      <xdr:colOff>85725</xdr:colOff>
      <xdr:row>59</xdr:row>
      <xdr:rowOff>59665</xdr:rowOff>
    </xdr:to>
    <xdr:sp macro="" textlink="">
      <xdr:nvSpPr>
        <xdr:cNvPr id="790" name="円/楕円 789"/>
        <xdr:cNvSpPr/>
      </xdr:nvSpPr>
      <xdr:spPr>
        <a:xfrm>
          <a:off x="21272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50792</xdr:rowOff>
    </xdr:from>
    <xdr:ext cx="378565" cy="259045"/>
    <xdr:sp macro="" textlink="">
      <xdr:nvSpPr>
        <xdr:cNvPr id="791" name="テキスト ボックス 790"/>
        <xdr:cNvSpPr txBox="1"/>
      </xdr:nvSpPr>
      <xdr:spPr>
        <a:xfrm>
          <a:off x="21134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129896</xdr:rowOff>
    </xdr:from>
    <xdr:to>
      <xdr:col>29</xdr:col>
      <xdr:colOff>568325</xdr:colOff>
      <xdr:row>59</xdr:row>
      <xdr:rowOff>60046</xdr:rowOff>
    </xdr:to>
    <xdr:sp macro="" textlink="">
      <xdr:nvSpPr>
        <xdr:cNvPr id="792" name="円/楕円 791"/>
        <xdr:cNvSpPr/>
      </xdr:nvSpPr>
      <xdr:spPr>
        <a:xfrm>
          <a:off x="203835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51173</xdr:rowOff>
    </xdr:from>
    <xdr:ext cx="378565" cy="259045"/>
    <xdr:sp macro="" textlink="">
      <xdr:nvSpPr>
        <xdr:cNvPr id="793" name="テキスト ボックス 792"/>
        <xdr:cNvSpPr txBox="1"/>
      </xdr:nvSpPr>
      <xdr:spPr>
        <a:xfrm>
          <a:off x="20245017" y="1016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130163</xdr:rowOff>
    </xdr:from>
    <xdr:to>
      <xdr:col>28</xdr:col>
      <xdr:colOff>365125</xdr:colOff>
      <xdr:row>59</xdr:row>
      <xdr:rowOff>60313</xdr:rowOff>
    </xdr:to>
    <xdr:sp macro="" textlink="">
      <xdr:nvSpPr>
        <xdr:cNvPr id="794" name="円/楕円 793"/>
        <xdr:cNvSpPr/>
      </xdr:nvSpPr>
      <xdr:spPr>
        <a:xfrm>
          <a:off x="19494500" y="100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51440</xdr:rowOff>
    </xdr:from>
    <xdr:ext cx="378565" cy="259045"/>
    <xdr:sp macro="" textlink="">
      <xdr:nvSpPr>
        <xdr:cNvPr id="795" name="テキスト ボックス 794"/>
        <xdr:cNvSpPr txBox="1"/>
      </xdr:nvSpPr>
      <xdr:spPr>
        <a:xfrm>
          <a:off x="19356017" y="1016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130467</xdr:rowOff>
    </xdr:from>
    <xdr:to>
      <xdr:col>27</xdr:col>
      <xdr:colOff>161925</xdr:colOff>
      <xdr:row>59</xdr:row>
      <xdr:rowOff>60617</xdr:rowOff>
    </xdr:to>
    <xdr:sp macro="" textlink="">
      <xdr:nvSpPr>
        <xdr:cNvPr id="796" name="円/楕円 795"/>
        <xdr:cNvSpPr/>
      </xdr:nvSpPr>
      <xdr:spPr>
        <a:xfrm>
          <a:off x="186055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51744</xdr:rowOff>
    </xdr:from>
    <xdr:ext cx="378565" cy="259045"/>
    <xdr:sp macro="" textlink="">
      <xdr:nvSpPr>
        <xdr:cNvPr id="797" name="テキスト ボックス 796"/>
        <xdr:cNvSpPr txBox="1"/>
      </xdr:nvSpPr>
      <xdr:spPr>
        <a:xfrm>
          <a:off x="18467017" y="10167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22375</xdr:rowOff>
    </xdr:from>
    <xdr:to>
      <xdr:col>32</xdr:col>
      <xdr:colOff>187325</xdr:colOff>
      <xdr:row>77</xdr:row>
      <xdr:rowOff>23578</xdr:rowOff>
    </xdr:to>
    <xdr:cxnSp macro="">
      <xdr:nvCxnSpPr>
        <xdr:cNvPr id="826" name="直線コネクタ 825"/>
        <xdr:cNvCxnSpPr/>
      </xdr:nvCxnSpPr>
      <xdr:spPr>
        <a:xfrm flipV="1">
          <a:off x="21323300" y="13224025"/>
          <a:ext cx="8382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23578</xdr:rowOff>
    </xdr:from>
    <xdr:to>
      <xdr:col>31</xdr:col>
      <xdr:colOff>34925</xdr:colOff>
      <xdr:row>77</xdr:row>
      <xdr:rowOff>45532</xdr:rowOff>
    </xdr:to>
    <xdr:cxnSp macro="">
      <xdr:nvCxnSpPr>
        <xdr:cNvPr id="829" name="直線コネクタ 828"/>
        <xdr:cNvCxnSpPr/>
      </xdr:nvCxnSpPr>
      <xdr:spPr>
        <a:xfrm flipV="1">
          <a:off x="20434300" y="13225228"/>
          <a:ext cx="8890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45501</xdr:rowOff>
    </xdr:from>
    <xdr:to>
      <xdr:col>29</xdr:col>
      <xdr:colOff>517525</xdr:colOff>
      <xdr:row>77</xdr:row>
      <xdr:rowOff>45532</xdr:rowOff>
    </xdr:to>
    <xdr:cxnSp macro="">
      <xdr:nvCxnSpPr>
        <xdr:cNvPr id="832" name="直線コネクタ 831"/>
        <xdr:cNvCxnSpPr/>
      </xdr:nvCxnSpPr>
      <xdr:spPr>
        <a:xfrm>
          <a:off x="19545300" y="1324715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38964</xdr:rowOff>
    </xdr:from>
    <xdr:to>
      <xdr:col>28</xdr:col>
      <xdr:colOff>314325</xdr:colOff>
      <xdr:row>77</xdr:row>
      <xdr:rowOff>45501</xdr:rowOff>
    </xdr:to>
    <xdr:cxnSp macro="">
      <xdr:nvCxnSpPr>
        <xdr:cNvPr id="835" name="直線コネクタ 834"/>
        <xdr:cNvCxnSpPr/>
      </xdr:nvCxnSpPr>
      <xdr:spPr>
        <a:xfrm>
          <a:off x="18656300" y="13240614"/>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143025</xdr:rowOff>
    </xdr:from>
    <xdr:to>
      <xdr:col>32</xdr:col>
      <xdr:colOff>238125</xdr:colOff>
      <xdr:row>77</xdr:row>
      <xdr:rowOff>73175</xdr:rowOff>
    </xdr:to>
    <xdr:sp macro="" textlink="">
      <xdr:nvSpPr>
        <xdr:cNvPr id="845" name="円/楕円 844"/>
        <xdr:cNvSpPr/>
      </xdr:nvSpPr>
      <xdr:spPr>
        <a:xfrm>
          <a:off x="22110700" y="131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121452</xdr:rowOff>
    </xdr:from>
    <xdr:ext cx="534377" cy="259045"/>
    <xdr:sp macro="" textlink="">
      <xdr:nvSpPr>
        <xdr:cNvPr id="846" name="繰出金該当値テキスト"/>
        <xdr:cNvSpPr txBox="1"/>
      </xdr:nvSpPr>
      <xdr:spPr>
        <a:xfrm>
          <a:off x="22212300"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144228</xdr:rowOff>
    </xdr:from>
    <xdr:to>
      <xdr:col>31</xdr:col>
      <xdr:colOff>85725</xdr:colOff>
      <xdr:row>77</xdr:row>
      <xdr:rowOff>74378</xdr:rowOff>
    </xdr:to>
    <xdr:sp macro="" textlink="">
      <xdr:nvSpPr>
        <xdr:cNvPr id="847" name="円/楕円 846"/>
        <xdr:cNvSpPr/>
      </xdr:nvSpPr>
      <xdr:spPr>
        <a:xfrm>
          <a:off x="21272500" y="131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65505</xdr:rowOff>
    </xdr:from>
    <xdr:ext cx="534377" cy="259045"/>
    <xdr:sp macro="" textlink="">
      <xdr:nvSpPr>
        <xdr:cNvPr id="848" name="テキスト ボックス 847"/>
        <xdr:cNvSpPr txBox="1"/>
      </xdr:nvSpPr>
      <xdr:spPr>
        <a:xfrm>
          <a:off x="21056111" y="132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166182</xdr:rowOff>
    </xdr:from>
    <xdr:to>
      <xdr:col>29</xdr:col>
      <xdr:colOff>568325</xdr:colOff>
      <xdr:row>77</xdr:row>
      <xdr:rowOff>96332</xdr:rowOff>
    </xdr:to>
    <xdr:sp macro="" textlink="">
      <xdr:nvSpPr>
        <xdr:cNvPr id="849" name="円/楕円 848"/>
        <xdr:cNvSpPr/>
      </xdr:nvSpPr>
      <xdr:spPr>
        <a:xfrm>
          <a:off x="20383500" y="131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87459</xdr:rowOff>
    </xdr:from>
    <xdr:ext cx="534377" cy="259045"/>
    <xdr:sp macro="" textlink="">
      <xdr:nvSpPr>
        <xdr:cNvPr id="850" name="テキスト ボックス 849"/>
        <xdr:cNvSpPr txBox="1"/>
      </xdr:nvSpPr>
      <xdr:spPr>
        <a:xfrm>
          <a:off x="20167111" y="1328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166151</xdr:rowOff>
    </xdr:from>
    <xdr:to>
      <xdr:col>28</xdr:col>
      <xdr:colOff>365125</xdr:colOff>
      <xdr:row>77</xdr:row>
      <xdr:rowOff>96301</xdr:rowOff>
    </xdr:to>
    <xdr:sp macro="" textlink="">
      <xdr:nvSpPr>
        <xdr:cNvPr id="851" name="円/楕円 850"/>
        <xdr:cNvSpPr/>
      </xdr:nvSpPr>
      <xdr:spPr>
        <a:xfrm>
          <a:off x="19494500" y="131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87428</xdr:rowOff>
    </xdr:from>
    <xdr:ext cx="534377" cy="259045"/>
    <xdr:sp macro="" textlink="">
      <xdr:nvSpPr>
        <xdr:cNvPr id="852" name="テキスト ボックス 851"/>
        <xdr:cNvSpPr txBox="1"/>
      </xdr:nvSpPr>
      <xdr:spPr>
        <a:xfrm>
          <a:off x="19278111" y="132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159614</xdr:rowOff>
    </xdr:from>
    <xdr:to>
      <xdr:col>27</xdr:col>
      <xdr:colOff>161925</xdr:colOff>
      <xdr:row>77</xdr:row>
      <xdr:rowOff>89764</xdr:rowOff>
    </xdr:to>
    <xdr:sp macro="" textlink="">
      <xdr:nvSpPr>
        <xdr:cNvPr id="853" name="円/楕円 852"/>
        <xdr:cNvSpPr/>
      </xdr:nvSpPr>
      <xdr:spPr>
        <a:xfrm>
          <a:off x="18605500" y="131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80891</xdr:rowOff>
    </xdr:from>
    <xdr:ext cx="534377" cy="259045"/>
    <xdr:sp macro="" textlink="">
      <xdr:nvSpPr>
        <xdr:cNvPr id="854" name="テキスト ボックス 853"/>
        <xdr:cNvSpPr txBox="1"/>
      </xdr:nvSpPr>
      <xdr:spPr>
        <a:xfrm>
          <a:off x="18389111" y="132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基本給や時間外手当、児童扶養手当、退職手当負担金が減ったことにより、１６，０００千円の減となった。扶助費は、特定教育・保育施設等給付費事業の増加により、約１６，６００千円の増となった。公債費は元金償還金及び利子償還金の減により、約３７，２００千円減少した。普通建設事業費では、中学校施設整備事業や広域静苑組合関連事業により、前年度と比較し１８４，２００千円の大幅な増加になった。積立金は、財政調整基金（９９，２６４千円）や公共施設整備基金（１２，１６０千円）の積立などにより、１２５，５００千円の増となった。</a:t>
          </a:r>
          <a:endParaRPr kumimoji="1" lang="en-US" altLang="ja-JP" sz="1300">
            <a:latin typeface="ＭＳ Ｐゴシック"/>
          </a:endParaRPr>
        </a:p>
        <a:p>
          <a:r>
            <a:rPr kumimoji="1" lang="ja-JP" altLang="en-US" sz="1300">
              <a:latin typeface="ＭＳ Ｐゴシック"/>
            </a:rPr>
            <a:t>　人件費や扶助費などで当町の住民一人当たりのコストは類似団体のコストよりも下回っている。これは、当町の歳出総額が類似団体よりも少ないためである。歳入の確保を行うとともに、限られた予算のなかで住民福祉の向上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12,093
11,992
40.39
4,568,221
4,262,558
207,277
2,969,840
3,093,909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36259</xdr:rowOff>
    </xdr:from>
    <xdr:to>
      <xdr:col>6</xdr:col>
      <xdr:colOff>511175</xdr:colOff>
      <xdr:row>36</xdr:row>
      <xdr:rowOff>98742</xdr:rowOff>
    </xdr:to>
    <xdr:cxnSp macro="">
      <xdr:nvCxnSpPr>
        <xdr:cNvPr id="61" name="直線コネクタ 60"/>
        <xdr:cNvCxnSpPr/>
      </xdr:nvCxnSpPr>
      <xdr:spPr>
        <a:xfrm flipV="1">
          <a:off x="3797300" y="6208459"/>
          <a:ext cx="8382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98742</xdr:rowOff>
    </xdr:from>
    <xdr:to>
      <xdr:col>5</xdr:col>
      <xdr:colOff>358775</xdr:colOff>
      <xdr:row>36</xdr:row>
      <xdr:rowOff>121603</xdr:rowOff>
    </xdr:to>
    <xdr:cxnSp macro="">
      <xdr:nvCxnSpPr>
        <xdr:cNvPr id="64" name="直線コネクタ 63"/>
        <xdr:cNvCxnSpPr/>
      </xdr:nvCxnSpPr>
      <xdr:spPr>
        <a:xfrm flipV="1">
          <a:off x="2908300" y="627094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105601</xdr:rowOff>
    </xdr:from>
    <xdr:to>
      <xdr:col>4</xdr:col>
      <xdr:colOff>155575</xdr:colOff>
      <xdr:row>36</xdr:row>
      <xdr:rowOff>121603</xdr:rowOff>
    </xdr:to>
    <xdr:cxnSp macro="">
      <xdr:nvCxnSpPr>
        <xdr:cNvPr id="67" name="直線コネクタ 66"/>
        <xdr:cNvCxnSpPr/>
      </xdr:nvCxnSpPr>
      <xdr:spPr>
        <a:xfrm>
          <a:off x="2019300" y="62778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63500</xdr:rowOff>
    </xdr:from>
    <xdr:to>
      <xdr:col>2</xdr:col>
      <xdr:colOff>638175</xdr:colOff>
      <xdr:row>36</xdr:row>
      <xdr:rowOff>105601</xdr:rowOff>
    </xdr:to>
    <xdr:cxnSp macro="">
      <xdr:nvCxnSpPr>
        <xdr:cNvPr id="70" name="直線コネクタ 69"/>
        <xdr:cNvCxnSpPr/>
      </xdr:nvCxnSpPr>
      <xdr:spPr>
        <a:xfrm>
          <a:off x="1130300" y="6235700"/>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156909</xdr:rowOff>
    </xdr:from>
    <xdr:to>
      <xdr:col>6</xdr:col>
      <xdr:colOff>561975</xdr:colOff>
      <xdr:row>36</xdr:row>
      <xdr:rowOff>87059</xdr:rowOff>
    </xdr:to>
    <xdr:sp macro="" textlink="">
      <xdr:nvSpPr>
        <xdr:cNvPr id="80" name="円/楕円 79"/>
        <xdr:cNvSpPr/>
      </xdr:nvSpPr>
      <xdr:spPr>
        <a:xfrm>
          <a:off x="45847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135336</xdr:rowOff>
    </xdr:from>
    <xdr:ext cx="469744" cy="259045"/>
    <xdr:sp macro="" textlink="">
      <xdr:nvSpPr>
        <xdr:cNvPr id="81" name="議会費該当値テキスト"/>
        <xdr:cNvSpPr txBox="1"/>
      </xdr:nvSpPr>
      <xdr:spPr>
        <a:xfrm>
          <a:off x="4686300" y="613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47942</xdr:rowOff>
    </xdr:from>
    <xdr:to>
      <xdr:col>5</xdr:col>
      <xdr:colOff>409575</xdr:colOff>
      <xdr:row>36</xdr:row>
      <xdr:rowOff>149542</xdr:rowOff>
    </xdr:to>
    <xdr:sp macro="" textlink="">
      <xdr:nvSpPr>
        <xdr:cNvPr id="82" name="円/楕円 81"/>
        <xdr:cNvSpPr/>
      </xdr:nvSpPr>
      <xdr:spPr>
        <a:xfrm>
          <a:off x="3746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140669</xdr:rowOff>
    </xdr:from>
    <xdr:ext cx="469744" cy="259045"/>
    <xdr:sp macro="" textlink="">
      <xdr:nvSpPr>
        <xdr:cNvPr id="83" name="テキスト ボックス 82"/>
        <xdr:cNvSpPr txBox="1"/>
      </xdr:nvSpPr>
      <xdr:spPr>
        <a:xfrm>
          <a:off x="3562427"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70803</xdr:rowOff>
    </xdr:from>
    <xdr:to>
      <xdr:col>4</xdr:col>
      <xdr:colOff>206375</xdr:colOff>
      <xdr:row>37</xdr:row>
      <xdr:rowOff>953</xdr:rowOff>
    </xdr:to>
    <xdr:sp macro="" textlink="">
      <xdr:nvSpPr>
        <xdr:cNvPr id="84" name="円/楕円 83"/>
        <xdr:cNvSpPr/>
      </xdr:nvSpPr>
      <xdr:spPr>
        <a:xfrm>
          <a:off x="2857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163530</xdr:rowOff>
    </xdr:from>
    <xdr:ext cx="469744" cy="259045"/>
    <xdr:sp macro="" textlink="">
      <xdr:nvSpPr>
        <xdr:cNvPr id="85" name="テキスト ボックス 84"/>
        <xdr:cNvSpPr txBox="1"/>
      </xdr:nvSpPr>
      <xdr:spPr>
        <a:xfrm>
          <a:off x="2673427" y="63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54801</xdr:rowOff>
    </xdr:from>
    <xdr:to>
      <xdr:col>3</xdr:col>
      <xdr:colOff>3175</xdr:colOff>
      <xdr:row>36</xdr:row>
      <xdr:rowOff>156401</xdr:rowOff>
    </xdr:to>
    <xdr:sp macro="" textlink="">
      <xdr:nvSpPr>
        <xdr:cNvPr id="86" name="円/楕円 85"/>
        <xdr:cNvSpPr/>
      </xdr:nvSpPr>
      <xdr:spPr>
        <a:xfrm>
          <a:off x="1968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147528</xdr:rowOff>
    </xdr:from>
    <xdr:ext cx="469744" cy="259045"/>
    <xdr:sp macro="" textlink="">
      <xdr:nvSpPr>
        <xdr:cNvPr id="87" name="テキスト ボックス 86"/>
        <xdr:cNvSpPr txBox="1"/>
      </xdr:nvSpPr>
      <xdr:spPr>
        <a:xfrm>
          <a:off x="1784427" y="63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12700</xdr:rowOff>
    </xdr:from>
    <xdr:to>
      <xdr:col>1</xdr:col>
      <xdr:colOff>485775</xdr:colOff>
      <xdr:row>36</xdr:row>
      <xdr:rowOff>114300</xdr:rowOff>
    </xdr:to>
    <xdr:sp macro="" textlink="">
      <xdr:nvSpPr>
        <xdr:cNvPr id="88" name="円/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105427</xdr:rowOff>
    </xdr:from>
    <xdr:ext cx="469744" cy="259045"/>
    <xdr:sp macro="" textlink="">
      <xdr:nvSpPr>
        <xdr:cNvPr id="89" name="テキスト ボックス 88"/>
        <xdr:cNvSpPr txBox="1"/>
      </xdr:nvSpPr>
      <xdr:spPr>
        <a:xfrm>
          <a:off x="89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68958</xdr:rowOff>
    </xdr:from>
    <xdr:to>
      <xdr:col>6</xdr:col>
      <xdr:colOff>511175</xdr:colOff>
      <xdr:row>58</xdr:row>
      <xdr:rowOff>83785</xdr:rowOff>
    </xdr:to>
    <xdr:cxnSp macro="">
      <xdr:nvCxnSpPr>
        <xdr:cNvPr id="120" name="直線コネクタ 119"/>
        <xdr:cNvCxnSpPr/>
      </xdr:nvCxnSpPr>
      <xdr:spPr>
        <a:xfrm flipV="1">
          <a:off x="3797300" y="10013058"/>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68870</xdr:rowOff>
    </xdr:from>
    <xdr:to>
      <xdr:col>5</xdr:col>
      <xdr:colOff>358775</xdr:colOff>
      <xdr:row>58</xdr:row>
      <xdr:rowOff>83785</xdr:rowOff>
    </xdr:to>
    <xdr:cxnSp macro="">
      <xdr:nvCxnSpPr>
        <xdr:cNvPr id="123" name="直線コネクタ 122"/>
        <xdr:cNvCxnSpPr/>
      </xdr:nvCxnSpPr>
      <xdr:spPr>
        <a:xfrm>
          <a:off x="2908300" y="10012970"/>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68870</xdr:rowOff>
    </xdr:from>
    <xdr:to>
      <xdr:col>4</xdr:col>
      <xdr:colOff>155575</xdr:colOff>
      <xdr:row>58</xdr:row>
      <xdr:rowOff>77635</xdr:rowOff>
    </xdr:to>
    <xdr:cxnSp macro="">
      <xdr:nvCxnSpPr>
        <xdr:cNvPr id="126" name="直線コネクタ 125"/>
        <xdr:cNvCxnSpPr/>
      </xdr:nvCxnSpPr>
      <xdr:spPr>
        <a:xfrm flipV="1">
          <a:off x="2019300" y="10012970"/>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21938</xdr:rowOff>
    </xdr:from>
    <xdr:to>
      <xdr:col>2</xdr:col>
      <xdr:colOff>638175</xdr:colOff>
      <xdr:row>58</xdr:row>
      <xdr:rowOff>77635</xdr:rowOff>
    </xdr:to>
    <xdr:cxnSp macro="">
      <xdr:nvCxnSpPr>
        <xdr:cNvPr id="129" name="直線コネクタ 128"/>
        <xdr:cNvCxnSpPr/>
      </xdr:nvCxnSpPr>
      <xdr:spPr>
        <a:xfrm>
          <a:off x="1130300" y="9966038"/>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18158</xdr:rowOff>
    </xdr:from>
    <xdr:to>
      <xdr:col>6</xdr:col>
      <xdr:colOff>561975</xdr:colOff>
      <xdr:row>58</xdr:row>
      <xdr:rowOff>119758</xdr:rowOff>
    </xdr:to>
    <xdr:sp macro="" textlink="">
      <xdr:nvSpPr>
        <xdr:cNvPr id="139" name="円/楕円 138"/>
        <xdr:cNvSpPr/>
      </xdr:nvSpPr>
      <xdr:spPr>
        <a:xfrm>
          <a:off x="4584700" y="99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104535</xdr:rowOff>
    </xdr:from>
    <xdr:ext cx="534377" cy="259045"/>
    <xdr:sp macro="" textlink="">
      <xdr:nvSpPr>
        <xdr:cNvPr id="140" name="総務費該当値テキスト"/>
        <xdr:cNvSpPr txBox="1"/>
      </xdr:nvSpPr>
      <xdr:spPr>
        <a:xfrm>
          <a:off x="4686300" y="98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32985</xdr:rowOff>
    </xdr:from>
    <xdr:to>
      <xdr:col>5</xdr:col>
      <xdr:colOff>409575</xdr:colOff>
      <xdr:row>58</xdr:row>
      <xdr:rowOff>134585</xdr:rowOff>
    </xdr:to>
    <xdr:sp macro="" textlink="">
      <xdr:nvSpPr>
        <xdr:cNvPr id="141" name="円/楕円 140"/>
        <xdr:cNvSpPr/>
      </xdr:nvSpPr>
      <xdr:spPr>
        <a:xfrm>
          <a:off x="3746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125712</xdr:rowOff>
    </xdr:from>
    <xdr:ext cx="534377" cy="259045"/>
    <xdr:sp macro="" textlink="">
      <xdr:nvSpPr>
        <xdr:cNvPr id="142" name="テキスト ボックス 141"/>
        <xdr:cNvSpPr txBox="1"/>
      </xdr:nvSpPr>
      <xdr:spPr>
        <a:xfrm>
          <a:off x="3530111" y="1006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18070</xdr:rowOff>
    </xdr:from>
    <xdr:to>
      <xdr:col>4</xdr:col>
      <xdr:colOff>206375</xdr:colOff>
      <xdr:row>58</xdr:row>
      <xdr:rowOff>119670</xdr:rowOff>
    </xdr:to>
    <xdr:sp macro="" textlink="">
      <xdr:nvSpPr>
        <xdr:cNvPr id="143" name="円/楕円 142"/>
        <xdr:cNvSpPr/>
      </xdr:nvSpPr>
      <xdr:spPr>
        <a:xfrm>
          <a:off x="2857500" y="99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110797</xdr:rowOff>
    </xdr:from>
    <xdr:ext cx="534377" cy="259045"/>
    <xdr:sp macro="" textlink="">
      <xdr:nvSpPr>
        <xdr:cNvPr id="144" name="テキスト ボックス 143"/>
        <xdr:cNvSpPr txBox="1"/>
      </xdr:nvSpPr>
      <xdr:spPr>
        <a:xfrm>
          <a:off x="2641111" y="100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26835</xdr:rowOff>
    </xdr:from>
    <xdr:to>
      <xdr:col>3</xdr:col>
      <xdr:colOff>3175</xdr:colOff>
      <xdr:row>58</xdr:row>
      <xdr:rowOff>128435</xdr:rowOff>
    </xdr:to>
    <xdr:sp macro="" textlink="">
      <xdr:nvSpPr>
        <xdr:cNvPr id="145" name="円/楕円 144"/>
        <xdr:cNvSpPr/>
      </xdr:nvSpPr>
      <xdr:spPr>
        <a:xfrm>
          <a:off x="1968500" y="99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119562</xdr:rowOff>
    </xdr:from>
    <xdr:ext cx="534377" cy="259045"/>
    <xdr:sp macro="" textlink="">
      <xdr:nvSpPr>
        <xdr:cNvPr id="146" name="テキスト ボックス 145"/>
        <xdr:cNvSpPr txBox="1"/>
      </xdr:nvSpPr>
      <xdr:spPr>
        <a:xfrm>
          <a:off x="1752111" y="100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142588</xdr:rowOff>
    </xdr:from>
    <xdr:to>
      <xdr:col>1</xdr:col>
      <xdr:colOff>485775</xdr:colOff>
      <xdr:row>58</xdr:row>
      <xdr:rowOff>72738</xdr:rowOff>
    </xdr:to>
    <xdr:sp macro="" textlink="">
      <xdr:nvSpPr>
        <xdr:cNvPr id="147" name="円/楕円 146"/>
        <xdr:cNvSpPr/>
      </xdr:nvSpPr>
      <xdr:spPr>
        <a:xfrm>
          <a:off x="1079500" y="99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63865</xdr:rowOff>
    </xdr:from>
    <xdr:ext cx="534377" cy="259045"/>
    <xdr:sp macro="" textlink="">
      <xdr:nvSpPr>
        <xdr:cNvPr id="148" name="テキスト ボックス 147"/>
        <xdr:cNvSpPr txBox="1"/>
      </xdr:nvSpPr>
      <xdr:spPr>
        <a:xfrm>
          <a:off x="863111" y="100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94024</xdr:rowOff>
    </xdr:from>
    <xdr:to>
      <xdr:col>6</xdr:col>
      <xdr:colOff>511175</xdr:colOff>
      <xdr:row>78</xdr:row>
      <xdr:rowOff>126811</xdr:rowOff>
    </xdr:to>
    <xdr:cxnSp macro="">
      <xdr:nvCxnSpPr>
        <xdr:cNvPr id="180" name="直線コネクタ 179"/>
        <xdr:cNvCxnSpPr/>
      </xdr:nvCxnSpPr>
      <xdr:spPr>
        <a:xfrm flipV="1">
          <a:off x="3797300" y="13467124"/>
          <a:ext cx="8382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126811</xdr:rowOff>
    </xdr:from>
    <xdr:to>
      <xdr:col>5</xdr:col>
      <xdr:colOff>358775</xdr:colOff>
      <xdr:row>79</xdr:row>
      <xdr:rowOff>24203</xdr:rowOff>
    </xdr:to>
    <xdr:cxnSp macro="">
      <xdr:nvCxnSpPr>
        <xdr:cNvPr id="183" name="直線コネクタ 182"/>
        <xdr:cNvCxnSpPr/>
      </xdr:nvCxnSpPr>
      <xdr:spPr>
        <a:xfrm flipV="1">
          <a:off x="2908300" y="13499911"/>
          <a:ext cx="8890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24203</xdr:rowOff>
    </xdr:from>
    <xdr:to>
      <xdr:col>4</xdr:col>
      <xdr:colOff>155575</xdr:colOff>
      <xdr:row>79</xdr:row>
      <xdr:rowOff>35131</xdr:rowOff>
    </xdr:to>
    <xdr:cxnSp macro="">
      <xdr:nvCxnSpPr>
        <xdr:cNvPr id="186" name="直線コネクタ 185"/>
        <xdr:cNvCxnSpPr/>
      </xdr:nvCxnSpPr>
      <xdr:spPr>
        <a:xfrm flipV="1">
          <a:off x="2019300" y="13568753"/>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12565</xdr:rowOff>
    </xdr:from>
    <xdr:to>
      <xdr:col>2</xdr:col>
      <xdr:colOff>638175</xdr:colOff>
      <xdr:row>79</xdr:row>
      <xdr:rowOff>35131</xdr:rowOff>
    </xdr:to>
    <xdr:cxnSp macro="">
      <xdr:nvCxnSpPr>
        <xdr:cNvPr id="189" name="直線コネクタ 188"/>
        <xdr:cNvCxnSpPr/>
      </xdr:nvCxnSpPr>
      <xdr:spPr>
        <a:xfrm>
          <a:off x="1130300" y="13557115"/>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43224</xdr:rowOff>
    </xdr:from>
    <xdr:to>
      <xdr:col>6</xdr:col>
      <xdr:colOff>561975</xdr:colOff>
      <xdr:row>78</xdr:row>
      <xdr:rowOff>144824</xdr:rowOff>
    </xdr:to>
    <xdr:sp macro="" textlink="">
      <xdr:nvSpPr>
        <xdr:cNvPr id="199" name="円/楕円 198"/>
        <xdr:cNvSpPr/>
      </xdr:nvSpPr>
      <xdr:spPr>
        <a:xfrm>
          <a:off x="4584700" y="134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129601</xdr:rowOff>
    </xdr:from>
    <xdr:ext cx="599010" cy="259045"/>
    <xdr:sp macro="" textlink="">
      <xdr:nvSpPr>
        <xdr:cNvPr id="200" name="民生費該当値テキスト"/>
        <xdr:cNvSpPr txBox="1"/>
      </xdr:nvSpPr>
      <xdr:spPr>
        <a:xfrm>
          <a:off x="4686300" y="133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76011</xdr:rowOff>
    </xdr:from>
    <xdr:to>
      <xdr:col>5</xdr:col>
      <xdr:colOff>409575</xdr:colOff>
      <xdr:row>79</xdr:row>
      <xdr:rowOff>6161</xdr:rowOff>
    </xdr:to>
    <xdr:sp macro="" textlink="">
      <xdr:nvSpPr>
        <xdr:cNvPr id="201" name="円/楕円 200"/>
        <xdr:cNvSpPr/>
      </xdr:nvSpPr>
      <xdr:spPr>
        <a:xfrm>
          <a:off x="37465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168738</xdr:rowOff>
    </xdr:from>
    <xdr:ext cx="599010" cy="259045"/>
    <xdr:sp macro="" textlink="">
      <xdr:nvSpPr>
        <xdr:cNvPr id="202" name="テキスト ボックス 201"/>
        <xdr:cNvSpPr txBox="1"/>
      </xdr:nvSpPr>
      <xdr:spPr>
        <a:xfrm>
          <a:off x="3497794" y="1354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144853</xdr:rowOff>
    </xdr:from>
    <xdr:to>
      <xdr:col>4</xdr:col>
      <xdr:colOff>206375</xdr:colOff>
      <xdr:row>79</xdr:row>
      <xdr:rowOff>75003</xdr:rowOff>
    </xdr:to>
    <xdr:sp macro="" textlink="">
      <xdr:nvSpPr>
        <xdr:cNvPr id="203" name="円/楕円 202"/>
        <xdr:cNvSpPr/>
      </xdr:nvSpPr>
      <xdr:spPr>
        <a:xfrm>
          <a:off x="2857500" y="135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66130</xdr:rowOff>
    </xdr:from>
    <xdr:ext cx="534377" cy="259045"/>
    <xdr:sp macro="" textlink="">
      <xdr:nvSpPr>
        <xdr:cNvPr id="204" name="テキスト ボックス 203"/>
        <xdr:cNvSpPr txBox="1"/>
      </xdr:nvSpPr>
      <xdr:spPr>
        <a:xfrm>
          <a:off x="2641111" y="136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155781</xdr:rowOff>
    </xdr:from>
    <xdr:to>
      <xdr:col>3</xdr:col>
      <xdr:colOff>3175</xdr:colOff>
      <xdr:row>79</xdr:row>
      <xdr:rowOff>85931</xdr:rowOff>
    </xdr:to>
    <xdr:sp macro="" textlink="">
      <xdr:nvSpPr>
        <xdr:cNvPr id="205" name="円/楕円 204"/>
        <xdr:cNvSpPr/>
      </xdr:nvSpPr>
      <xdr:spPr>
        <a:xfrm>
          <a:off x="1968500" y="135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77058</xdr:rowOff>
    </xdr:from>
    <xdr:ext cx="534377" cy="259045"/>
    <xdr:sp macro="" textlink="">
      <xdr:nvSpPr>
        <xdr:cNvPr id="206" name="テキスト ボックス 205"/>
        <xdr:cNvSpPr txBox="1"/>
      </xdr:nvSpPr>
      <xdr:spPr>
        <a:xfrm>
          <a:off x="1752111" y="136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133215</xdr:rowOff>
    </xdr:from>
    <xdr:to>
      <xdr:col>1</xdr:col>
      <xdr:colOff>485775</xdr:colOff>
      <xdr:row>79</xdr:row>
      <xdr:rowOff>63365</xdr:rowOff>
    </xdr:to>
    <xdr:sp macro="" textlink="">
      <xdr:nvSpPr>
        <xdr:cNvPr id="207" name="円/楕円 206"/>
        <xdr:cNvSpPr/>
      </xdr:nvSpPr>
      <xdr:spPr>
        <a:xfrm>
          <a:off x="1079500" y="135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54492</xdr:rowOff>
    </xdr:from>
    <xdr:ext cx="534377" cy="259045"/>
    <xdr:sp macro="" textlink="">
      <xdr:nvSpPr>
        <xdr:cNvPr id="208" name="テキスト ボックス 207"/>
        <xdr:cNvSpPr txBox="1"/>
      </xdr:nvSpPr>
      <xdr:spPr>
        <a:xfrm>
          <a:off x="863111" y="135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32962</xdr:rowOff>
    </xdr:from>
    <xdr:to>
      <xdr:col>6</xdr:col>
      <xdr:colOff>511175</xdr:colOff>
      <xdr:row>98</xdr:row>
      <xdr:rowOff>55032</xdr:rowOff>
    </xdr:to>
    <xdr:cxnSp macro="">
      <xdr:nvCxnSpPr>
        <xdr:cNvPr id="241" name="直線コネクタ 240"/>
        <xdr:cNvCxnSpPr/>
      </xdr:nvCxnSpPr>
      <xdr:spPr>
        <a:xfrm>
          <a:off x="3797300" y="16835062"/>
          <a:ext cx="8382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32962</xdr:rowOff>
    </xdr:from>
    <xdr:to>
      <xdr:col>5</xdr:col>
      <xdr:colOff>358775</xdr:colOff>
      <xdr:row>98</xdr:row>
      <xdr:rowOff>34192</xdr:rowOff>
    </xdr:to>
    <xdr:cxnSp macro="">
      <xdr:nvCxnSpPr>
        <xdr:cNvPr id="244" name="直線コネクタ 243"/>
        <xdr:cNvCxnSpPr/>
      </xdr:nvCxnSpPr>
      <xdr:spPr>
        <a:xfrm flipV="1">
          <a:off x="2908300" y="16835062"/>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34192</xdr:rowOff>
    </xdr:from>
    <xdr:to>
      <xdr:col>4</xdr:col>
      <xdr:colOff>155575</xdr:colOff>
      <xdr:row>98</xdr:row>
      <xdr:rowOff>50279</xdr:rowOff>
    </xdr:to>
    <xdr:cxnSp macro="">
      <xdr:nvCxnSpPr>
        <xdr:cNvPr id="247" name="直線コネクタ 246"/>
        <xdr:cNvCxnSpPr/>
      </xdr:nvCxnSpPr>
      <xdr:spPr>
        <a:xfrm flipV="1">
          <a:off x="2019300" y="168362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32962</xdr:rowOff>
    </xdr:from>
    <xdr:to>
      <xdr:col>2</xdr:col>
      <xdr:colOff>638175</xdr:colOff>
      <xdr:row>98</xdr:row>
      <xdr:rowOff>50279</xdr:rowOff>
    </xdr:to>
    <xdr:cxnSp macro="">
      <xdr:nvCxnSpPr>
        <xdr:cNvPr id="250" name="直線コネクタ 249"/>
        <xdr:cNvCxnSpPr/>
      </xdr:nvCxnSpPr>
      <xdr:spPr>
        <a:xfrm>
          <a:off x="1130300" y="16835062"/>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4232</xdr:rowOff>
    </xdr:from>
    <xdr:to>
      <xdr:col>6</xdr:col>
      <xdr:colOff>561975</xdr:colOff>
      <xdr:row>98</xdr:row>
      <xdr:rowOff>105832</xdr:rowOff>
    </xdr:to>
    <xdr:sp macro="" textlink="">
      <xdr:nvSpPr>
        <xdr:cNvPr id="260" name="円/楕円 259"/>
        <xdr:cNvSpPr/>
      </xdr:nvSpPr>
      <xdr:spPr>
        <a:xfrm>
          <a:off x="4584700" y="168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90609</xdr:rowOff>
    </xdr:from>
    <xdr:ext cx="534377" cy="259045"/>
    <xdr:sp macro="" textlink="">
      <xdr:nvSpPr>
        <xdr:cNvPr id="261" name="衛生費該当値テキスト"/>
        <xdr:cNvSpPr txBox="1"/>
      </xdr:nvSpPr>
      <xdr:spPr>
        <a:xfrm>
          <a:off x="4686300" y="167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153612</xdr:rowOff>
    </xdr:from>
    <xdr:to>
      <xdr:col>5</xdr:col>
      <xdr:colOff>409575</xdr:colOff>
      <xdr:row>98</xdr:row>
      <xdr:rowOff>83762</xdr:rowOff>
    </xdr:to>
    <xdr:sp macro="" textlink="">
      <xdr:nvSpPr>
        <xdr:cNvPr id="262" name="円/楕円 261"/>
        <xdr:cNvSpPr/>
      </xdr:nvSpPr>
      <xdr:spPr>
        <a:xfrm>
          <a:off x="3746500" y="167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74889</xdr:rowOff>
    </xdr:from>
    <xdr:ext cx="534377" cy="259045"/>
    <xdr:sp macro="" textlink="">
      <xdr:nvSpPr>
        <xdr:cNvPr id="263" name="テキスト ボックス 262"/>
        <xdr:cNvSpPr txBox="1"/>
      </xdr:nvSpPr>
      <xdr:spPr>
        <a:xfrm>
          <a:off x="3530111" y="168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154842</xdr:rowOff>
    </xdr:from>
    <xdr:to>
      <xdr:col>4</xdr:col>
      <xdr:colOff>206375</xdr:colOff>
      <xdr:row>98</xdr:row>
      <xdr:rowOff>84992</xdr:rowOff>
    </xdr:to>
    <xdr:sp macro="" textlink="">
      <xdr:nvSpPr>
        <xdr:cNvPr id="264" name="円/楕円 263"/>
        <xdr:cNvSpPr/>
      </xdr:nvSpPr>
      <xdr:spPr>
        <a:xfrm>
          <a:off x="2857500" y="16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76119</xdr:rowOff>
    </xdr:from>
    <xdr:ext cx="534377" cy="259045"/>
    <xdr:sp macro="" textlink="">
      <xdr:nvSpPr>
        <xdr:cNvPr id="265" name="テキスト ボックス 264"/>
        <xdr:cNvSpPr txBox="1"/>
      </xdr:nvSpPr>
      <xdr:spPr>
        <a:xfrm>
          <a:off x="2641111" y="168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170929</xdr:rowOff>
    </xdr:from>
    <xdr:to>
      <xdr:col>3</xdr:col>
      <xdr:colOff>3175</xdr:colOff>
      <xdr:row>98</xdr:row>
      <xdr:rowOff>101079</xdr:rowOff>
    </xdr:to>
    <xdr:sp macro="" textlink="">
      <xdr:nvSpPr>
        <xdr:cNvPr id="266" name="円/楕円 265"/>
        <xdr:cNvSpPr/>
      </xdr:nvSpPr>
      <xdr:spPr>
        <a:xfrm>
          <a:off x="1968500" y="168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92206</xdr:rowOff>
    </xdr:from>
    <xdr:ext cx="534377" cy="259045"/>
    <xdr:sp macro="" textlink="">
      <xdr:nvSpPr>
        <xdr:cNvPr id="267" name="テキスト ボックス 266"/>
        <xdr:cNvSpPr txBox="1"/>
      </xdr:nvSpPr>
      <xdr:spPr>
        <a:xfrm>
          <a:off x="1752111" y="1689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153612</xdr:rowOff>
    </xdr:from>
    <xdr:to>
      <xdr:col>1</xdr:col>
      <xdr:colOff>485775</xdr:colOff>
      <xdr:row>98</xdr:row>
      <xdr:rowOff>83762</xdr:rowOff>
    </xdr:to>
    <xdr:sp macro="" textlink="">
      <xdr:nvSpPr>
        <xdr:cNvPr id="268" name="円/楕円 267"/>
        <xdr:cNvSpPr/>
      </xdr:nvSpPr>
      <xdr:spPr>
        <a:xfrm>
          <a:off x="1079500" y="167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74889</xdr:rowOff>
    </xdr:from>
    <xdr:ext cx="534377" cy="259045"/>
    <xdr:sp macro="" textlink="">
      <xdr:nvSpPr>
        <xdr:cNvPr id="269" name="テキスト ボックス 268"/>
        <xdr:cNvSpPr txBox="1"/>
      </xdr:nvSpPr>
      <xdr:spPr>
        <a:xfrm>
          <a:off x="863111" y="168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170724</xdr:rowOff>
    </xdr:from>
    <xdr:to>
      <xdr:col>15</xdr:col>
      <xdr:colOff>180975</xdr:colOff>
      <xdr:row>38</xdr:row>
      <xdr:rowOff>3846</xdr:rowOff>
    </xdr:to>
    <xdr:cxnSp macro="">
      <xdr:nvCxnSpPr>
        <xdr:cNvPr id="300" name="直線コネクタ 299"/>
        <xdr:cNvCxnSpPr/>
      </xdr:nvCxnSpPr>
      <xdr:spPr>
        <a:xfrm flipV="1">
          <a:off x="9639300" y="65143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3846</xdr:rowOff>
    </xdr:from>
    <xdr:to>
      <xdr:col>14</xdr:col>
      <xdr:colOff>28575</xdr:colOff>
      <xdr:row>38</xdr:row>
      <xdr:rowOff>7112</xdr:rowOff>
    </xdr:to>
    <xdr:cxnSp macro="">
      <xdr:nvCxnSpPr>
        <xdr:cNvPr id="303" name="直線コネクタ 302"/>
        <xdr:cNvCxnSpPr/>
      </xdr:nvCxnSpPr>
      <xdr:spPr>
        <a:xfrm flipV="1">
          <a:off x="8750300" y="65189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130556</xdr:rowOff>
    </xdr:from>
    <xdr:to>
      <xdr:col>12</xdr:col>
      <xdr:colOff>511175</xdr:colOff>
      <xdr:row>38</xdr:row>
      <xdr:rowOff>7112</xdr:rowOff>
    </xdr:to>
    <xdr:cxnSp macro="">
      <xdr:nvCxnSpPr>
        <xdr:cNvPr id="306" name="直線コネクタ 305"/>
        <xdr:cNvCxnSpPr/>
      </xdr:nvCxnSpPr>
      <xdr:spPr>
        <a:xfrm>
          <a:off x="7861300" y="64742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76345</xdr:rowOff>
    </xdr:from>
    <xdr:to>
      <xdr:col>11</xdr:col>
      <xdr:colOff>307975</xdr:colOff>
      <xdr:row>37</xdr:row>
      <xdr:rowOff>130556</xdr:rowOff>
    </xdr:to>
    <xdr:cxnSp macro="">
      <xdr:nvCxnSpPr>
        <xdr:cNvPr id="309" name="直線コネクタ 308"/>
        <xdr:cNvCxnSpPr/>
      </xdr:nvCxnSpPr>
      <xdr:spPr>
        <a:xfrm>
          <a:off x="6972300" y="6077095"/>
          <a:ext cx="889000" cy="39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119924</xdr:rowOff>
    </xdr:from>
    <xdr:to>
      <xdr:col>15</xdr:col>
      <xdr:colOff>231775</xdr:colOff>
      <xdr:row>38</xdr:row>
      <xdr:rowOff>50074</xdr:rowOff>
    </xdr:to>
    <xdr:sp macro="" textlink="">
      <xdr:nvSpPr>
        <xdr:cNvPr id="319" name="円/楕円 318"/>
        <xdr:cNvSpPr/>
      </xdr:nvSpPr>
      <xdr:spPr>
        <a:xfrm>
          <a:off x="104267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142801</xdr:rowOff>
    </xdr:from>
    <xdr:ext cx="378565" cy="259045"/>
    <xdr:sp macro="" textlink="">
      <xdr:nvSpPr>
        <xdr:cNvPr id="320" name="労働費該当値テキスト"/>
        <xdr:cNvSpPr txBox="1"/>
      </xdr:nvSpPr>
      <xdr:spPr>
        <a:xfrm>
          <a:off x="10528300" y="63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124496</xdr:rowOff>
    </xdr:from>
    <xdr:to>
      <xdr:col>14</xdr:col>
      <xdr:colOff>79375</xdr:colOff>
      <xdr:row>38</xdr:row>
      <xdr:rowOff>54646</xdr:rowOff>
    </xdr:to>
    <xdr:sp macro="" textlink="">
      <xdr:nvSpPr>
        <xdr:cNvPr id="321" name="円/楕円 320"/>
        <xdr:cNvSpPr/>
      </xdr:nvSpPr>
      <xdr:spPr>
        <a:xfrm>
          <a:off x="9588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45773</xdr:rowOff>
    </xdr:from>
    <xdr:ext cx="378565" cy="259045"/>
    <xdr:sp macro="" textlink="">
      <xdr:nvSpPr>
        <xdr:cNvPr id="322" name="テキスト ボックス 321"/>
        <xdr:cNvSpPr txBox="1"/>
      </xdr:nvSpPr>
      <xdr:spPr>
        <a:xfrm>
          <a:off x="9450017" y="656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127762</xdr:rowOff>
    </xdr:from>
    <xdr:to>
      <xdr:col>12</xdr:col>
      <xdr:colOff>561975</xdr:colOff>
      <xdr:row>38</xdr:row>
      <xdr:rowOff>57912</xdr:rowOff>
    </xdr:to>
    <xdr:sp macro="" textlink="">
      <xdr:nvSpPr>
        <xdr:cNvPr id="323" name="円/楕円 322"/>
        <xdr:cNvSpPr/>
      </xdr:nvSpPr>
      <xdr:spPr>
        <a:xfrm>
          <a:off x="8699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49039</xdr:rowOff>
    </xdr:from>
    <xdr:ext cx="378565" cy="259045"/>
    <xdr:sp macro="" textlink="">
      <xdr:nvSpPr>
        <xdr:cNvPr id="324" name="テキスト ボックス 323"/>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79756</xdr:rowOff>
    </xdr:from>
    <xdr:to>
      <xdr:col>11</xdr:col>
      <xdr:colOff>358775</xdr:colOff>
      <xdr:row>38</xdr:row>
      <xdr:rowOff>9906</xdr:rowOff>
    </xdr:to>
    <xdr:sp macro="" textlink="">
      <xdr:nvSpPr>
        <xdr:cNvPr id="325" name="円/楕円 324"/>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1033</xdr:rowOff>
    </xdr:from>
    <xdr:ext cx="378565" cy="259045"/>
    <xdr:sp macro="" textlink="">
      <xdr:nvSpPr>
        <xdr:cNvPr id="326" name="テキスト ボックス 325"/>
        <xdr:cNvSpPr txBox="1"/>
      </xdr:nvSpPr>
      <xdr:spPr>
        <a:xfrm>
          <a:off x="7672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25545</xdr:rowOff>
    </xdr:from>
    <xdr:to>
      <xdr:col>10</xdr:col>
      <xdr:colOff>155575</xdr:colOff>
      <xdr:row>35</xdr:row>
      <xdr:rowOff>127145</xdr:rowOff>
    </xdr:to>
    <xdr:sp macro="" textlink="">
      <xdr:nvSpPr>
        <xdr:cNvPr id="327" name="円/楕円 326"/>
        <xdr:cNvSpPr/>
      </xdr:nvSpPr>
      <xdr:spPr>
        <a:xfrm>
          <a:off x="6921500" y="60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118272</xdr:rowOff>
    </xdr:from>
    <xdr:ext cx="469744" cy="259045"/>
    <xdr:sp macro="" textlink="">
      <xdr:nvSpPr>
        <xdr:cNvPr id="328" name="テキスト ボックス 327"/>
        <xdr:cNvSpPr txBox="1"/>
      </xdr:nvSpPr>
      <xdr:spPr>
        <a:xfrm>
          <a:off x="6737427" y="611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115474</xdr:rowOff>
    </xdr:from>
    <xdr:to>
      <xdr:col>15</xdr:col>
      <xdr:colOff>180975</xdr:colOff>
      <xdr:row>57</xdr:row>
      <xdr:rowOff>132362</xdr:rowOff>
    </xdr:to>
    <xdr:cxnSp macro="">
      <xdr:nvCxnSpPr>
        <xdr:cNvPr id="353" name="直線コネクタ 352"/>
        <xdr:cNvCxnSpPr/>
      </xdr:nvCxnSpPr>
      <xdr:spPr>
        <a:xfrm flipV="1">
          <a:off x="9639300" y="9888124"/>
          <a:ext cx="8382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132362</xdr:rowOff>
    </xdr:from>
    <xdr:to>
      <xdr:col>14</xdr:col>
      <xdr:colOff>28575</xdr:colOff>
      <xdr:row>57</xdr:row>
      <xdr:rowOff>137454</xdr:rowOff>
    </xdr:to>
    <xdr:cxnSp macro="">
      <xdr:nvCxnSpPr>
        <xdr:cNvPr id="356" name="直線コネクタ 355"/>
        <xdr:cNvCxnSpPr/>
      </xdr:nvCxnSpPr>
      <xdr:spPr>
        <a:xfrm flipV="1">
          <a:off x="8750300" y="9905012"/>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137454</xdr:rowOff>
    </xdr:from>
    <xdr:to>
      <xdr:col>12</xdr:col>
      <xdr:colOff>511175</xdr:colOff>
      <xdr:row>57</xdr:row>
      <xdr:rowOff>144432</xdr:rowOff>
    </xdr:to>
    <xdr:cxnSp macro="">
      <xdr:nvCxnSpPr>
        <xdr:cNvPr id="359" name="直線コネクタ 358"/>
        <xdr:cNvCxnSpPr/>
      </xdr:nvCxnSpPr>
      <xdr:spPr>
        <a:xfrm flipV="1">
          <a:off x="7861300" y="9910104"/>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136837</xdr:rowOff>
    </xdr:from>
    <xdr:to>
      <xdr:col>11</xdr:col>
      <xdr:colOff>307975</xdr:colOff>
      <xdr:row>57</xdr:row>
      <xdr:rowOff>144432</xdr:rowOff>
    </xdr:to>
    <xdr:cxnSp macro="">
      <xdr:nvCxnSpPr>
        <xdr:cNvPr id="362" name="直線コネクタ 361"/>
        <xdr:cNvCxnSpPr/>
      </xdr:nvCxnSpPr>
      <xdr:spPr>
        <a:xfrm>
          <a:off x="6972300" y="9909487"/>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64674</xdr:rowOff>
    </xdr:from>
    <xdr:to>
      <xdr:col>15</xdr:col>
      <xdr:colOff>231775</xdr:colOff>
      <xdr:row>57</xdr:row>
      <xdr:rowOff>166274</xdr:rowOff>
    </xdr:to>
    <xdr:sp macro="" textlink="">
      <xdr:nvSpPr>
        <xdr:cNvPr id="372" name="円/楕円 371"/>
        <xdr:cNvSpPr/>
      </xdr:nvSpPr>
      <xdr:spPr>
        <a:xfrm>
          <a:off x="10426700" y="98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151051</xdr:rowOff>
    </xdr:from>
    <xdr:ext cx="534377" cy="259045"/>
    <xdr:sp macro="" textlink="">
      <xdr:nvSpPr>
        <xdr:cNvPr id="373" name="農林水産業費該当値テキスト"/>
        <xdr:cNvSpPr txBox="1"/>
      </xdr:nvSpPr>
      <xdr:spPr>
        <a:xfrm>
          <a:off x="10528300" y="9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81562</xdr:rowOff>
    </xdr:from>
    <xdr:to>
      <xdr:col>14</xdr:col>
      <xdr:colOff>79375</xdr:colOff>
      <xdr:row>58</xdr:row>
      <xdr:rowOff>11712</xdr:rowOff>
    </xdr:to>
    <xdr:sp macro="" textlink="">
      <xdr:nvSpPr>
        <xdr:cNvPr id="374" name="円/楕円 373"/>
        <xdr:cNvSpPr/>
      </xdr:nvSpPr>
      <xdr:spPr>
        <a:xfrm>
          <a:off x="9588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2839</xdr:rowOff>
    </xdr:from>
    <xdr:ext cx="534377" cy="259045"/>
    <xdr:sp macro="" textlink="">
      <xdr:nvSpPr>
        <xdr:cNvPr id="375" name="テキスト ボックス 374"/>
        <xdr:cNvSpPr txBox="1"/>
      </xdr:nvSpPr>
      <xdr:spPr>
        <a:xfrm>
          <a:off x="9372111" y="9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86654</xdr:rowOff>
    </xdr:from>
    <xdr:to>
      <xdr:col>12</xdr:col>
      <xdr:colOff>561975</xdr:colOff>
      <xdr:row>58</xdr:row>
      <xdr:rowOff>16804</xdr:rowOff>
    </xdr:to>
    <xdr:sp macro="" textlink="">
      <xdr:nvSpPr>
        <xdr:cNvPr id="376" name="円/楕円 375"/>
        <xdr:cNvSpPr/>
      </xdr:nvSpPr>
      <xdr:spPr>
        <a:xfrm>
          <a:off x="8699500" y="9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7931</xdr:rowOff>
    </xdr:from>
    <xdr:ext cx="534377" cy="259045"/>
    <xdr:sp macro="" textlink="">
      <xdr:nvSpPr>
        <xdr:cNvPr id="377" name="テキスト ボックス 376"/>
        <xdr:cNvSpPr txBox="1"/>
      </xdr:nvSpPr>
      <xdr:spPr>
        <a:xfrm>
          <a:off x="8483111" y="9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93632</xdr:rowOff>
    </xdr:from>
    <xdr:to>
      <xdr:col>11</xdr:col>
      <xdr:colOff>358775</xdr:colOff>
      <xdr:row>58</xdr:row>
      <xdr:rowOff>23782</xdr:rowOff>
    </xdr:to>
    <xdr:sp macro="" textlink="">
      <xdr:nvSpPr>
        <xdr:cNvPr id="378" name="円/楕円 377"/>
        <xdr:cNvSpPr/>
      </xdr:nvSpPr>
      <xdr:spPr>
        <a:xfrm>
          <a:off x="7810500" y="98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14909</xdr:rowOff>
    </xdr:from>
    <xdr:ext cx="469744" cy="259045"/>
    <xdr:sp macro="" textlink="">
      <xdr:nvSpPr>
        <xdr:cNvPr id="379" name="テキスト ボックス 378"/>
        <xdr:cNvSpPr txBox="1"/>
      </xdr:nvSpPr>
      <xdr:spPr>
        <a:xfrm>
          <a:off x="7626427" y="99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86037</xdr:rowOff>
    </xdr:from>
    <xdr:to>
      <xdr:col>10</xdr:col>
      <xdr:colOff>155575</xdr:colOff>
      <xdr:row>58</xdr:row>
      <xdr:rowOff>16187</xdr:rowOff>
    </xdr:to>
    <xdr:sp macro="" textlink="">
      <xdr:nvSpPr>
        <xdr:cNvPr id="380" name="円/楕円 379"/>
        <xdr:cNvSpPr/>
      </xdr:nvSpPr>
      <xdr:spPr>
        <a:xfrm>
          <a:off x="6921500" y="98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7314</xdr:rowOff>
    </xdr:from>
    <xdr:ext cx="534377" cy="259045"/>
    <xdr:sp macro="" textlink="">
      <xdr:nvSpPr>
        <xdr:cNvPr id="381" name="テキスト ボックス 380"/>
        <xdr:cNvSpPr txBox="1"/>
      </xdr:nvSpPr>
      <xdr:spPr>
        <a:xfrm>
          <a:off x="6705111" y="99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100267</xdr:rowOff>
    </xdr:from>
    <xdr:to>
      <xdr:col>15</xdr:col>
      <xdr:colOff>180975</xdr:colOff>
      <xdr:row>77</xdr:row>
      <xdr:rowOff>168824</xdr:rowOff>
    </xdr:to>
    <xdr:cxnSp macro="">
      <xdr:nvCxnSpPr>
        <xdr:cNvPr id="408" name="直線コネクタ 407"/>
        <xdr:cNvCxnSpPr/>
      </xdr:nvCxnSpPr>
      <xdr:spPr>
        <a:xfrm flipV="1">
          <a:off x="9639300" y="13301917"/>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168824</xdr:rowOff>
    </xdr:from>
    <xdr:to>
      <xdr:col>14</xdr:col>
      <xdr:colOff>28575</xdr:colOff>
      <xdr:row>78</xdr:row>
      <xdr:rowOff>10106</xdr:rowOff>
    </xdr:to>
    <xdr:cxnSp macro="">
      <xdr:nvCxnSpPr>
        <xdr:cNvPr id="411" name="直線コネクタ 410"/>
        <xdr:cNvCxnSpPr/>
      </xdr:nvCxnSpPr>
      <xdr:spPr>
        <a:xfrm flipV="1">
          <a:off x="8750300" y="13370474"/>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163863</xdr:rowOff>
    </xdr:from>
    <xdr:to>
      <xdr:col>12</xdr:col>
      <xdr:colOff>511175</xdr:colOff>
      <xdr:row>78</xdr:row>
      <xdr:rowOff>10106</xdr:rowOff>
    </xdr:to>
    <xdr:cxnSp macro="">
      <xdr:nvCxnSpPr>
        <xdr:cNvPr id="414" name="直線コネクタ 413"/>
        <xdr:cNvCxnSpPr/>
      </xdr:nvCxnSpPr>
      <xdr:spPr>
        <a:xfrm>
          <a:off x="7861300" y="13365513"/>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163863</xdr:rowOff>
    </xdr:from>
    <xdr:to>
      <xdr:col>11</xdr:col>
      <xdr:colOff>307975</xdr:colOff>
      <xdr:row>78</xdr:row>
      <xdr:rowOff>22771</xdr:rowOff>
    </xdr:to>
    <xdr:cxnSp macro="">
      <xdr:nvCxnSpPr>
        <xdr:cNvPr id="417" name="直線コネクタ 416"/>
        <xdr:cNvCxnSpPr/>
      </xdr:nvCxnSpPr>
      <xdr:spPr>
        <a:xfrm flipV="1">
          <a:off x="6972300" y="13365513"/>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49467</xdr:rowOff>
    </xdr:from>
    <xdr:to>
      <xdr:col>15</xdr:col>
      <xdr:colOff>231775</xdr:colOff>
      <xdr:row>77</xdr:row>
      <xdr:rowOff>151067</xdr:rowOff>
    </xdr:to>
    <xdr:sp macro="" textlink="">
      <xdr:nvSpPr>
        <xdr:cNvPr id="427" name="円/楕円 426"/>
        <xdr:cNvSpPr/>
      </xdr:nvSpPr>
      <xdr:spPr>
        <a:xfrm>
          <a:off x="10426700" y="132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27894</xdr:rowOff>
    </xdr:from>
    <xdr:ext cx="469744" cy="259045"/>
    <xdr:sp macro="" textlink="">
      <xdr:nvSpPr>
        <xdr:cNvPr id="428" name="商工費該当値テキスト"/>
        <xdr:cNvSpPr txBox="1"/>
      </xdr:nvSpPr>
      <xdr:spPr>
        <a:xfrm>
          <a:off x="10528300" y="132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118024</xdr:rowOff>
    </xdr:from>
    <xdr:to>
      <xdr:col>14</xdr:col>
      <xdr:colOff>79375</xdr:colOff>
      <xdr:row>78</xdr:row>
      <xdr:rowOff>48174</xdr:rowOff>
    </xdr:to>
    <xdr:sp macro="" textlink="">
      <xdr:nvSpPr>
        <xdr:cNvPr id="429" name="円/楕円 428"/>
        <xdr:cNvSpPr/>
      </xdr:nvSpPr>
      <xdr:spPr>
        <a:xfrm>
          <a:off x="9588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39301</xdr:rowOff>
    </xdr:from>
    <xdr:ext cx="469744" cy="259045"/>
    <xdr:sp macro="" textlink="">
      <xdr:nvSpPr>
        <xdr:cNvPr id="430" name="テキスト ボックス 429"/>
        <xdr:cNvSpPr txBox="1"/>
      </xdr:nvSpPr>
      <xdr:spPr>
        <a:xfrm>
          <a:off x="9404427"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130756</xdr:rowOff>
    </xdr:from>
    <xdr:to>
      <xdr:col>12</xdr:col>
      <xdr:colOff>561975</xdr:colOff>
      <xdr:row>78</xdr:row>
      <xdr:rowOff>60906</xdr:rowOff>
    </xdr:to>
    <xdr:sp macro="" textlink="">
      <xdr:nvSpPr>
        <xdr:cNvPr id="431" name="円/楕円 430"/>
        <xdr:cNvSpPr/>
      </xdr:nvSpPr>
      <xdr:spPr>
        <a:xfrm>
          <a:off x="8699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52033</xdr:rowOff>
    </xdr:from>
    <xdr:ext cx="469744" cy="259045"/>
    <xdr:sp macro="" textlink="">
      <xdr:nvSpPr>
        <xdr:cNvPr id="432" name="テキスト ボックス 431"/>
        <xdr:cNvSpPr txBox="1"/>
      </xdr:nvSpPr>
      <xdr:spPr>
        <a:xfrm>
          <a:off x="8515427"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113063</xdr:rowOff>
    </xdr:from>
    <xdr:to>
      <xdr:col>11</xdr:col>
      <xdr:colOff>358775</xdr:colOff>
      <xdr:row>78</xdr:row>
      <xdr:rowOff>43213</xdr:rowOff>
    </xdr:to>
    <xdr:sp macro="" textlink="">
      <xdr:nvSpPr>
        <xdr:cNvPr id="433" name="円/楕円 432"/>
        <xdr:cNvSpPr/>
      </xdr:nvSpPr>
      <xdr:spPr>
        <a:xfrm>
          <a:off x="7810500" y="133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34340</xdr:rowOff>
    </xdr:from>
    <xdr:ext cx="469744" cy="259045"/>
    <xdr:sp macro="" textlink="">
      <xdr:nvSpPr>
        <xdr:cNvPr id="434" name="テキスト ボックス 433"/>
        <xdr:cNvSpPr txBox="1"/>
      </xdr:nvSpPr>
      <xdr:spPr>
        <a:xfrm>
          <a:off x="7626427" y="1340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143421</xdr:rowOff>
    </xdr:from>
    <xdr:to>
      <xdr:col>10</xdr:col>
      <xdr:colOff>155575</xdr:colOff>
      <xdr:row>78</xdr:row>
      <xdr:rowOff>73571</xdr:rowOff>
    </xdr:to>
    <xdr:sp macro="" textlink="">
      <xdr:nvSpPr>
        <xdr:cNvPr id="435" name="円/楕円 434"/>
        <xdr:cNvSpPr/>
      </xdr:nvSpPr>
      <xdr:spPr>
        <a:xfrm>
          <a:off x="6921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64698</xdr:rowOff>
    </xdr:from>
    <xdr:ext cx="469744" cy="259045"/>
    <xdr:sp macro="" textlink="">
      <xdr:nvSpPr>
        <xdr:cNvPr id="436" name="テキスト ボックス 435"/>
        <xdr:cNvSpPr txBox="1"/>
      </xdr:nvSpPr>
      <xdr:spPr>
        <a:xfrm>
          <a:off x="6737427" y="1343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63407</xdr:rowOff>
    </xdr:from>
    <xdr:to>
      <xdr:col>15</xdr:col>
      <xdr:colOff>180975</xdr:colOff>
      <xdr:row>97</xdr:row>
      <xdr:rowOff>170712</xdr:rowOff>
    </xdr:to>
    <xdr:cxnSp macro="">
      <xdr:nvCxnSpPr>
        <xdr:cNvPr id="463" name="直線コネクタ 462"/>
        <xdr:cNvCxnSpPr/>
      </xdr:nvCxnSpPr>
      <xdr:spPr>
        <a:xfrm flipV="1">
          <a:off x="9639300" y="16694057"/>
          <a:ext cx="8382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167625</xdr:rowOff>
    </xdr:from>
    <xdr:to>
      <xdr:col>14</xdr:col>
      <xdr:colOff>28575</xdr:colOff>
      <xdr:row>97</xdr:row>
      <xdr:rowOff>170712</xdr:rowOff>
    </xdr:to>
    <xdr:cxnSp macro="">
      <xdr:nvCxnSpPr>
        <xdr:cNvPr id="466" name="直線コネクタ 465"/>
        <xdr:cNvCxnSpPr/>
      </xdr:nvCxnSpPr>
      <xdr:spPr>
        <a:xfrm>
          <a:off x="8750300" y="1679827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125637</xdr:rowOff>
    </xdr:from>
    <xdr:to>
      <xdr:col>12</xdr:col>
      <xdr:colOff>511175</xdr:colOff>
      <xdr:row>97</xdr:row>
      <xdr:rowOff>167625</xdr:rowOff>
    </xdr:to>
    <xdr:cxnSp macro="">
      <xdr:nvCxnSpPr>
        <xdr:cNvPr id="469" name="直線コネクタ 468"/>
        <xdr:cNvCxnSpPr/>
      </xdr:nvCxnSpPr>
      <xdr:spPr>
        <a:xfrm>
          <a:off x="7861300" y="16756287"/>
          <a:ext cx="889000" cy="4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125637</xdr:rowOff>
    </xdr:from>
    <xdr:to>
      <xdr:col>11</xdr:col>
      <xdr:colOff>307975</xdr:colOff>
      <xdr:row>97</xdr:row>
      <xdr:rowOff>167429</xdr:rowOff>
    </xdr:to>
    <xdr:cxnSp macro="">
      <xdr:nvCxnSpPr>
        <xdr:cNvPr id="472" name="直線コネクタ 471"/>
        <xdr:cNvCxnSpPr/>
      </xdr:nvCxnSpPr>
      <xdr:spPr>
        <a:xfrm flipV="1">
          <a:off x="6972300" y="16756287"/>
          <a:ext cx="8890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12607</xdr:rowOff>
    </xdr:from>
    <xdr:to>
      <xdr:col>15</xdr:col>
      <xdr:colOff>231775</xdr:colOff>
      <xdr:row>97</xdr:row>
      <xdr:rowOff>114207</xdr:rowOff>
    </xdr:to>
    <xdr:sp macro="" textlink="">
      <xdr:nvSpPr>
        <xdr:cNvPr id="482" name="円/楕円 481"/>
        <xdr:cNvSpPr/>
      </xdr:nvSpPr>
      <xdr:spPr>
        <a:xfrm>
          <a:off x="10426700" y="166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162484</xdr:rowOff>
    </xdr:from>
    <xdr:ext cx="534377" cy="259045"/>
    <xdr:sp macro="" textlink="">
      <xdr:nvSpPr>
        <xdr:cNvPr id="483" name="土木費該当値テキスト"/>
        <xdr:cNvSpPr txBox="1"/>
      </xdr:nvSpPr>
      <xdr:spPr>
        <a:xfrm>
          <a:off x="10528300" y="166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119912</xdr:rowOff>
    </xdr:from>
    <xdr:to>
      <xdr:col>14</xdr:col>
      <xdr:colOff>79375</xdr:colOff>
      <xdr:row>98</xdr:row>
      <xdr:rowOff>50062</xdr:rowOff>
    </xdr:to>
    <xdr:sp macro="" textlink="">
      <xdr:nvSpPr>
        <xdr:cNvPr id="484" name="円/楕円 483"/>
        <xdr:cNvSpPr/>
      </xdr:nvSpPr>
      <xdr:spPr>
        <a:xfrm>
          <a:off x="9588500" y="167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41189</xdr:rowOff>
    </xdr:from>
    <xdr:ext cx="534377" cy="259045"/>
    <xdr:sp macro="" textlink="">
      <xdr:nvSpPr>
        <xdr:cNvPr id="485" name="テキスト ボックス 484"/>
        <xdr:cNvSpPr txBox="1"/>
      </xdr:nvSpPr>
      <xdr:spPr>
        <a:xfrm>
          <a:off x="9372111" y="168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116825</xdr:rowOff>
    </xdr:from>
    <xdr:to>
      <xdr:col>12</xdr:col>
      <xdr:colOff>561975</xdr:colOff>
      <xdr:row>98</xdr:row>
      <xdr:rowOff>46975</xdr:rowOff>
    </xdr:to>
    <xdr:sp macro="" textlink="">
      <xdr:nvSpPr>
        <xdr:cNvPr id="486" name="円/楕円 485"/>
        <xdr:cNvSpPr/>
      </xdr:nvSpPr>
      <xdr:spPr>
        <a:xfrm>
          <a:off x="8699500" y="167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38102</xdr:rowOff>
    </xdr:from>
    <xdr:ext cx="534377" cy="259045"/>
    <xdr:sp macro="" textlink="">
      <xdr:nvSpPr>
        <xdr:cNvPr id="487" name="テキスト ボックス 486"/>
        <xdr:cNvSpPr txBox="1"/>
      </xdr:nvSpPr>
      <xdr:spPr>
        <a:xfrm>
          <a:off x="8483111" y="168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74837</xdr:rowOff>
    </xdr:from>
    <xdr:to>
      <xdr:col>11</xdr:col>
      <xdr:colOff>358775</xdr:colOff>
      <xdr:row>98</xdr:row>
      <xdr:rowOff>4987</xdr:rowOff>
    </xdr:to>
    <xdr:sp macro="" textlink="">
      <xdr:nvSpPr>
        <xdr:cNvPr id="488" name="円/楕円 487"/>
        <xdr:cNvSpPr/>
      </xdr:nvSpPr>
      <xdr:spPr>
        <a:xfrm>
          <a:off x="7810500" y="167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167564</xdr:rowOff>
    </xdr:from>
    <xdr:ext cx="534377" cy="259045"/>
    <xdr:sp macro="" textlink="">
      <xdr:nvSpPr>
        <xdr:cNvPr id="489" name="テキスト ボックス 488"/>
        <xdr:cNvSpPr txBox="1"/>
      </xdr:nvSpPr>
      <xdr:spPr>
        <a:xfrm>
          <a:off x="7594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116629</xdr:rowOff>
    </xdr:from>
    <xdr:to>
      <xdr:col>10</xdr:col>
      <xdr:colOff>155575</xdr:colOff>
      <xdr:row>98</xdr:row>
      <xdr:rowOff>46779</xdr:rowOff>
    </xdr:to>
    <xdr:sp macro="" textlink="">
      <xdr:nvSpPr>
        <xdr:cNvPr id="490" name="円/楕円 489"/>
        <xdr:cNvSpPr/>
      </xdr:nvSpPr>
      <xdr:spPr>
        <a:xfrm>
          <a:off x="6921500" y="167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37906</xdr:rowOff>
    </xdr:from>
    <xdr:ext cx="534377" cy="259045"/>
    <xdr:sp macro="" textlink="">
      <xdr:nvSpPr>
        <xdr:cNvPr id="491" name="テキスト ボックス 490"/>
        <xdr:cNvSpPr txBox="1"/>
      </xdr:nvSpPr>
      <xdr:spPr>
        <a:xfrm>
          <a:off x="6705111" y="168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111862</xdr:rowOff>
    </xdr:from>
    <xdr:to>
      <xdr:col>23</xdr:col>
      <xdr:colOff>517525</xdr:colOff>
      <xdr:row>37</xdr:row>
      <xdr:rowOff>133121</xdr:rowOff>
    </xdr:to>
    <xdr:cxnSp macro="">
      <xdr:nvCxnSpPr>
        <xdr:cNvPr id="520" name="直線コネクタ 519"/>
        <xdr:cNvCxnSpPr/>
      </xdr:nvCxnSpPr>
      <xdr:spPr>
        <a:xfrm flipV="1">
          <a:off x="15481300" y="6455512"/>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133121</xdr:rowOff>
    </xdr:from>
    <xdr:to>
      <xdr:col>22</xdr:col>
      <xdr:colOff>365125</xdr:colOff>
      <xdr:row>37</xdr:row>
      <xdr:rowOff>134201</xdr:rowOff>
    </xdr:to>
    <xdr:cxnSp macro="">
      <xdr:nvCxnSpPr>
        <xdr:cNvPr id="523" name="直線コネクタ 522"/>
        <xdr:cNvCxnSpPr/>
      </xdr:nvCxnSpPr>
      <xdr:spPr>
        <a:xfrm flipV="1">
          <a:off x="14592300" y="6476771"/>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134201</xdr:rowOff>
    </xdr:from>
    <xdr:to>
      <xdr:col>21</xdr:col>
      <xdr:colOff>161925</xdr:colOff>
      <xdr:row>37</xdr:row>
      <xdr:rowOff>138811</xdr:rowOff>
    </xdr:to>
    <xdr:cxnSp macro="">
      <xdr:nvCxnSpPr>
        <xdr:cNvPr id="526" name="直線コネクタ 525"/>
        <xdr:cNvCxnSpPr/>
      </xdr:nvCxnSpPr>
      <xdr:spPr>
        <a:xfrm flipV="1">
          <a:off x="13703300" y="6477851"/>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136804</xdr:rowOff>
    </xdr:from>
    <xdr:to>
      <xdr:col>19</xdr:col>
      <xdr:colOff>644525</xdr:colOff>
      <xdr:row>37</xdr:row>
      <xdr:rowOff>138811</xdr:rowOff>
    </xdr:to>
    <xdr:cxnSp macro="">
      <xdr:nvCxnSpPr>
        <xdr:cNvPr id="529" name="直線コネクタ 528"/>
        <xdr:cNvCxnSpPr/>
      </xdr:nvCxnSpPr>
      <xdr:spPr>
        <a:xfrm>
          <a:off x="12814300" y="6480454"/>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61062</xdr:rowOff>
    </xdr:from>
    <xdr:to>
      <xdr:col>23</xdr:col>
      <xdr:colOff>568325</xdr:colOff>
      <xdr:row>37</xdr:row>
      <xdr:rowOff>162661</xdr:rowOff>
    </xdr:to>
    <xdr:sp macro="" textlink="">
      <xdr:nvSpPr>
        <xdr:cNvPr id="539" name="円/楕円 538"/>
        <xdr:cNvSpPr/>
      </xdr:nvSpPr>
      <xdr:spPr>
        <a:xfrm>
          <a:off x="16268700" y="6404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147439</xdr:rowOff>
    </xdr:from>
    <xdr:ext cx="534377" cy="259045"/>
    <xdr:sp macro="" textlink="">
      <xdr:nvSpPr>
        <xdr:cNvPr id="540" name="消防費該当値テキスト"/>
        <xdr:cNvSpPr txBox="1"/>
      </xdr:nvSpPr>
      <xdr:spPr>
        <a:xfrm>
          <a:off x="16370300" y="63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82321</xdr:rowOff>
    </xdr:from>
    <xdr:to>
      <xdr:col>22</xdr:col>
      <xdr:colOff>415925</xdr:colOff>
      <xdr:row>38</xdr:row>
      <xdr:rowOff>12471</xdr:rowOff>
    </xdr:to>
    <xdr:sp macro="" textlink="">
      <xdr:nvSpPr>
        <xdr:cNvPr id="541" name="円/楕円 540"/>
        <xdr:cNvSpPr/>
      </xdr:nvSpPr>
      <xdr:spPr>
        <a:xfrm>
          <a:off x="15430500" y="64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3598</xdr:rowOff>
    </xdr:from>
    <xdr:ext cx="534377" cy="259045"/>
    <xdr:sp macro="" textlink="">
      <xdr:nvSpPr>
        <xdr:cNvPr id="542" name="テキスト ボックス 541"/>
        <xdr:cNvSpPr txBox="1"/>
      </xdr:nvSpPr>
      <xdr:spPr>
        <a:xfrm>
          <a:off x="15214111" y="65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83401</xdr:rowOff>
    </xdr:from>
    <xdr:to>
      <xdr:col>21</xdr:col>
      <xdr:colOff>212725</xdr:colOff>
      <xdr:row>38</xdr:row>
      <xdr:rowOff>13551</xdr:rowOff>
    </xdr:to>
    <xdr:sp macro="" textlink="">
      <xdr:nvSpPr>
        <xdr:cNvPr id="543" name="円/楕円 542"/>
        <xdr:cNvSpPr/>
      </xdr:nvSpPr>
      <xdr:spPr>
        <a:xfrm>
          <a:off x="14541500" y="64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4678</xdr:rowOff>
    </xdr:from>
    <xdr:ext cx="534377" cy="259045"/>
    <xdr:sp macro="" textlink="">
      <xdr:nvSpPr>
        <xdr:cNvPr id="544" name="テキスト ボックス 543"/>
        <xdr:cNvSpPr txBox="1"/>
      </xdr:nvSpPr>
      <xdr:spPr>
        <a:xfrm>
          <a:off x="14325111" y="65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88011</xdr:rowOff>
    </xdr:from>
    <xdr:to>
      <xdr:col>20</xdr:col>
      <xdr:colOff>9525</xdr:colOff>
      <xdr:row>38</xdr:row>
      <xdr:rowOff>18161</xdr:rowOff>
    </xdr:to>
    <xdr:sp macro="" textlink="">
      <xdr:nvSpPr>
        <xdr:cNvPr id="545" name="円/楕円 544"/>
        <xdr:cNvSpPr/>
      </xdr:nvSpPr>
      <xdr:spPr>
        <a:xfrm>
          <a:off x="13652500" y="64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9288</xdr:rowOff>
    </xdr:from>
    <xdr:ext cx="534377" cy="259045"/>
    <xdr:sp macro="" textlink="">
      <xdr:nvSpPr>
        <xdr:cNvPr id="546" name="テキスト ボックス 545"/>
        <xdr:cNvSpPr txBox="1"/>
      </xdr:nvSpPr>
      <xdr:spPr>
        <a:xfrm>
          <a:off x="13436111" y="65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86004</xdr:rowOff>
    </xdr:from>
    <xdr:to>
      <xdr:col>18</xdr:col>
      <xdr:colOff>492125</xdr:colOff>
      <xdr:row>38</xdr:row>
      <xdr:rowOff>16154</xdr:rowOff>
    </xdr:to>
    <xdr:sp macro="" textlink="">
      <xdr:nvSpPr>
        <xdr:cNvPr id="547" name="円/楕円 546"/>
        <xdr:cNvSpPr/>
      </xdr:nvSpPr>
      <xdr:spPr>
        <a:xfrm>
          <a:off x="12763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7281</xdr:rowOff>
    </xdr:from>
    <xdr:ext cx="534377" cy="259045"/>
    <xdr:sp macro="" textlink="">
      <xdr:nvSpPr>
        <xdr:cNvPr id="548" name="テキスト ボックス 547"/>
        <xdr:cNvSpPr txBox="1"/>
      </xdr:nvSpPr>
      <xdr:spPr>
        <a:xfrm>
          <a:off x="12547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86444</xdr:rowOff>
    </xdr:from>
    <xdr:to>
      <xdr:col>23</xdr:col>
      <xdr:colOff>517525</xdr:colOff>
      <xdr:row>58</xdr:row>
      <xdr:rowOff>92879</xdr:rowOff>
    </xdr:to>
    <xdr:cxnSp macro="">
      <xdr:nvCxnSpPr>
        <xdr:cNvPr id="577" name="直線コネクタ 576"/>
        <xdr:cNvCxnSpPr/>
      </xdr:nvCxnSpPr>
      <xdr:spPr>
        <a:xfrm>
          <a:off x="15481300" y="10030544"/>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80965</xdr:rowOff>
    </xdr:from>
    <xdr:to>
      <xdr:col>22</xdr:col>
      <xdr:colOff>365125</xdr:colOff>
      <xdr:row>58</xdr:row>
      <xdr:rowOff>86444</xdr:rowOff>
    </xdr:to>
    <xdr:cxnSp macro="">
      <xdr:nvCxnSpPr>
        <xdr:cNvPr id="580" name="直線コネクタ 579"/>
        <xdr:cNvCxnSpPr/>
      </xdr:nvCxnSpPr>
      <xdr:spPr>
        <a:xfrm>
          <a:off x="14592300" y="10025065"/>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80965</xdr:rowOff>
    </xdr:from>
    <xdr:to>
      <xdr:col>21</xdr:col>
      <xdr:colOff>161925</xdr:colOff>
      <xdr:row>58</xdr:row>
      <xdr:rowOff>125260</xdr:rowOff>
    </xdr:to>
    <xdr:cxnSp macro="">
      <xdr:nvCxnSpPr>
        <xdr:cNvPr id="583" name="直線コネクタ 582"/>
        <xdr:cNvCxnSpPr/>
      </xdr:nvCxnSpPr>
      <xdr:spPr>
        <a:xfrm flipV="1">
          <a:off x="13703300" y="10025065"/>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81579</xdr:rowOff>
    </xdr:from>
    <xdr:to>
      <xdr:col>19</xdr:col>
      <xdr:colOff>644525</xdr:colOff>
      <xdr:row>58</xdr:row>
      <xdr:rowOff>125260</xdr:rowOff>
    </xdr:to>
    <xdr:cxnSp macro="">
      <xdr:nvCxnSpPr>
        <xdr:cNvPr id="586" name="直線コネクタ 585"/>
        <xdr:cNvCxnSpPr/>
      </xdr:nvCxnSpPr>
      <xdr:spPr>
        <a:xfrm>
          <a:off x="12814300" y="10025679"/>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42079</xdr:rowOff>
    </xdr:from>
    <xdr:to>
      <xdr:col>23</xdr:col>
      <xdr:colOff>568325</xdr:colOff>
      <xdr:row>58</xdr:row>
      <xdr:rowOff>143679</xdr:rowOff>
    </xdr:to>
    <xdr:sp macro="" textlink="">
      <xdr:nvSpPr>
        <xdr:cNvPr id="596" name="円/楕円 595"/>
        <xdr:cNvSpPr/>
      </xdr:nvSpPr>
      <xdr:spPr>
        <a:xfrm>
          <a:off x="16268700" y="9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128456</xdr:rowOff>
    </xdr:from>
    <xdr:ext cx="534377" cy="259045"/>
    <xdr:sp macro="" textlink="">
      <xdr:nvSpPr>
        <xdr:cNvPr id="597" name="教育費該当値テキスト"/>
        <xdr:cNvSpPr txBox="1"/>
      </xdr:nvSpPr>
      <xdr:spPr>
        <a:xfrm>
          <a:off x="16370300" y="99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35644</xdr:rowOff>
    </xdr:from>
    <xdr:to>
      <xdr:col>22</xdr:col>
      <xdr:colOff>415925</xdr:colOff>
      <xdr:row>58</xdr:row>
      <xdr:rowOff>137244</xdr:rowOff>
    </xdr:to>
    <xdr:sp macro="" textlink="">
      <xdr:nvSpPr>
        <xdr:cNvPr id="598" name="円/楕円 597"/>
        <xdr:cNvSpPr/>
      </xdr:nvSpPr>
      <xdr:spPr>
        <a:xfrm>
          <a:off x="15430500" y="99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128371</xdr:rowOff>
    </xdr:from>
    <xdr:ext cx="534377" cy="259045"/>
    <xdr:sp macro="" textlink="">
      <xdr:nvSpPr>
        <xdr:cNvPr id="599" name="テキスト ボックス 598"/>
        <xdr:cNvSpPr txBox="1"/>
      </xdr:nvSpPr>
      <xdr:spPr>
        <a:xfrm>
          <a:off x="15214111" y="100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30165</xdr:rowOff>
    </xdr:from>
    <xdr:to>
      <xdr:col>21</xdr:col>
      <xdr:colOff>212725</xdr:colOff>
      <xdr:row>58</xdr:row>
      <xdr:rowOff>131765</xdr:rowOff>
    </xdr:to>
    <xdr:sp macro="" textlink="">
      <xdr:nvSpPr>
        <xdr:cNvPr id="600" name="円/楕円 599"/>
        <xdr:cNvSpPr/>
      </xdr:nvSpPr>
      <xdr:spPr>
        <a:xfrm>
          <a:off x="14541500" y="9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122892</xdr:rowOff>
    </xdr:from>
    <xdr:ext cx="534377" cy="259045"/>
    <xdr:sp macro="" textlink="">
      <xdr:nvSpPr>
        <xdr:cNvPr id="601" name="テキスト ボックス 600"/>
        <xdr:cNvSpPr txBox="1"/>
      </xdr:nvSpPr>
      <xdr:spPr>
        <a:xfrm>
          <a:off x="14325111" y="100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74460</xdr:rowOff>
    </xdr:from>
    <xdr:to>
      <xdr:col>20</xdr:col>
      <xdr:colOff>9525</xdr:colOff>
      <xdr:row>59</xdr:row>
      <xdr:rowOff>4610</xdr:rowOff>
    </xdr:to>
    <xdr:sp macro="" textlink="">
      <xdr:nvSpPr>
        <xdr:cNvPr id="602" name="円/楕円 601"/>
        <xdr:cNvSpPr/>
      </xdr:nvSpPr>
      <xdr:spPr>
        <a:xfrm>
          <a:off x="13652500" y="100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167187</xdr:rowOff>
    </xdr:from>
    <xdr:ext cx="534377" cy="259045"/>
    <xdr:sp macro="" textlink="">
      <xdr:nvSpPr>
        <xdr:cNvPr id="603" name="テキスト ボックス 602"/>
        <xdr:cNvSpPr txBox="1"/>
      </xdr:nvSpPr>
      <xdr:spPr>
        <a:xfrm>
          <a:off x="13436111" y="101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30779</xdr:rowOff>
    </xdr:from>
    <xdr:to>
      <xdr:col>18</xdr:col>
      <xdr:colOff>492125</xdr:colOff>
      <xdr:row>58</xdr:row>
      <xdr:rowOff>132379</xdr:rowOff>
    </xdr:to>
    <xdr:sp macro="" textlink="">
      <xdr:nvSpPr>
        <xdr:cNvPr id="604" name="円/楕円 603"/>
        <xdr:cNvSpPr/>
      </xdr:nvSpPr>
      <xdr:spPr>
        <a:xfrm>
          <a:off x="12763500" y="99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123506</xdr:rowOff>
    </xdr:from>
    <xdr:ext cx="534377" cy="259045"/>
    <xdr:sp macro="" textlink="">
      <xdr:nvSpPr>
        <xdr:cNvPr id="605" name="テキスト ボックス 604"/>
        <xdr:cNvSpPr txBox="1"/>
      </xdr:nvSpPr>
      <xdr:spPr>
        <a:xfrm>
          <a:off x="12547111" y="100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54135</xdr:rowOff>
    </xdr:from>
    <xdr:to>
      <xdr:col>23</xdr:col>
      <xdr:colOff>517525</xdr:colOff>
      <xdr:row>98</xdr:row>
      <xdr:rowOff>74701</xdr:rowOff>
    </xdr:to>
    <xdr:cxnSp macro="">
      <xdr:nvCxnSpPr>
        <xdr:cNvPr id="691" name="直線コネクタ 690"/>
        <xdr:cNvCxnSpPr/>
      </xdr:nvCxnSpPr>
      <xdr:spPr>
        <a:xfrm>
          <a:off x="15481300" y="16856235"/>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54135</xdr:rowOff>
    </xdr:from>
    <xdr:to>
      <xdr:col>22</xdr:col>
      <xdr:colOff>365125</xdr:colOff>
      <xdr:row>98</xdr:row>
      <xdr:rowOff>56848</xdr:rowOff>
    </xdr:to>
    <xdr:cxnSp macro="">
      <xdr:nvCxnSpPr>
        <xdr:cNvPr id="694" name="直線コネクタ 693"/>
        <xdr:cNvCxnSpPr/>
      </xdr:nvCxnSpPr>
      <xdr:spPr>
        <a:xfrm flipV="1">
          <a:off x="14592300" y="16856235"/>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56848</xdr:rowOff>
    </xdr:from>
    <xdr:to>
      <xdr:col>21</xdr:col>
      <xdr:colOff>161925</xdr:colOff>
      <xdr:row>98</xdr:row>
      <xdr:rowOff>59310</xdr:rowOff>
    </xdr:to>
    <xdr:cxnSp macro="">
      <xdr:nvCxnSpPr>
        <xdr:cNvPr id="697" name="直線コネクタ 696"/>
        <xdr:cNvCxnSpPr/>
      </xdr:nvCxnSpPr>
      <xdr:spPr>
        <a:xfrm flipV="1">
          <a:off x="13703300" y="16858948"/>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59020</xdr:rowOff>
    </xdr:from>
    <xdr:to>
      <xdr:col>19</xdr:col>
      <xdr:colOff>644525</xdr:colOff>
      <xdr:row>98</xdr:row>
      <xdr:rowOff>59310</xdr:rowOff>
    </xdr:to>
    <xdr:cxnSp macro="">
      <xdr:nvCxnSpPr>
        <xdr:cNvPr id="700" name="直線コネクタ 699"/>
        <xdr:cNvCxnSpPr/>
      </xdr:nvCxnSpPr>
      <xdr:spPr>
        <a:xfrm>
          <a:off x="12814300" y="1686112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23901</xdr:rowOff>
    </xdr:from>
    <xdr:to>
      <xdr:col>23</xdr:col>
      <xdr:colOff>568325</xdr:colOff>
      <xdr:row>98</xdr:row>
      <xdr:rowOff>125501</xdr:rowOff>
    </xdr:to>
    <xdr:sp macro="" textlink="">
      <xdr:nvSpPr>
        <xdr:cNvPr id="710" name="円/楕円 709"/>
        <xdr:cNvSpPr/>
      </xdr:nvSpPr>
      <xdr:spPr>
        <a:xfrm>
          <a:off x="162687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110278</xdr:rowOff>
    </xdr:from>
    <xdr:ext cx="534377" cy="259045"/>
    <xdr:sp macro="" textlink="">
      <xdr:nvSpPr>
        <xdr:cNvPr id="711" name="公債費該当値テキスト"/>
        <xdr:cNvSpPr txBox="1"/>
      </xdr:nvSpPr>
      <xdr:spPr>
        <a:xfrm>
          <a:off x="16370300" y="167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3335</xdr:rowOff>
    </xdr:from>
    <xdr:to>
      <xdr:col>22</xdr:col>
      <xdr:colOff>415925</xdr:colOff>
      <xdr:row>98</xdr:row>
      <xdr:rowOff>104935</xdr:rowOff>
    </xdr:to>
    <xdr:sp macro="" textlink="">
      <xdr:nvSpPr>
        <xdr:cNvPr id="712" name="円/楕円 711"/>
        <xdr:cNvSpPr/>
      </xdr:nvSpPr>
      <xdr:spPr>
        <a:xfrm>
          <a:off x="15430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96062</xdr:rowOff>
    </xdr:from>
    <xdr:ext cx="534377" cy="259045"/>
    <xdr:sp macro="" textlink="">
      <xdr:nvSpPr>
        <xdr:cNvPr id="713" name="テキスト ボックス 712"/>
        <xdr:cNvSpPr txBox="1"/>
      </xdr:nvSpPr>
      <xdr:spPr>
        <a:xfrm>
          <a:off x="15214111" y="168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6048</xdr:rowOff>
    </xdr:from>
    <xdr:to>
      <xdr:col>21</xdr:col>
      <xdr:colOff>212725</xdr:colOff>
      <xdr:row>98</xdr:row>
      <xdr:rowOff>107648</xdr:rowOff>
    </xdr:to>
    <xdr:sp macro="" textlink="">
      <xdr:nvSpPr>
        <xdr:cNvPr id="714" name="円/楕円 713"/>
        <xdr:cNvSpPr/>
      </xdr:nvSpPr>
      <xdr:spPr>
        <a:xfrm>
          <a:off x="14541500" y="168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98775</xdr:rowOff>
    </xdr:from>
    <xdr:ext cx="534377" cy="259045"/>
    <xdr:sp macro="" textlink="">
      <xdr:nvSpPr>
        <xdr:cNvPr id="715" name="テキスト ボックス 714"/>
        <xdr:cNvSpPr txBox="1"/>
      </xdr:nvSpPr>
      <xdr:spPr>
        <a:xfrm>
          <a:off x="14325111" y="169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8510</xdr:rowOff>
    </xdr:from>
    <xdr:to>
      <xdr:col>20</xdr:col>
      <xdr:colOff>9525</xdr:colOff>
      <xdr:row>98</xdr:row>
      <xdr:rowOff>110110</xdr:rowOff>
    </xdr:to>
    <xdr:sp macro="" textlink="">
      <xdr:nvSpPr>
        <xdr:cNvPr id="716" name="円/楕円 715"/>
        <xdr:cNvSpPr/>
      </xdr:nvSpPr>
      <xdr:spPr>
        <a:xfrm>
          <a:off x="13652500" y="16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101237</xdr:rowOff>
    </xdr:from>
    <xdr:ext cx="534377" cy="259045"/>
    <xdr:sp macro="" textlink="">
      <xdr:nvSpPr>
        <xdr:cNvPr id="717" name="テキスト ボックス 716"/>
        <xdr:cNvSpPr txBox="1"/>
      </xdr:nvSpPr>
      <xdr:spPr>
        <a:xfrm>
          <a:off x="13436111" y="16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8220</xdr:rowOff>
    </xdr:from>
    <xdr:to>
      <xdr:col>18</xdr:col>
      <xdr:colOff>492125</xdr:colOff>
      <xdr:row>98</xdr:row>
      <xdr:rowOff>109820</xdr:rowOff>
    </xdr:to>
    <xdr:sp macro="" textlink="">
      <xdr:nvSpPr>
        <xdr:cNvPr id="718" name="円/楕円 717"/>
        <xdr:cNvSpPr/>
      </xdr:nvSpPr>
      <xdr:spPr>
        <a:xfrm>
          <a:off x="12763500" y="168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100947</xdr:rowOff>
    </xdr:from>
    <xdr:ext cx="534377" cy="259045"/>
    <xdr:sp macro="" textlink="">
      <xdr:nvSpPr>
        <xdr:cNvPr id="719" name="テキスト ボックス 718"/>
        <xdr:cNvSpPr txBox="1"/>
      </xdr:nvSpPr>
      <xdr:spPr>
        <a:xfrm>
          <a:off x="12547111" y="169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160274</xdr:rowOff>
    </xdr:from>
    <xdr:to>
      <xdr:col>32</xdr:col>
      <xdr:colOff>187325</xdr:colOff>
      <xdr:row>39</xdr:row>
      <xdr:rowOff>98878</xdr:rowOff>
    </xdr:to>
    <xdr:cxnSp macro="">
      <xdr:nvCxnSpPr>
        <xdr:cNvPr id="750" name="直線コネクタ 749"/>
        <xdr:cNvCxnSpPr/>
      </xdr:nvCxnSpPr>
      <xdr:spPr>
        <a:xfrm>
          <a:off x="21323300" y="6675374"/>
          <a:ext cx="8382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160274</xdr:rowOff>
    </xdr:from>
    <xdr:to>
      <xdr:col>31</xdr:col>
      <xdr:colOff>34925</xdr:colOff>
      <xdr:row>39</xdr:row>
      <xdr:rowOff>98878</xdr:rowOff>
    </xdr:to>
    <xdr:cxnSp macro="">
      <xdr:nvCxnSpPr>
        <xdr:cNvPr id="753" name="直線コネクタ 752"/>
        <xdr:cNvCxnSpPr/>
      </xdr:nvCxnSpPr>
      <xdr:spPr>
        <a:xfrm flipV="1">
          <a:off x="20434300" y="6675374"/>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109945</xdr:rowOff>
    </xdr:from>
    <xdr:ext cx="378565" cy="259045"/>
    <xdr:sp macro="" textlink="">
      <xdr:nvSpPr>
        <xdr:cNvPr id="755" name="テキスト ボックス 754"/>
        <xdr:cNvSpPr txBox="1"/>
      </xdr:nvSpPr>
      <xdr:spPr>
        <a:xfrm>
          <a:off x="21134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109474</xdr:rowOff>
    </xdr:from>
    <xdr:to>
      <xdr:col>31</xdr:col>
      <xdr:colOff>85725</xdr:colOff>
      <xdr:row>39</xdr:row>
      <xdr:rowOff>39624</xdr:rowOff>
    </xdr:to>
    <xdr:sp macro="" textlink="">
      <xdr:nvSpPr>
        <xdr:cNvPr id="771" name="円/楕円 770"/>
        <xdr:cNvSpPr/>
      </xdr:nvSpPr>
      <xdr:spPr>
        <a:xfrm>
          <a:off x="21272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72" name="テキスト ボックス 77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働費を除いた項目で、当町は類似団体よりも住民一人当たりのコストが低い。特に、民生費は類似団体との比較で大きく下回っているが、社会福祉や子育て支援の支出額は増加傾向にある。また、公債費は、普通建設事業の有無によって大きく増減が生じるので、計画的な財政運営に努めたい。</a:t>
          </a:r>
          <a:endParaRPr kumimoji="1" lang="en-US" altLang="ja-JP" sz="1300">
            <a:latin typeface="ＭＳ Ｐゴシック"/>
          </a:endParaRPr>
        </a:p>
        <a:p>
          <a:r>
            <a:rPr kumimoji="1" lang="ja-JP" altLang="en-US" sz="1300">
              <a:latin typeface="ＭＳ Ｐゴシック"/>
            </a:rPr>
            <a:t>消防費は埼玉県平均や全国平均を大きく上回っているので、住民サービスを向上させたい。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年度の財政調整基金残高は、前年度と比較し、積立金が約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万円増加し、一般会計への繰入額が約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万円減少した。財政調整基金残高の増加に伴い、実質収支額は約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万円増加した。このため、標準財政規模に対する実質単年度収支も改善した。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全会計において、黒字額が確保できている。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一般会計は、財政調整基金への積立により指標が改善した。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国民健康保険事業特別会計は、共同事業拠出金や基金積立金が増加したため、比率が下がった。</a:t>
          </a:r>
          <a:r>
            <a:rPr kumimoji="1" lang="en-US" altLang="ja-JP" sz="1400">
              <a:latin typeface="ＭＳ ゴシック" pitchFamily="49" charset="-128"/>
              <a:ea typeface="ＭＳ ゴシック" pitchFamily="49" charset="-128"/>
            </a:rPr>
            <a:t>2018</a:t>
          </a:r>
          <a:r>
            <a:rPr kumimoji="1" lang="ja-JP" altLang="en-US" sz="1400">
              <a:latin typeface="ＭＳ ゴシック" pitchFamily="49" charset="-128"/>
              <a:ea typeface="ＭＳ ゴシック" pitchFamily="49" charset="-128"/>
            </a:rPr>
            <a:t>年度以降に国民健康保険の運営主体が市町村から県に移されることになっているので、今後も健全な運営に努めたい。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介護保険事業特別会計は、一般会計繰入金や繰越金が増加したことにより、比率が上がった。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後期高齢者医療特別会計は、後期高齢者医療広域連合納付金の増加したため、比率が下がった。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年度の元利償還金は、平成７年の臨時地方道整備事業、庁舎増築事業、減税補てん債などの償還が終了したことにより、約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百万円減った。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組合等が起こした地方債の元利償還金に対する負担金等も減少傾向にあり、実質公債費比率が低下した。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普通建設事業に伴う起債や臨時財政対策債により、一般会計等に係る地方債残高は増加傾向にある。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年度は財政調整基金の積立を行い、充当可能基金残高が増えたことにより、将来負担比率は低下した。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今後、起債を伴う事業は計画的に行い、将来負担比率が急激に増加しないように努める。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12,093
11,992
40.39
4,568,221
4,262,558
207,277
2,969,840
3,093,909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16.8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12,093
11,992
40.39
4,568,221
4,262,558
207,277
2,969,840
3,093,909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12,093
11,992
40.39
4,568,221
4,262,558
207,277
2,969,840
3,093,909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4568221</v>
      </c>
      <c r="BO4" s="409"/>
      <c r="BP4" s="409"/>
      <c r="BQ4" s="409"/>
      <c r="BR4" s="409"/>
      <c r="BS4" s="409"/>
      <c r="BT4" s="409"/>
      <c r="BU4" s="410"/>
      <c r="BV4" s="408">
        <v>4205550</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7</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4262558</v>
      </c>
      <c r="BO5" s="414"/>
      <c r="BP5" s="414"/>
      <c r="BQ5" s="414"/>
      <c r="BR5" s="414"/>
      <c r="BS5" s="414"/>
      <c r="BT5" s="414"/>
      <c r="BU5" s="415"/>
      <c r="BV5" s="413">
        <v>3949585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85.4</v>
      </c>
      <c r="CU5" s="384"/>
      <c r="CV5" s="384"/>
      <c r="CW5" s="384"/>
      <c r="CX5" s="384"/>
      <c r="CY5" s="384"/>
      <c r="CZ5" s="384"/>
      <c r="DA5" s="385"/>
      <c r="DB5" s="383">
        <v>91.2</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305663</v>
      </c>
      <c r="BO6" s="414"/>
      <c r="BP6" s="414"/>
      <c r="BQ6" s="414"/>
      <c r="BR6" s="414"/>
      <c r="BS6" s="414"/>
      <c r="BT6" s="414"/>
      <c r="BU6" s="415"/>
      <c r="BV6" s="413">
        <v>255965</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92.1</v>
      </c>
      <c r="CU6" s="560"/>
      <c r="CV6" s="560"/>
      <c r="CW6" s="560"/>
      <c r="CX6" s="560"/>
      <c r="CY6" s="560"/>
      <c r="CZ6" s="560"/>
      <c r="DA6" s="561"/>
      <c r="DB6" s="559">
        <v>98.9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98386</v>
      </c>
      <c r="BO7" s="414"/>
      <c r="BP7" s="414"/>
      <c r="BQ7" s="414"/>
      <c r="BR7" s="414"/>
      <c r="BS7" s="414"/>
      <c r="BT7" s="414"/>
      <c r="BU7" s="415"/>
      <c r="BV7" s="413">
        <v>85314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2969840</v>
      </c>
      <c r="CU7" s="414"/>
      <c r="CV7" s="414"/>
      <c r="CW7" s="414"/>
      <c r="CX7" s="414"/>
      <c r="CY7" s="414"/>
      <c r="CZ7" s="414"/>
      <c r="DA7" s="415"/>
      <c r="DB7" s="413">
        <v>2856949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76</v>
      </c>
      <c r="AV8" s="471"/>
      <c r="AW8" s="471"/>
      <c r="AX8" s="471"/>
      <c r="AY8" s="393" t="s">
        <v>91</v>
      </c>
      <c r="AZ8" s="394"/>
      <c r="BA8" s="394"/>
      <c r="BB8" s="394"/>
      <c r="BC8" s="394"/>
      <c r="BD8" s="394"/>
      <c r="BE8" s="394"/>
      <c r="BF8" s="394"/>
      <c r="BG8" s="394"/>
      <c r="BH8" s="394"/>
      <c r="BI8" s="394"/>
      <c r="BJ8" s="394"/>
      <c r="BK8" s="394"/>
      <c r="BL8" s="394"/>
      <c r="BM8" s="395"/>
      <c r="BN8" s="413">
        <v>207277</v>
      </c>
      <c r="BO8" s="414"/>
      <c r="BP8" s="414"/>
      <c r="BQ8" s="414"/>
      <c r="BR8" s="414"/>
      <c r="BS8" s="414"/>
      <c r="BT8" s="414"/>
      <c r="BU8" s="415"/>
      <c r="BV8" s="413">
        <v>170651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11716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76</v>
      </c>
      <c r="AV9" s="471"/>
      <c r="AW9" s="471"/>
      <c r="AX9" s="471"/>
      <c r="AY9" s="393" t="s">
        <v>97</v>
      </c>
      <c r="AZ9" s="394"/>
      <c r="BA9" s="394"/>
      <c r="BB9" s="394"/>
      <c r="BC9" s="394"/>
      <c r="BD9" s="394"/>
      <c r="BE9" s="394"/>
      <c r="BF9" s="394"/>
      <c r="BG9" s="394"/>
      <c r="BH9" s="394"/>
      <c r="BI9" s="394"/>
      <c r="BJ9" s="394"/>
      <c r="BK9" s="394"/>
      <c r="BL9" s="394"/>
      <c r="BM9" s="395"/>
      <c r="BN9" s="413">
        <v>36626</v>
      </c>
      <c r="BO9" s="414"/>
      <c r="BP9" s="414"/>
      <c r="BQ9" s="414"/>
      <c r="BR9" s="414"/>
      <c r="BS9" s="414"/>
      <c r="BT9" s="414"/>
      <c r="BU9" s="415"/>
      <c r="BV9" s="413">
        <v>-27272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6.3</v>
      </c>
      <c r="CU9" s="384"/>
      <c r="CV9" s="384"/>
      <c r="CW9" s="384"/>
      <c r="CX9" s="384"/>
      <c r="CY9" s="384"/>
      <c r="CZ9" s="384"/>
      <c r="DA9" s="385"/>
      <c r="DB9" s="383">
        <v>7.8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12537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76</v>
      </c>
      <c r="AV10" s="471"/>
      <c r="AW10" s="471"/>
      <c r="AX10" s="471"/>
      <c r="AY10" s="393" t="s">
        <v>101</v>
      </c>
      <c r="AZ10" s="394"/>
      <c r="BA10" s="394"/>
      <c r="BB10" s="394"/>
      <c r="BC10" s="394"/>
      <c r="BD10" s="394"/>
      <c r="BE10" s="394"/>
      <c r="BF10" s="394"/>
      <c r="BG10" s="394"/>
      <c r="BH10" s="394"/>
      <c r="BI10" s="394"/>
      <c r="BJ10" s="394"/>
      <c r="BK10" s="394"/>
      <c r="BL10" s="394"/>
      <c r="BM10" s="395"/>
      <c r="BN10" s="413">
        <v>113482</v>
      </c>
      <c r="BO10" s="414"/>
      <c r="BP10" s="414"/>
      <c r="BQ10" s="414"/>
      <c r="BR10" s="414"/>
      <c r="BS10" s="414"/>
      <c r="BT10" s="414"/>
      <c r="BU10" s="415"/>
      <c r="BV10" s="413">
        <v>13</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76</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12093</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14218</v>
      </c>
      <c r="BO12" s="414"/>
      <c r="BP12" s="414"/>
      <c r="BQ12" s="414"/>
      <c r="BR12" s="414"/>
      <c r="BS12" s="414"/>
      <c r="BT12" s="414"/>
      <c r="BU12" s="415"/>
      <c r="BV12" s="413">
        <v>59349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11992</v>
      </c>
      <c r="S13" s="515"/>
      <c r="T13" s="515"/>
      <c r="U13" s="515"/>
      <c r="V13" s="516"/>
      <c r="W13" s="502" t="s">
        <v>119</v>
      </c>
      <c r="X13" s="426"/>
      <c r="Y13" s="426"/>
      <c r="Z13" s="426"/>
      <c r="AA13" s="426"/>
      <c r="AB13" s="427"/>
      <c r="AC13" s="389">
        <v>132</v>
      </c>
      <c r="AD13" s="390"/>
      <c r="AE13" s="390"/>
      <c r="AF13" s="390"/>
      <c r="AG13" s="391"/>
      <c r="AH13" s="389">
        <v>181</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135890</v>
      </c>
      <c r="BO13" s="414"/>
      <c r="BP13" s="414"/>
      <c r="BQ13" s="414"/>
      <c r="BR13" s="414"/>
      <c r="BS13" s="414"/>
      <c r="BT13" s="414"/>
      <c r="BU13" s="415"/>
      <c r="BV13" s="413">
        <v>-86608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3.7</v>
      </c>
      <c r="CU13" s="384"/>
      <c r="CV13" s="384"/>
      <c r="CW13" s="384"/>
      <c r="CX13" s="384"/>
      <c r="CY13" s="384"/>
      <c r="CZ13" s="384"/>
      <c r="DA13" s="385"/>
      <c r="DB13" s="383">
        <v>3.9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12309</v>
      </c>
      <c r="S14" s="515"/>
      <c r="T14" s="515"/>
      <c r="U14" s="515"/>
      <c r="V14" s="516"/>
      <c r="W14" s="517"/>
      <c r="X14" s="429"/>
      <c r="Y14" s="429"/>
      <c r="Z14" s="429"/>
      <c r="AA14" s="429"/>
      <c r="AB14" s="430"/>
      <c r="AC14" s="507">
        <v>2.2000000000000002</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16.8</v>
      </c>
      <c r="CU14" s="486"/>
      <c r="CV14" s="486"/>
      <c r="CW14" s="486"/>
      <c r="CX14" s="486"/>
      <c r="CY14" s="486"/>
      <c r="CZ14" s="486"/>
      <c r="DA14" s="487"/>
      <c r="DB14" s="518">
        <v>37.799999999999997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12198</v>
      </c>
      <c r="S15" s="515"/>
      <c r="T15" s="515"/>
      <c r="U15" s="515"/>
      <c r="V15" s="516"/>
      <c r="W15" s="502" t="s">
        <v>126</v>
      </c>
      <c r="X15" s="426"/>
      <c r="Y15" s="426"/>
      <c r="Z15" s="426"/>
      <c r="AA15" s="426"/>
      <c r="AB15" s="427"/>
      <c r="AC15" s="389">
        <v>1897</v>
      </c>
      <c r="AD15" s="390"/>
      <c r="AE15" s="390"/>
      <c r="AF15" s="390"/>
      <c r="AG15" s="391"/>
      <c r="AH15" s="389">
        <v>2118</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1290534</v>
      </c>
      <c r="BO15" s="409"/>
      <c r="BP15" s="409"/>
      <c r="BQ15" s="409"/>
      <c r="BR15" s="409"/>
      <c r="BS15" s="409"/>
      <c r="BT15" s="409"/>
      <c r="BU15" s="410"/>
      <c r="BV15" s="408">
        <v>1240586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31.3</v>
      </c>
      <c r="AD16" s="508"/>
      <c r="AE16" s="508"/>
      <c r="AF16" s="508"/>
      <c r="AG16" s="509"/>
      <c r="AH16" s="507">
        <v>31.2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2408384</v>
      </c>
      <c r="BO16" s="414"/>
      <c r="BP16" s="414"/>
      <c r="BQ16" s="414"/>
      <c r="BR16" s="414"/>
      <c r="BS16" s="414"/>
      <c r="BT16" s="414"/>
      <c r="BU16" s="415"/>
      <c r="BV16" s="413">
        <v>2283557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4029</v>
      </c>
      <c r="AD17" s="390"/>
      <c r="AE17" s="390"/>
      <c r="AF17" s="390"/>
      <c r="AG17" s="391"/>
      <c r="AH17" s="389">
        <v>4419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1632185</v>
      </c>
      <c r="BO17" s="414"/>
      <c r="BP17" s="414"/>
      <c r="BQ17" s="414"/>
      <c r="BR17" s="414"/>
      <c r="BS17" s="414"/>
      <c r="BT17" s="414"/>
      <c r="BU17" s="415"/>
      <c r="BV17" s="413">
        <v>1584625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40.39</v>
      </c>
      <c r="M18" s="478"/>
      <c r="N18" s="478"/>
      <c r="O18" s="478"/>
      <c r="P18" s="478"/>
      <c r="Q18" s="478"/>
      <c r="R18" s="479"/>
      <c r="S18" s="479"/>
      <c r="T18" s="479"/>
      <c r="U18" s="479"/>
      <c r="V18" s="480"/>
      <c r="W18" s="494"/>
      <c r="X18" s="495"/>
      <c r="Y18" s="495"/>
      <c r="Z18" s="495"/>
      <c r="AA18" s="495"/>
      <c r="AB18" s="503"/>
      <c r="AC18" s="377">
        <v>66.5</v>
      </c>
      <c r="AD18" s="378"/>
      <c r="AE18" s="378"/>
      <c r="AF18" s="378"/>
      <c r="AG18" s="481"/>
      <c r="AH18" s="377">
        <v>65.2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2589104</v>
      </c>
      <c r="BO18" s="414"/>
      <c r="BP18" s="414"/>
      <c r="BQ18" s="414"/>
      <c r="BR18" s="414"/>
      <c r="BS18" s="414"/>
      <c r="BT18" s="414"/>
      <c r="BU18" s="415"/>
      <c r="BV18" s="413">
        <v>2650766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290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3561036</v>
      </c>
      <c r="BO19" s="414"/>
      <c r="BP19" s="414"/>
      <c r="BQ19" s="414"/>
      <c r="BR19" s="414"/>
      <c r="BS19" s="414"/>
      <c r="BT19" s="414"/>
      <c r="BU19" s="415"/>
      <c r="BV19" s="413">
        <v>3359917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4527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3093909</v>
      </c>
      <c r="BO23" s="414"/>
      <c r="BP23" s="414"/>
      <c r="BQ23" s="414"/>
      <c r="BR23" s="414"/>
      <c r="BS23" s="414"/>
      <c r="BT23" s="414"/>
      <c r="BU23" s="415"/>
      <c r="BV23" s="413">
        <v>2998670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5864</v>
      </c>
      <c r="R24" s="390"/>
      <c r="S24" s="390"/>
      <c r="T24" s="390"/>
      <c r="U24" s="390"/>
      <c r="V24" s="391"/>
      <c r="W24" s="455"/>
      <c r="X24" s="446"/>
      <c r="Y24" s="447"/>
      <c r="Z24" s="386" t="s">
        <v>150</v>
      </c>
      <c r="AA24" s="387"/>
      <c r="AB24" s="387"/>
      <c r="AC24" s="387"/>
      <c r="AD24" s="387"/>
      <c r="AE24" s="387"/>
      <c r="AF24" s="387"/>
      <c r="AG24" s="388"/>
      <c r="AH24" s="389">
        <v>98</v>
      </c>
      <c r="AI24" s="390"/>
      <c r="AJ24" s="390"/>
      <c r="AK24" s="390"/>
      <c r="AL24" s="391"/>
      <c r="AM24" s="389">
        <v>299684</v>
      </c>
      <c r="AN24" s="390"/>
      <c r="AO24" s="390"/>
      <c r="AP24" s="390"/>
      <c r="AQ24" s="390"/>
      <c r="AR24" s="391"/>
      <c r="AS24" s="389">
        <v>3058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2974872</v>
      </c>
      <c r="BO24" s="414"/>
      <c r="BP24" s="414"/>
      <c r="BQ24" s="414"/>
      <c r="BR24" s="414"/>
      <c r="BS24" s="414"/>
      <c r="BT24" s="414"/>
      <c r="BU24" s="415"/>
      <c r="BV24" s="413">
        <v>2851620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5544</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5310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2970</v>
      </c>
      <c r="R27" s="390"/>
      <c r="S27" s="390"/>
      <c r="T27" s="390"/>
      <c r="U27" s="390"/>
      <c r="V27" s="391"/>
      <c r="W27" s="455"/>
      <c r="X27" s="446"/>
      <c r="Y27" s="447"/>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220000</v>
      </c>
      <c r="BO27" s="417"/>
      <c r="BP27" s="417"/>
      <c r="BQ27" s="417"/>
      <c r="BR27" s="417"/>
      <c r="BS27" s="417"/>
      <c r="BT27" s="417"/>
      <c r="BU27" s="418"/>
      <c r="BV27" s="416">
        <v>220000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2270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422291</v>
      </c>
      <c r="BO28" s="409"/>
      <c r="BP28" s="409"/>
      <c r="BQ28" s="409"/>
      <c r="BR28" s="409"/>
      <c r="BS28" s="409"/>
      <c r="BT28" s="409"/>
      <c r="BU28" s="410"/>
      <c r="BV28" s="408">
        <v>323027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9</v>
      </c>
      <c r="M29" s="390"/>
      <c r="N29" s="390"/>
      <c r="O29" s="390"/>
      <c r="P29" s="391"/>
      <c r="Q29" s="389">
        <v>2140</v>
      </c>
      <c r="R29" s="390"/>
      <c r="S29" s="390"/>
      <c r="T29" s="390"/>
      <c r="U29" s="390"/>
      <c r="V29" s="391"/>
      <c r="W29" s="456"/>
      <c r="X29" s="457"/>
      <c r="Y29" s="458"/>
      <c r="Z29" s="386" t="s">
        <v>167</v>
      </c>
      <c r="AA29" s="387"/>
      <c r="AB29" s="387"/>
      <c r="AC29" s="387"/>
      <c r="AD29" s="387"/>
      <c r="AE29" s="387"/>
      <c r="AF29" s="387"/>
      <c r="AG29" s="388"/>
      <c r="AH29" s="389">
        <v>100</v>
      </c>
      <c r="AI29" s="390"/>
      <c r="AJ29" s="390"/>
      <c r="AK29" s="390"/>
      <c r="AL29" s="391"/>
      <c r="AM29" s="389">
        <v>307908</v>
      </c>
      <c r="AN29" s="390"/>
      <c r="AO29" s="390"/>
      <c r="AP29" s="390"/>
      <c r="AQ29" s="390"/>
      <c r="AR29" s="391"/>
      <c r="AS29" s="389">
        <v>3079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54595</v>
      </c>
      <c r="BO29" s="414"/>
      <c r="BP29" s="414"/>
      <c r="BQ29" s="414"/>
      <c r="BR29" s="414"/>
      <c r="BS29" s="414"/>
      <c r="BT29" s="414"/>
      <c r="BU29" s="415"/>
      <c r="BV29" s="413">
        <v>54583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494399</v>
      </c>
      <c r="BO30" s="417"/>
      <c r="BP30" s="417"/>
      <c r="BQ30" s="417"/>
      <c r="BR30" s="417"/>
      <c r="BS30" s="417"/>
      <c r="BT30" s="417"/>
      <c r="BU30" s="418"/>
      <c r="BV30" s="416">
        <v>483806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坂戸地区衛生組合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(株)越生特産物加工研究所</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越生町、毛呂山町外４組合公平委員会特別会計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埼玉西部環境保全組合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広域静苑組合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西入間広域消防組合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毛呂山・越生・鳩山公共下水道組合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埼玉県後期高齢者医療広域連合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埼玉県後期高齢者医療広域連合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埼玉県市町村総合事務組合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埼玉県市町村総合事務組合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彩の国さいたま人づくり広域連合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S49" sqref="S49"/>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1352757</v>
      </c>
      <c r="S5" s="669"/>
      <c r="T5" s="669"/>
      <c r="U5" s="669"/>
      <c r="V5" s="669"/>
      <c r="W5" s="669"/>
      <c r="X5" s="669"/>
      <c r="Y5" s="716"/>
      <c r="Z5" s="729">
        <v>29.6</v>
      </c>
      <c r="AA5" s="729"/>
      <c r="AB5" s="729"/>
      <c r="AC5" s="729"/>
      <c r="AD5" s="730">
        <v>1352757</v>
      </c>
      <c r="AE5" s="730"/>
      <c r="AF5" s="730"/>
      <c r="AG5" s="730"/>
      <c r="AH5" s="730"/>
      <c r="AI5" s="730"/>
      <c r="AJ5" s="730"/>
      <c r="AK5" s="730"/>
      <c r="AL5" s="717">
        <v>48.1</v>
      </c>
      <c r="AM5" s="686"/>
      <c r="AN5" s="686"/>
      <c r="AO5" s="718"/>
      <c r="AP5" s="705" t="s">
        <v>206</v>
      </c>
      <c r="AQ5" s="706"/>
      <c r="AR5" s="706"/>
      <c r="AS5" s="706"/>
      <c r="AT5" s="706"/>
      <c r="AU5" s="706"/>
      <c r="AV5" s="706"/>
      <c r="AW5" s="706"/>
      <c r="AX5" s="706"/>
      <c r="AY5" s="706"/>
      <c r="AZ5" s="706"/>
      <c r="BA5" s="706"/>
      <c r="BB5" s="706"/>
      <c r="BC5" s="706"/>
      <c r="BD5" s="706"/>
      <c r="BE5" s="706"/>
      <c r="BF5" s="707"/>
      <c r="BG5" s="618">
        <v>1352757</v>
      </c>
      <c r="BH5" s="619"/>
      <c r="BI5" s="619"/>
      <c r="BJ5" s="619"/>
      <c r="BK5" s="619"/>
      <c r="BL5" s="619"/>
      <c r="BM5" s="619"/>
      <c r="BN5" s="620"/>
      <c r="BO5" s="671">
        <v>100</v>
      </c>
      <c r="BP5" s="671"/>
      <c r="BQ5" s="671"/>
      <c r="BR5" s="671"/>
      <c r="BS5" s="672">
        <v>792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48771</v>
      </c>
      <c r="S6" s="619"/>
      <c r="T6" s="619"/>
      <c r="U6" s="619"/>
      <c r="V6" s="619"/>
      <c r="W6" s="619"/>
      <c r="X6" s="619"/>
      <c r="Y6" s="620"/>
      <c r="Z6" s="671">
        <v>1.1000000000000001</v>
      </c>
      <c r="AA6" s="671"/>
      <c r="AB6" s="671"/>
      <c r="AC6" s="671"/>
      <c r="AD6" s="672">
        <v>48771</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1352757</v>
      </c>
      <c r="BH6" s="619"/>
      <c r="BI6" s="619"/>
      <c r="BJ6" s="619"/>
      <c r="BK6" s="619"/>
      <c r="BL6" s="619"/>
      <c r="BM6" s="619"/>
      <c r="BN6" s="620"/>
      <c r="BO6" s="671">
        <v>100</v>
      </c>
      <c r="BP6" s="671"/>
      <c r="BQ6" s="671"/>
      <c r="BR6" s="671"/>
      <c r="BS6" s="672">
        <v>792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81543</v>
      </c>
      <c r="CS6" s="619"/>
      <c r="CT6" s="619"/>
      <c r="CU6" s="619"/>
      <c r="CV6" s="619"/>
      <c r="CW6" s="619"/>
      <c r="CX6" s="619"/>
      <c r="CY6" s="620"/>
      <c r="CZ6" s="671">
        <v>1.9</v>
      </c>
      <c r="DA6" s="671"/>
      <c r="DB6" s="671"/>
      <c r="DC6" s="671"/>
      <c r="DD6" s="624" t="s">
        <v>213</v>
      </c>
      <c r="DE6" s="619"/>
      <c r="DF6" s="619"/>
      <c r="DG6" s="619"/>
      <c r="DH6" s="619"/>
      <c r="DI6" s="619"/>
      <c r="DJ6" s="619"/>
      <c r="DK6" s="619"/>
      <c r="DL6" s="619"/>
      <c r="DM6" s="619"/>
      <c r="DN6" s="619"/>
      <c r="DO6" s="619"/>
      <c r="DP6" s="620"/>
      <c r="DQ6" s="624">
        <v>81543</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2031</v>
      </c>
      <c r="S7" s="619"/>
      <c r="T7" s="619"/>
      <c r="U7" s="619"/>
      <c r="V7" s="619"/>
      <c r="W7" s="619"/>
      <c r="X7" s="619"/>
      <c r="Y7" s="620"/>
      <c r="Z7" s="671">
        <v>0</v>
      </c>
      <c r="AA7" s="671"/>
      <c r="AB7" s="671"/>
      <c r="AC7" s="671"/>
      <c r="AD7" s="672">
        <v>2031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604187</v>
      </c>
      <c r="BH7" s="619"/>
      <c r="BI7" s="619"/>
      <c r="BJ7" s="619"/>
      <c r="BK7" s="619"/>
      <c r="BL7" s="619"/>
      <c r="BM7" s="619"/>
      <c r="BN7" s="620"/>
      <c r="BO7" s="671">
        <v>44.7</v>
      </c>
      <c r="BP7" s="671"/>
      <c r="BQ7" s="671"/>
      <c r="BR7" s="671"/>
      <c r="BS7" s="672">
        <v>792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745683</v>
      </c>
      <c r="CS7" s="619"/>
      <c r="CT7" s="619"/>
      <c r="CU7" s="619"/>
      <c r="CV7" s="619"/>
      <c r="CW7" s="619"/>
      <c r="CX7" s="619"/>
      <c r="CY7" s="620"/>
      <c r="CZ7" s="671">
        <v>17.5</v>
      </c>
      <c r="DA7" s="671"/>
      <c r="DB7" s="671"/>
      <c r="DC7" s="671"/>
      <c r="DD7" s="624">
        <v>9183</v>
      </c>
      <c r="DE7" s="619"/>
      <c r="DF7" s="619"/>
      <c r="DG7" s="619"/>
      <c r="DH7" s="619"/>
      <c r="DI7" s="619"/>
      <c r="DJ7" s="619"/>
      <c r="DK7" s="619"/>
      <c r="DL7" s="619"/>
      <c r="DM7" s="619"/>
      <c r="DN7" s="619"/>
      <c r="DO7" s="619"/>
      <c r="DP7" s="620"/>
      <c r="DQ7" s="624">
        <v>666125</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8195</v>
      </c>
      <c r="S8" s="619"/>
      <c r="T8" s="619"/>
      <c r="U8" s="619"/>
      <c r="V8" s="619"/>
      <c r="W8" s="619"/>
      <c r="X8" s="619"/>
      <c r="Y8" s="620"/>
      <c r="Z8" s="671">
        <v>0.2</v>
      </c>
      <c r="AA8" s="671"/>
      <c r="AB8" s="671"/>
      <c r="AC8" s="671"/>
      <c r="AD8" s="672">
        <v>8195</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21983</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1284224</v>
      </c>
      <c r="CS8" s="619"/>
      <c r="CT8" s="619"/>
      <c r="CU8" s="619"/>
      <c r="CV8" s="619"/>
      <c r="CW8" s="619"/>
      <c r="CX8" s="619"/>
      <c r="CY8" s="620"/>
      <c r="CZ8" s="671">
        <v>30.1</v>
      </c>
      <c r="DA8" s="671"/>
      <c r="DB8" s="671"/>
      <c r="DC8" s="671"/>
      <c r="DD8" s="624" t="s">
        <v>213</v>
      </c>
      <c r="DE8" s="619"/>
      <c r="DF8" s="619"/>
      <c r="DG8" s="619"/>
      <c r="DH8" s="619"/>
      <c r="DI8" s="619"/>
      <c r="DJ8" s="619"/>
      <c r="DK8" s="619"/>
      <c r="DL8" s="619"/>
      <c r="DM8" s="619"/>
      <c r="DN8" s="619"/>
      <c r="DO8" s="619"/>
      <c r="DP8" s="620"/>
      <c r="DQ8" s="624">
        <v>768919</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8288</v>
      </c>
      <c r="S9" s="619"/>
      <c r="T9" s="619"/>
      <c r="U9" s="619"/>
      <c r="V9" s="619"/>
      <c r="W9" s="619"/>
      <c r="X9" s="619"/>
      <c r="Y9" s="620"/>
      <c r="Z9" s="671">
        <v>0.2</v>
      </c>
      <c r="AA9" s="671"/>
      <c r="AB9" s="671"/>
      <c r="AC9" s="671"/>
      <c r="AD9" s="672">
        <v>8288</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542108</v>
      </c>
      <c r="BH9" s="619"/>
      <c r="BI9" s="619"/>
      <c r="BJ9" s="619"/>
      <c r="BK9" s="619"/>
      <c r="BL9" s="619"/>
      <c r="BM9" s="619"/>
      <c r="BN9" s="620"/>
      <c r="BO9" s="671">
        <v>40.1</v>
      </c>
      <c r="BP9" s="671"/>
      <c r="BQ9" s="671"/>
      <c r="BR9" s="671"/>
      <c r="BS9" s="624" t="s">
        <v>107</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325168</v>
      </c>
      <c r="CS9" s="619"/>
      <c r="CT9" s="619"/>
      <c r="CU9" s="619"/>
      <c r="CV9" s="619"/>
      <c r="CW9" s="619"/>
      <c r="CX9" s="619"/>
      <c r="CY9" s="620"/>
      <c r="CZ9" s="671">
        <v>7.6</v>
      </c>
      <c r="DA9" s="671"/>
      <c r="DB9" s="671"/>
      <c r="DC9" s="671"/>
      <c r="DD9" s="624">
        <v>15404</v>
      </c>
      <c r="DE9" s="619"/>
      <c r="DF9" s="619"/>
      <c r="DG9" s="619"/>
      <c r="DH9" s="619"/>
      <c r="DI9" s="619"/>
      <c r="DJ9" s="619"/>
      <c r="DK9" s="619"/>
      <c r="DL9" s="619"/>
      <c r="DM9" s="619"/>
      <c r="DN9" s="619"/>
      <c r="DO9" s="619"/>
      <c r="DP9" s="620"/>
      <c r="DQ9" s="624">
        <v>312730</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190826</v>
      </c>
      <c r="S10" s="619"/>
      <c r="T10" s="619"/>
      <c r="U10" s="619"/>
      <c r="V10" s="619"/>
      <c r="W10" s="619"/>
      <c r="X10" s="619"/>
      <c r="Y10" s="620"/>
      <c r="Z10" s="671">
        <v>4.2</v>
      </c>
      <c r="AA10" s="671"/>
      <c r="AB10" s="671"/>
      <c r="AC10" s="671"/>
      <c r="AD10" s="672">
        <v>190826</v>
      </c>
      <c r="AE10" s="672"/>
      <c r="AF10" s="672"/>
      <c r="AG10" s="672"/>
      <c r="AH10" s="672"/>
      <c r="AI10" s="672"/>
      <c r="AJ10" s="672"/>
      <c r="AK10" s="672"/>
      <c r="AL10" s="641">
        <v>6.8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22269</v>
      </c>
      <c r="BH10" s="619"/>
      <c r="BI10" s="619"/>
      <c r="BJ10" s="619"/>
      <c r="BK10" s="619"/>
      <c r="BL10" s="619"/>
      <c r="BM10" s="619"/>
      <c r="BN10" s="620"/>
      <c r="BO10" s="671">
        <v>1.6</v>
      </c>
      <c r="BP10" s="671"/>
      <c r="BQ10" s="671"/>
      <c r="BR10" s="671"/>
      <c r="BS10" s="624" t="s">
        <v>107</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10042</v>
      </c>
      <c r="CS10" s="619"/>
      <c r="CT10" s="619"/>
      <c r="CU10" s="619"/>
      <c r="CV10" s="619"/>
      <c r="CW10" s="619"/>
      <c r="CX10" s="619"/>
      <c r="CY10" s="620"/>
      <c r="CZ10" s="671">
        <v>0.2</v>
      </c>
      <c r="DA10" s="671"/>
      <c r="DB10" s="671"/>
      <c r="DC10" s="671"/>
      <c r="DD10" s="624" t="s">
        <v>107</v>
      </c>
      <c r="DE10" s="619"/>
      <c r="DF10" s="619"/>
      <c r="DG10" s="619"/>
      <c r="DH10" s="619"/>
      <c r="DI10" s="619"/>
      <c r="DJ10" s="619"/>
      <c r="DK10" s="619"/>
      <c r="DL10" s="619"/>
      <c r="DM10" s="619"/>
      <c r="DN10" s="619"/>
      <c r="DO10" s="619"/>
      <c r="DP10" s="620"/>
      <c r="DQ10" s="624">
        <v>10042</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43601</v>
      </c>
      <c r="S11" s="619"/>
      <c r="T11" s="619"/>
      <c r="U11" s="619"/>
      <c r="V11" s="619"/>
      <c r="W11" s="619"/>
      <c r="X11" s="619"/>
      <c r="Y11" s="620"/>
      <c r="Z11" s="671">
        <v>1</v>
      </c>
      <c r="AA11" s="671"/>
      <c r="AB11" s="671"/>
      <c r="AC11" s="671"/>
      <c r="AD11" s="672">
        <v>43601</v>
      </c>
      <c r="AE11" s="672"/>
      <c r="AF11" s="672"/>
      <c r="AG11" s="672"/>
      <c r="AH11" s="672"/>
      <c r="AI11" s="672"/>
      <c r="AJ11" s="672"/>
      <c r="AK11" s="672"/>
      <c r="AL11" s="641">
        <v>1.6</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17827</v>
      </c>
      <c r="BH11" s="619"/>
      <c r="BI11" s="619"/>
      <c r="BJ11" s="619"/>
      <c r="BK11" s="619"/>
      <c r="BL11" s="619"/>
      <c r="BM11" s="619"/>
      <c r="BN11" s="620"/>
      <c r="BO11" s="671">
        <v>1.3</v>
      </c>
      <c r="BP11" s="671"/>
      <c r="BQ11" s="671"/>
      <c r="BR11" s="671"/>
      <c r="BS11" s="624">
        <v>792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172187</v>
      </c>
      <c r="CS11" s="619"/>
      <c r="CT11" s="619"/>
      <c r="CU11" s="619"/>
      <c r="CV11" s="619"/>
      <c r="CW11" s="619"/>
      <c r="CX11" s="619"/>
      <c r="CY11" s="620"/>
      <c r="CZ11" s="671">
        <v>4</v>
      </c>
      <c r="DA11" s="671"/>
      <c r="DB11" s="671"/>
      <c r="DC11" s="671"/>
      <c r="DD11" s="624">
        <v>4928</v>
      </c>
      <c r="DE11" s="619"/>
      <c r="DF11" s="619"/>
      <c r="DG11" s="619"/>
      <c r="DH11" s="619"/>
      <c r="DI11" s="619"/>
      <c r="DJ11" s="619"/>
      <c r="DK11" s="619"/>
      <c r="DL11" s="619"/>
      <c r="DM11" s="619"/>
      <c r="DN11" s="619"/>
      <c r="DO11" s="619"/>
      <c r="DP11" s="620"/>
      <c r="DQ11" s="624">
        <v>156188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656036</v>
      </c>
      <c r="BH12" s="619"/>
      <c r="BI12" s="619"/>
      <c r="BJ12" s="619"/>
      <c r="BK12" s="619"/>
      <c r="BL12" s="619"/>
      <c r="BM12" s="619"/>
      <c r="BN12" s="620"/>
      <c r="BO12" s="671">
        <v>48.5</v>
      </c>
      <c r="BP12" s="671"/>
      <c r="BQ12" s="671"/>
      <c r="BR12" s="671"/>
      <c r="BS12" s="624" t="s">
        <v>107</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111554</v>
      </c>
      <c r="CS12" s="619"/>
      <c r="CT12" s="619"/>
      <c r="CU12" s="619"/>
      <c r="CV12" s="619"/>
      <c r="CW12" s="619"/>
      <c r="CX12" s="619"/>
      <c r="CY12" s="620"/>
      <c r="CZ12" s="671">
        <v>2.6</v>
      </c>
      <c r="DA12" s="671"/>
      <c r="DB12" s="671"/>
      <c r="DC12" s="671"/>
      <c r="DD12" s="624">
        <v>18935</v>
      </c>
      <c r="DE12" s="619"/>
      <c r="DF12" s="619"/>
      <c r="DG12" s="619"/>
      <c r="DH12" s="619"/>
      <c r="DI12" s="619"/>
      <c r="DJ12" s="619"/>
      <c r="DK12" s="619"/>
      <c r="DL12" s="619"/>
      <c r="DM12" s="619"/>
      <c r="DN12" s="619"/>
      <c r="DO12" s="619"/>
      <c r="DP12" s="620"/>
      <c r="DQ12" s="624">
        <v>89301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14670</v>
      </c>
      <c r="S13" s="619"/>
      <c r="T13" s="619"/>
      <c r="U13" s="619"/>
      <c r="V13" s="619"/>
      <c r="W13" s="619"/>
      <c r="X13" s="619"/>
      <c r="Y13" s="620"/>
      <c r="Z13" s="671">
        <v>0.3</v>
      </c>
      <c r="AA13" s="671"/>
      <c r="AB13" s="671"/>
      <c r="AC13" s="671"/>
      <c r="AD13" s="672">
        <v>14670</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655598</v>
      </c>
      <c r="BH13" s="619"/>
      <c r="BI13" s="619"/>
      <c r="BJ13" s="619"/>
      <c r="BK13" s="619"/>
      <c r="BL13" s="619"/>
      <c r="BM13" s="619"/>
      <c r="BN13" s="620"/>
      <c r="BO13" s="671">
        <v>48.5</v>
      </c>
      <c r="BP13" s="671"/>
      <c r="BQ13" s="671"/>
      <c r="BR13" s="671"/>
      <c r="BS13" s="624" t="s">
        <v>107</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655284</v>
      </c>
      <c r="CS13" s="619"/>
      <c r="CT13" s="619"/>
      <c r="CU13" s="619"/>
      <c r="CV13" s="619"/>
      <c r="CW13" s="619"/>
      <c r="CX13" s="619"/>
      <c r="CY13" s="620"/>
      <c r="CZ13" s="671">
        <v>15.4</v>
      </c>
      <c r="DA13" s="671"/>
      <c r="DB13" s="671"/>
      <c r="DC13" s="671"/>
      <c r="DD13" s="624">
        <v>391726</v>
      </c>
      <c r="DE13" s="619"/>
      <c r="DF13" s="619"/>
      <c r="DG13" s="619"/>
      <c r="DH13" s="619"/>
      <c r="DI13" s="619"/>
      <c r="DJ13" s="619"/>
      <c r="DK13" s="619"/>
      <c r="DL13" s="619"/>
      <c r="DM13" s="619"/>
      <c r="DN13" s="619"/>
      <c r="DO13" s="619"/>
      <c r="DP13" s="620"/>
      <c r="DQ13" s="624">
        <v>367674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26813</v>
      </c>
      <c r="BH14" s="619"/>
      <c r="BI14" s="619"/>
      <c r="BJ14" s="619"/>
      <c r="BK14" s="619"/>
      <c r="BL14" s="619"/>
      <c r="BM14" s="619"/>
      <c r="BN14" s="620"/>
      <c r="BO14" s="671">
        <v>2</v>
      </c>
      <c r="BP14" s="671"/>
      <c r="BQ14" s="671"/>
      <c r="BR14" s="671"/>
      <c r="BS14" s="624" t="s">
        <v>107</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262324</v>
      </c>
      <c r="CS14" s="619"/>
      <c r="CT14" s="619"/>
      <c r="CU14" s="619"/>
      <c r="CV14" s="619"/>
      <c r="CW14" s="619"/>
      <c r="CX14" s="619"/>
      <c r="CY14" s="620"/>
      <c r="CZ14" s="671">
        <v>6.2</v>
      </c>
      <c r="DA14" s="671"/>
      <c r="DB14" s="671"/>
      <c r="DC14" s="671"/>
      <c r="DD14" s="624" t="s">
        <v>107</v>
      </c>
      <c r="DE14" s="619"/>
      <c r="DF14" s="619"/>
      <c r="DG14" s="619"/>
      <c r="DH14" s="619"/>
      <c r="DI14" s="619"/>
      <c r="DJ14" s="619"/>
      <c r="DK14" s="619"/>
      <c r="DL14" s="619"/>
      <c r="DM14" s="619"/>
      <c r="DN14" s="619"/>
      <c r="DO14" s="619"/>
      <c r="DP14" s="620"/>
      <c r="DQ14" s="624">
        <v>262324</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3897</v>
      </c>
      <c r="S15" s="619"/>
      <c r="T15" s="619"/>
      <c r="U15" s="619"/>
      <c r="V15" s="619"/>
      <c r="W15" s="619"/>
      <c r="X15" s="619"/>
      <c r="Y15" s="620"/>
      <c r="Z15" s="671">
        <v>0.1</v>
      </c>
      <c r="AA15" s="671"/>
      <c r="AB15" s="671"/>
      <c r="AC15" s="671"/>
      <c r="AD15" s="672">
        <v>3897</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65721</v>
      </c>
      <c r="BH15" s="619"/>
      <c r="BI15" s="619"/>
      <c r="BJ15" s="619"/>
      <c r="BK15" s="619"/>
      <c r="BL15" s="619"/>
      <c r="BM15" s="619"/>
      <c r="BN15" s="620"/>
      <c r="BO15" s="671">
        <v>4.9000000000000004</v>
      </c>
      <c r="BP15" s="671"/>
      <c r="BQ15" s="671"/>
      <c r="BR15" s="671"/>
      <c r="BS15" s="624" t="s">
        <v>107</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390470</v>
      </c>
      <c r="CS15" s="619"/>
      <c r="CT15" s="619"/>
      <c r="CU15" s="619"/>
      <c r="CV15" s="619"/>
      <c r="CW15" s="619"/>
      <c r="CX15" s="619"/>
      <c r="CY15" s="620"/>
      <c r="CZ15" s="671">
        <v>9.1999999999999993</v>
      </c>
      <c r="DA15" s="671"/>
      <c r="DB15" s="671"/>
      <c r="DC15" s="671"/>
      <c r="DD15" s="624">
        <v>78470</v>
      </c>
      <c r="DE15" s="619"/>
      <c r="DF15" s="619"/>
      <c r="DG15" s="619"/>
      <c r="DH15" s="619"/>
      <c r="DI15" s="619"/>
      <c r="DJ15" s="619"/>
      <c r="DK15" s="619"/>
      <c r="DL15" s="619"/>
      <c r="DM15" s="619"/>
      <c r="DN15" s="619"/>
      <c r="DO15" s="619"/>
      <c r="DP15" s="620"/>
      <c r="DQ15" s="624">
        <v>316998</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1198221</v>
      </c>
      <c r="S16" s="619"/>
      <c r="T16" s="619"/>
      <c r="U16" s="619"/>
      <c r="V16" s="619"/>
      <c r="W16" s="619"/>
      <c r="X16" s="619"/>
      <c r="Y16" s="620"/>
      <c r="Z16" s="671">
        <v>26.2</v>
      </c>
      <c r="AA16" s="671"/>
      <c r="AB16" s="671"/>
      <c r="AC16" s="671"/>
      <c r="AD16" s="672">
        <v>1117850</v>
      </c>
      <c r="AE16" s="672"/>
      <c r="AF16" s="672"/>
      <c r="AG16" s="672"/>
      <c r="AH16" s="672"/>
      <c r="AI16" s="672"/>
      <c r="AJ16" s="672"/>
      <c r="AK16" s="672"/>
      <c r="AL16" s="641">
        <v>39.700000000000003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1117850</v>
      </c>
      <c r="S17" s="619"/>
      <c r="T17" s="619"/>
      <c r="U17" s="619"/>
      <c r="V17" s="619"/>
      <c r="W17" s="619"/>
      <c r="X17" s="619"/>
      <c r="Y17" s="620"/>
      <c r="Z17" s="671">
        <v>24.5</v>
      </c>
      <c r="AA17" s="671"/>
      <c r="AB17" s="671"/>
      <c r="AC17" s="671"/>
      <c r="AD17" s="672">
        <v>1117850</v>
      </c>
      <c r="AE17" s="672"/>
      <c r="AF17" s="672"/>
      <c r="AG17" s="672"/>
      <c r="AH17" s="672"/>
      <c r="AI17" s="672"/>
      <c r="AJ17" s="672"/>
      <c r="AK17" s="672"/>
      <c r="AL17" s="641">
        <v>39.700000000000003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224079</v>
      </c>
      <c r="CS17" s="619"/>
      <c r="CT17" s="619"/>
      <c r="CU17" s="619"/>
      <c r="CV17" s="619"/>
      <c r="CW17" s="619"/>
      <c r="CX17" s="619"/>
      <c r="CY17" s="620"/>
      <c r="CZ17" s="671">
        <v>5.3</v>
      </c>
      <c r="DA17" s="671"/>
      <c r="DB17" s="671"/>
      <c r="DC17" s="671"/>
      <c r="DD17" s="624" t="s">
        <v>107</v>
      </c>
      <c r="DE17" s="619"/>
      <c r="DF17" s="619"/>
      <c r="DG17" s="619"/>
      <c r="DH17" s="619"/>
      <c r="DI17" s="619"/>
      <c r="DJ17" s="619"/>
      <c r="DK17" s="619"/>
      <c r="DL17" s="619"/>
      <c r="DM17" s="619"/>
      <c r="DN17" s="619"/>
      <c r="DO17" s="619"/>
      <c r="DP17" s="620"/>
      <c r="DQ17" s="624">
        <v>224079</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80334</v>
      </c>
      <c r="S18" s="619"/>
      <c r="T18" s="619"/>
      <c r="U18" s="619"/>
      <c r="V18" s="619"/>
      <c r="W18" s="619"/>
      <c r="X18" s="619"/>
      <c r="Y18" s="620"/>
      <c r="Z18" s="671">
        <v>1.8</v>
      </c>
      <c r="AA18" s="671"/>
      <c r="AB18" s="671"/>
      <c r="AC18" s="671"/>
      <c r="AD18" s="672" t="s">
        <v>107</v>
      </c>
      <c r="AE18" s="672"/>
      <c r="AF18" s="672"/>
      <c r="AG18" s="672"/>
      <c r="AH18" s="672"/>
      <c r="AI18" s="672"/>
      <c r="AJ18" s="672"/>
      <c r="AK18" s="672"/>
      <c r="AL18" s="641" t="s">
        <v>107</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37</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2871257</v>
      </c>
      <c r="S20" s="619"/>
      <c r="T20" s="619"/>
      <c r="U20" s="619"/>
      <c r="V20" s="619"/>
      <c r="W20" s="619"/>
      <c r="X20" s="619"/>
      <c r="Y20" s="620"/>
      <c r="Z20" s="671">
        <v>62.9</v>
      </c>
      <c r="AA20" s="671"/>
      <c r="AB20" s="671"/>
      <c r="AC20" s="671"/>
      <c r="AD20" s="672">
        <v>2790886</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4262558</v>
      </c>
      <c r="CS20" s="619"/>
      <c r="CT20" s="619"/>
      <c r="CU20" s="619"/>
      <c r="CV20" s="619"/>
      <c r="CW20" s="619"/>
      <c r="CX20" s="619"/>
      <c r="CY20" s="620"/>
      <c r="CZ20" s="671">
        <v>100</v>
      </c>
      <c r="DA20" s="671"/>
      <c r="DB20" s="671"/>
      <c r="DC20" s="671"/>
      <c r="DD20" s="624">
        <v>518646</v>
      </c>
      <c r="DE20" s="619"/>
      <c r="DF20" s="619"/>
      <c r="DG20" s="619"/>
      <c r="DH20" s="619"/>
      <c r="DI20" s="619"/>
      <c r="DJ20" s="619"/>
      <c r="DK20" s="619"/>
      <c r="DL20" s="619"/>
      <c r="DM20" s="619"/>
      <c r="DN20" s="619"/>
      <c r="DO20" s="619"/>
      <c r="DP20" s="620"/>
      <c r="DQ20" s="624">
        <v>3255923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1166</v>
      </c>
      <c r="S21" s="619"/>
      <c r="T21" s="619"/>
      <c r="U21" s="619"/>
      <c r="V21" s="619"/>
      <c r="W21" s="619"/>
      <c r="X21" s="619"/>
      <c r="Y21" s="620"/>
      <c r="Z21" s="671">
        <v>0</v>
      </c>
      <c r="AA21" s="671"/>
      <c r="AB21" s="671"/>
      <c r="AC21" s="671"/>
      <c r="AD21" s="672">
        <v>1166</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234975</v>
      </c>
      <c r="S22" s="619"/>
      <c r="T22" s="619"/>
      <c r="U22" s="619"/>
      <c r="V22" s="619"/>
      <c r="W22" s="619"/>
      <c r="X22" s="619"/>
      <c r="Y22" s="620"/>
      <c r="Z22" s="671">
        <v>5.0999999999999996</v>
      </c>
      <c r="AA22" s="671"/>
      <c r="AB22" s="671"/>
      <c r="AC22" s="671"/>
      <c r="AD22" s="672">
        <v>80</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39943</v>
      </c>
      <c r="S23" s="619"/>
      <c r="T23" s="619"/>
      <c r="U23" s="619"/>
      <c r="V23" s="619"/>
      <c r="W23" s="619"/>
      <c r="X23" s="619"/>
      <c r="Y23" s="620"/>
      <c r="Z23" s="671">
        <v>0.9</v>
      </c>
      <c r="AA23" s="671"/>
      <c r="AB23" s="671"/>
      <c r="AC23" s="671"/>
      <c r="AD23" s="672">
        <v>678</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12795</v>
      </c>
      <c r="S24" s="619"/>
      <c r="T24" s="619"/>
      <c r="U24" s="619"/>
      <c r="V24" s="619"/>
      <c r="W24" s="619"/>
      <c r="X24" s="619"/>
      <c r="Y24" s="620"/>
      <c r="Z24" s="671">
        <v>0.3</v>
      </c>
      <c r="AA24" s="671"/>
      <c r="AB24" s="671"/>
      <c r="AC24" s="671"/>
      <c r="AD24" s="672" t="s">
        <v>107</v>
      </c>
      <c r="AE24" s="672"/>
      <c r="AF24" s="672"/>
      <c r="AG24" s="672"/>
      <c r="AH24" s="672"/>
      <c r="AI24" s="672"/>
      <c r="AJ24" s="672"/>
      <c r="AK24" s="672"/>
      <c r="AL24" s="641" t="s">
        <v>107</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1656439</v>
      </c>
      <c r="CS24" s="669"/>
      <c r="CT24" s="669"/>
      <c r="CU24" s="669"/>
      <c r="CV24" s="669"/>
      <c r="CW24" s="669"/>
      <c r="CX24" s="669"/>
      <c r="CY24" s="716"/>
      <c r="CZ24" s="720">
        <v>38.9</v>
      </c>
      <c r="DA24" s="721"/>
      <c r="DB24" s="721"/>
      <c r="DC24" s="722"/>
      <c r="DD24" s="715">
        <v>1186341</v>
      </c>
      <c r="DE24" s="669"/>
      <c r="DF24" s="669"/>
      <c r="DG24" s="669"/>
      <c r="DH24" s="669"/>
      <c r="DI24" s="669"/>
      <c r="DJ24" s="669"/>
      <c r="DK24" s="716"/>
      <c r="DL24" s="715">
        <v>1185631</v>
      </c>
      <c r="DM24" s="669"/>
      <c r="DN24" s="669"/>
      <c r="DO24" s="669"/>
      <c r="DP24" s="669"/>
      <c r="DQ24" s="669"/>
      <c r="DR24" s="669"/>
      <c r="DS24" s="669"/>
      <c r="DT24" s="669"/>
      <c r="DU24" s="669"/>
      <c r="DV24" s="716"/>
      <c r="DW24" s="717">
        <v>39.1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469659</v>
      </c>
      <c r="S25" s="619"/>
      <c r="T25" s="619"/>
      <c r="U25" s="619"/>
      <c r="V25" s="619"/>
      <c r="W25" s="619"/>
      <c r="X25" s="619"/>
      <c r="Y25" s="620"/>
      <c r="Z25" s="671">
        <v>10.3</v>
      </c>
      <c r="AA25" s="671"/>
      <c r="AB25" s="671"/>
      <c r="AC25" s="671"/>
      <c r="AD25" s="672" t="s">
        <v>107</v>
      </c>
      <c r="AE25" s="672"/>
      <c r="AF25" s="672"/>
      <c r="AG25" s="672"/>
      <c r="AH25" s="672"/>
      <c r="AI25" s="672"/>
      <c r="AJ25" s="672"/>
      <c r="AK25" s="672"/>
      <c r="AL25" s="641" t="s">
        <v>107</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841844</v>
      </c>
      <c r="CS25" s="637"/>
      <c r="CT25" s="637"/>
      <c r="CU25" s="637"/>
      <c r="CV25" s="637"/>
      <c r="CW25" s="637"/>
      <c r="CX25" s="637"/>
      <c r="CY25" s="638"/>
      <c r="CZ25" s="621">
        <v>19.7</v>
      </c>
      <c r="DA25" s="639"/>
      <c r="DB25" s="639"/>
      <c r="DC25" s="640"/>
      <c r="DD25" s="624">
        <v>775698</v>
      </c>
      <c r="DE25" s="637"/>
      <c r="DF25" s="637"/>
      <c r="DG25" s="637"/>
      <c r="DH25" s="637"/>
      <c r="DI25" s="637"/>
      <c r="DJ25" s="637"/>
      <c r="DK25" s="638"/>
      <c r="DL25" s="624">
        <v>775113</v>
      </c>
      <c r="DM25" s="637"/>
      <c r="DN25" s="637"/>
      <c r="DO25" s="637"/>
      <c r="DP25" s="637"/>
      <c r="DQ25" s="637"/>
      <c r="DR25" s="637"/>
      <c r="DS25" s="637"/>
      <c r="DT25" s="637"/>
      <c r="DU25" s="637"/>
      <c r="DV25" s="638"/>
      <c r="DW25" s="641">
        <v>25.6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528432</v>
      </c>
      <c r="CS26" s="619"/>
      <c r="CT26" s="619"/>
      <c r="CU26" s="619"/>
      <c r="CV26" s="619"/>
      <c r="CW26" s="619"/>
      <c r="CX26" s="619"/>
      <c r="CY26" s="620"/>
      <c r="CZ26" s="621">
        <v>12.4</v>
      </c>
      <c r="DA26" s="639"/>
      <c r="DB26" s="639"/>
      <c r="DC26" s="640"/>
      <c r="DD26" s="624">
        <v>468637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254566</v>
      </c>
      <c r="S27" s="619"/>
      <c r="T27" s="619"/>
      <c r="U27" s="619"/>
      <c r="V27" s="619"/>
      <c r="W27" s="619"/>
      <c r="X27" s="619"/>
      <c r="Y27" s="620"/>
      <c r="Z27" s="671">
        <v>5.6</v>
      </c>
      <c r="AA27" s="671"/>
      <c r="AB27" s="671"/>
      <c r="AC27" s="671"/>
      <c r="AD27" s="672" t="s">
        <v>107</v>
      </c>
      <c r="AE27" s="672"/>
      <c r="AF27" s="672"/>
      <c r="AG27" s="672"/>
      <c r="AH27" s="672"/>
      <c r="AI27" s="672"/>
      <c r="AJ27" s="672"/>
      <c r="AK27" s="672"/>
      <c r="AL27" s="641" t="s">
        <v>107</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1352757</v>
      </c>
      <c r="BH27" s="619"/>
      <c r="BI27" s="619"/>
      <c r="BJ27" s="619"/>
      <c r="BK27" s="619"/>
      <c r="BL27" s="619"/>
      <c r="BM27" s="619"/>
      <c r="BN27" s="620"/>
      <c r="BO27" s="671">
        <v>100</v>
      </c>
      <c r="BP27" s="671"/>
      <c r="BQ27" s="671"/>
      <c r="BR27" s="671"/>
      <c r="BS27" s="624">
        <v>792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590516</v>
      </c>
      <c r="CS27" s="637"/>
      <c r="CT27" s="637"/>
      <c r="CU27" s="637"/>
      <c r="CV27" s="637"/>
      <c r="CW27" s="637"/>
      <c r="CX27" s="637"/>
      <c r="CY27" s="638"/>
      <c r="CZ27" s="621">
        <v>13.9</v>
      </c>
      <c r="DA27" s="639"/>
      <c r="DB27" s="639"/>
      <c r="DC27" s="640"/>
      <c r="DD27" s="624">
        <v>186564</v>
      </c>
      <c r="DE27" s="637"/>
      <c r="DF27" s="637"/>
      <c r="DG27" s="637"/>
      <c r="DH27" s="637"/>
      <c r="DI27" s="637"/>
      <c r="DJ27" s="637"/>
      <c r="DK27" s="638"/>
      <c r="DL27" s="624">
        <v>186439</v>
      </c>
      <c r="DM27" s="637"/>
      <c r="DN27" s="637"/>
      <c r="DO27" s="637"/>
      <c r="DP27" s="637"/>
      <c r="DQ27" s="637"/>
      <c r="DR27" s="637"/>
      <c r="DS27" s="637"/>
      <c r="DT27" s="637"/>
      <c r="DU27" s="637"/>
      <c r="DV27" s="638"/>
      <c r="DW27" s="641">
        <v>6.1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15915</v>
      </c>
      <c r="S28" s="619"/>
      <c r="T28" s="619"/>
      <c r="U28" s="619"/>
      <c r="V28" s="619"/>
      <c r="W28" s="619"/>
      <c r="X28" s="619"/>
      <c r="Y28" s="620"/>
      <c r="Z28" s="671">
        <v>0.3</v>
      </c>
      <c r="AA28" s="671"/>
      <c r="AB28" s="671"/>
      <c r="AC28" s="671"/>
      <c r="AD28" s="672">
        <v>5774</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224079</v>
      </c>
      <c r="CS28" s="619"/>
      <c r="CT28" s="619"/>
      <c r="CU28" s="619"/>
      <c r="CV28" s="619"/>
      <c r="CW28" s="619"/>
      <c r="CX28" s="619"/>
      <c r="CY28" s="620"/>
      <c r="CZ28" s="621">
        <v>5.3</v>
      </c>
      <c r="DA28" s="639"/>
      <c r="DB28" s="639"/>
      <c r="DC28" s="640"/>
      <c r="DD28" s="624">
        <v>224079</v>
      </c>
      <c r="DE28" s="619"/>
      <c r="DF28" s="619"/>
      <c r="DG28" s="619"/>
      <c r="DH28" s="619"/>
      <c r="DI28" s="619"/>
      <c r="DJ28" s="619"/>
      <c r="DK28" s="620"/>
      <c r="DL28" s="624">
        <v>224079</v>
      </c>
      <c r="DM28" s="619"/>
      <c r="DN28" s="619"/>
      <c r="DO28" s="619"/>
      <c r="DP28" s="619"/>
      <c r="DQ28" s="619"/>
      <c r="DR28" s="619"/>
      <c r="DS28" s="619"/>
      <c r="DT28" s="619"/>
      <c r="DU28" s="619"/>
      <c r="DV28" s="620"/>
      <c r="DW28" s="641">
        <v>7.4</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13517</v>
      </c>
      <c r="S29" s="619"/>
      <c r="T29" s="619"/>
      <c r="U29" s="619"/>
      <c r="V29" s="619"/>
      <c r="W29" s="619"/>
      <c r="X29" s="619"/>
      <c r="Y29" s="620"/>
      <c r="Z29" s="671">
        <v>0.3</v>
      </c>
      <c r="AA29" s="671"/>
      <c r="AB29" s="671"/>
      <c r="AC29" s="671"/>
      <c r="AD29" s="672" t="s">
        <v>107</v>
      </c>
      <c r="AE29" s="672"/>
      <c r="AF29" s="672"/>
      <c r="AG29" s="672"/>
      <c r="AH29" s="672"/>
      <c r="AI29" s="672"/>
      <c r="AJ29" s="672"/>
      <c r="AK29" s="672"/>
      <c r="AL29" s="641" t="s">
        <v>107</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224079</v>
      </c>
      <c r="CS29" s="637"/>
      <c r="CT29" s="637"/>
      <c r="CU29" s="637"/>
      <c r="CV29" s="637"/>
      <c r="CW29" s="637"/>
      <c r="CX29" s="637"/>
      <c r="CY29" s="638"/>
      <c r="CZ29" s="621">
        <v>5.3</v>
      </c>
      <c r="DA29" s="639"/>
      <c r="DB29" s="639"/>
      <c r="DC29" s="640"/>
      <c r="DD29" s="624">
        <v>224079</v>
      </c>
      <c r="DE29" s="637"/>
      <c r="DF29" s="637"/>
      <c r="DG29" s="637"/>
      <c r="DH29" s="637"/>
      <c r="DI29" s="637"/>
      <c r="DJ29" s="637"/>
      <c r="DK29" s="638"/>
      <c r="DL29" s="624">
        <v>224079</v>
      </c>
      <c r="DM29" s="637"/>
      <c r="DN29" s="637"/>
      <c r="DO29" s="637"/>
      <c r="DP29" s="637"/>
      <c r="DQ29" s="637"/>
      <c r="DR29" s="637"/>
      <c r="DS29" s="637"/>
      <c r="DT29" s="637"/>
      <c r="DU29" s="637"/>
      <c r="DV29" s="638"/>
      <c r="DW29" s="641">
        <v>7.4</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36657</v>
      </c>
      <c r="S30" s="619"/>
      <c r="T30" s="619"/>
      <c r="U30" s="619"/>
      <c r="V30" s="619"/>
      <c r="W30" s="619"/>
      <c r="X30" s="619"/>
      <c r="Y30" s="620"/>
      <c r="Z30" s="671">
        <v>0.8</v>
      </c>
      <c r="AA30" s="671"/>
      <c r="AB30" s="671"/>
      <c r="AC30" s="671"/>
      <c r="AD30" s="672" t="s">
        <v>107</v>
      </c>
      <c r="AE30" s="672"/>
      <c r="AF30" s="672"/>
      <c r="AG30" s="672"/>
      <c r="AH30" s="672"/>
      <c r="AI30" s="672"/>
      <c r="AJ30" s="672"/>
      <c r="AK30" s="672"/>
      <c r="AL30" s="641" t="s">
        <v>107</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99.2</v>
      </c>
      <c r="BH30" s="685"/>
      <c r="BI30" s="685"/>
      <c r="BJ30" s="685"/>
      <c r="BK30" s="685"/>
      <c r="BL30" s="685"/>
      <c r="BM30" s="686">
        <v>97</v>
      </c>
      <c r="BN30" s="685"/>
      <c r="BO30" s="685"/>
      <c r="BP30" s="685"/>
      <c r="BQ30" s="687"/>
      <c r="BR30" s="684">
        <v>99.1</v>
      </c>
      <c r="BS30" s="685"/>
      <c r="BT30" s="685"/>
      <c r="BU30" s="685"/>
      <c r="BV30" s="685"/>
      <c r="BW30" s="685"/>
      <c r="BX30" s="686">
        <v>96.6</v>
      </c>
      <c r="BY30" s="685"/>
      <c r="BZ30" s="685"/>
      <c r="CA30" s="685"/>
      <c r="CB30" s="687"/>
      <c r="CD30" s="690"/>
      <c r="CE30" s="691"/>
      <c r="CF30" s="655" t="s">
        <v>290</v>
      </c>
      <c r="CG30" s="652"/>
      <c r="CH30" s="652"/>
      <c r="CI30" s="652"/>
      <c r="CJ30" s="652"/>
      <c r="CK30" s="652"/>
      <c r="CL30" s="652"/>
      <c r="CM30" s="652"/>
      <c r="CN30" s="652"/>
      <c r="CO30" s="652"/>
      <c r="CP30" s="652"/>
      <c r="CQ30" s="653"/>
      <c r="CR30" s="618">
        <v>197566</v>
      </c>
      <c r="CS30" s="619"/>
      <c r="CT30" s="619"/>
      <c r="CU30" s="619"/>
      <c r="CV30" s="619"/>
      <c r="CW30" s="619"/>
      <c r="CX30" s="619"/>
      <c r="CY30" s="620"/>
      <c r="CZ30" s="621">
        <v>4.5999999999999996</v>
      </c>
      <c r="DA30" s="639"/>
      <c r="DB30" s="639"/>
      <c r="DC30" s="640"/>
      <c r="DD30" s="624">
        <v>197566</v>
      </c>
      <c r="DE30" s="619"/>
      <c r="DF30" s="619"/>
      <c r="DG30" s="619"/>
      <c r="DH30" s="619"/>
      <c r="DI30" s="619"/>
      <c r="DJ30" s="619"/>
      <c r="DK30" s="620"/>
      <c r="DL30" s="624">
        <v>197566</v>
      </c>
      <c r="DM30" s="619"/>
      <c r="DN30" s="619"/>
      <c r="DO30" s="619"/>
      <c r="DP30" s="619"/>
      <c r="DQ30" s="619"/>
      <c r="DR30" s="619"/>
      <c r="DS30" s="619"/>
      <c r="DT30" s="619"/>
      <c r="DU30" s="619"/>
      <c r="DV30" s="620"/>
      <c r="DW30" s="641">
        <v>6.5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255965</v>
      </c>
      <c r="S31" s="619"/>
      <c r="T31" s="619"/>
      <c r="U31" s="619"/>
      <c r="V31" s="619"/>
      <c r="W31" s="619"/>
      <c r="X31" s="619"/>
      <c r="Y31" s="620"/>
      <c r="Z31" s="671">
        <v>5.6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97.3</v>
      </c>
      <c r="BN31" s="683"/>
      <c r="BO31" s="683"/>
      <c r="BP31" s="683"/>
      <c r="BQ31" s="647"/>
      <c r="BR31" s="682">
        <v>99</v>
      </c>
      <c r="BS31" s="637"/>
      <c r="BT31" s="637"/>
      <c r="BU31" s="637"/>
      <c r="BV31" s="637"/>
      <c r="BW31" s="637"/>
      <c r="BX31" s="673">
        <v>97</v>
      </c>
      <c r="BY31" s="683"/>
      <c r="BZ31" s="683"/>
      <c r="CA31" s="683"/>
      <c r="CB31" s="647"/>
      <c r="CD31" s="690"/>
      <c r="CE31" s="691"/>
      <c r="CF31" s="655" t="s">
        <v>294</v>
      </c>
      <c r="CG31" s="652"/>
      <c r="CH31" s="652"/>
      <c r="CI31" s="652"/>
      <c r="CJ31" s="652"/>
      <c r="CK31" s="652"/>
      <c r="CL31" s="652"/>
      <c r="CM31" s="652"/>
      <c r="CN31" s="652"/>
      <c r="CO31" s="652"/>
      <c r="CP31" s="652"/>
      <c r="CQ31" s="653"/>
      <c r="CR31" s="618">
        <v>26513</v>
      </c>
      <c r="CS31" s="637"/>
      <c r="CT31" s="637"/>
      <c r="CU31" s="637"/>
      <c r="CV31" s="637"/>
      <c r="CW31" s="637"/>
      <c r="CX31" s="637"/>
      <c r="CY31" s="638"/>
      <c r="CZ31" s="621">
        <v>0.6</v>
      </c>
      <c r="DA31" s="639"/>
      <c r="DB31" s="639"/>
      <c r="DC31" s="640"/>
      <c r="DD31" s="624">
        <v>26513</v>
      </c>
      <c r="DE31" s="637"/>
      <c r="DF31" s="637"/>
      <c r="DG31" s="637"/>
      <c r="DH31" s="637"/>
      <c r="DI31" s="637"/>
      <c r="DJ31" s="637"/>
      <c r="DK31" s="638"/>
      <c r="DL31" s="624">
        <v>26513</v>
      </c>
      <c r="DM31" s="637"/>
      <c r="DN31" s="637"/>
      <c r="DO31" s="637"/>
      <c r="DP31" s="637"/>
      <c r="DQ31" s="637"/>
      <c r="DR31" s="637"/>
      <c r="DS31" s="637"/>
      <c r="DT31" s="637"/>
      <c r="DU31" s="637"/>
      <c r="DV31" s="638"/>
      <c r="DW31" s="641">
        <v>0.9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69001</v>
      </c>
      <c r="S32" s="619"/>
      <c r="T32" s="619"/>
      <c r="U32" s="619"/>
      <c r="V32" s="619"/>
      <c r="W32" s="619"/>
      <c r="X32" s="619"/>
      <c r="Y32" s="620"/>
      <c r="Z32" s="671">
        <v>1.5</v>
      </c>
      <c r="AA32" s="671"/>
      <c r="AB32" s="671"/>
      <c r="AC32" s="671"/>
      <c r="AD32" s="672">
        <v>13659</v>
      </c>
      <c r="AE32" s="672"/>
      <c r="AF32" s="672"/>
      <c r="AG32" s="672"/>
      <c r="AH32" s="672"/>
      <c r="AI32" s="672"/>
      <c r="AJ32" s="672"/>
      <c r="AK32" s="672"/>
      <c r="AL32" s="641">
        <v>0.5</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96.3</v>
      </c>
      <c r="BN32" s="603"/>
      <c r="BO32" s="603"/>
      <c r="BP32" s="603"/>
      <c r="BQ32" s="660"/>
      <c r="BR32" s="681">
        <v>99</v>
      </c>
      <c r="BS32" s="603"/>
      <c r="BT32" s="603"/>
      <c r="BU32" s="603"/>
      <c r="BV32" s="603"/>
      <c r="BW32" s="603"/>
      <c r="BX32" s="666">
        <v>95.9</v>
      </c>
      <c r="BY32" s="603"/>
      <c r="BZ32" s="603"/>
      <c r="CA32" s="603"/>
      <c r="CB32" s="660"/>
      <c r="CD32" s="692"/>
      <c r="CE32" s="693"/>
      <c r="CF32" s="655" t="s">
        <v>297</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292805</v>
      </c>
      <c r="S33" s="619"/>
      <c r="T33" s="619"/>
      <c r="U33" s="619"/>
      <c r="V33" s="619"/>
      <c r="W33" s="619"/>
      <c r="X33" s="619"/>
      <c r="Y33" s="620"/>
      <c r="Z33" s="671">
        <v>6.4</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2087473</v>
      </c>
      <c r="CS33" s="637"/>
      <c r="CT33" s="637"/>
      <c r="CU33" s="637"/>
      <c r="CV33" s="637"/>
      <c r="CW33" s="637"/>
      <c r="CX33" s="637"/>
      <c r="CY33" s="638"/>
      <c r="CZ33" s="621">
        <v>49</v>
      </c>
      <c r="DA33" s="639"/>
      <c r="DB33" s="639"/>
      <c r="DC33" s="640"/>
      <c r="DD33" s="624">
        <v>1890771</v>
      </c>
      <c r="DE33" s="637"/>
      <c r="DF33" s="637"/>
      <c r="DG33" s="637"/>
      <c r="DH33" s="637"/>
      <c r="DI33" s="637"/>
      <c r="DJ33" s="637"/>
      <c r="DK33" s="638"/>
      <c r="DL33" s="624">
        <v>1403473</v>
      </c>
      <c r="DM33" s="637"/>
      <c r="DN33" s="637"/>
      <c r="DO33" s="637"/>
      <c r="DP33" s="637"/>
      <c r="DQ33" s="637"/>
      <c r="DR33" s="637"/>
      <c r="DS33" s="637"/>
      <c r="DT33" s="637"/>
      <c r="DU33" s="637"/>
      <c r="DV33" s="638"/>
      <c r="DW33" s="641">
        <v>46.3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617121</v>
      </c>
      <c r="CS34" s="619"/>
      <c r="CT34" s="619"/>
      <c r="CU34" s="619"/>
      <c r="CV34" s="619"/>
      <c r="CW34" s="619"/>
      <c r="CX34" s="619"/>
      <c r="CY34" s="620"/>
      <c r="CZ34" s="621">
        <v>14.5</v>
      </c>
      <c r="DA34" s="639"/>
      <c r="DB34" s="639"/>
      <c r="DC34" s="640"/>
      <c r="DD34" s="624">
        <v>529437</v>
      </c>
      <c r="DE34" s="619"/>
      <c r="DF34" s="619"/>
      <c r="DG34" s="619"/>
      <c r="DH34" s="619"/>
      <c r="DI34" s="619"/>
      <c r="DJ34" s="619"/>
      <c r="DK34" s="620"/>
      <c r="DL34" s="624">
        <v>414343</v>
      </c>
      <c r="DM34" s="619"/>
      <c r="DN34" s="619"/>
      <c r="DO34" s="619"/>
      <c r="DP34" s="619"/>
      <c r="DQ34" s="619"/>
      <c r="DR34" s="619"/>
      <c r="DS34" s="619"/>
      <c r="DT34" s="619"/>
      <c r="DU34" s="619"/>
      <c r="DV34" s="620"/>
      <c r="DW34" s="641">
        <v>13.7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219805</v>
      </c>
      <c r="S35" s="619"/>
      <c r="T35" s="619"/>
      <c r="U35" s="619"/>
      <c r="V35" s="619"/>
      <c r="W35" s="619"/>
      <c r="X35" s="619"/>
      <c r="Y35" s="620"/>
      <c r="Z35" s="671">
        <v>4.8</v>
      </c>
      <c r="AA35" s="671"/>
      <c r="AB35" s="671"/>
      <c r="AC35" s="671"/>
      <c r="AD35" s="672" t="s">
        <v>107</v>
      </c>
      <c r="AE35" s="672"/>
      <c r="AF35" s="672"/>
      <c r="AG35" s="672"/>
      <c r="AH35" s="672"/>
      <c r="AI35" s="672"/>
      <c r="AJ35" s="672"/>
      <c r="AK35" s="672"/>
      <c r="AL35" s="641" t="s">
        <v>107</v>
      </c>
      <c r="AM35" s="673"/>
      <c r="AN35" s="673"/>
      <c r="AO35" s="674"/>
      <c r="AP35" s="186"/>
      <c r="AQ35" s="675" t="s">
        <v>305</v>
      </c>
      <c r="AR35" s="676"/>
      <c r="AS35" s="676"/>
      <c r="AT35" s="676"/>
      <c r="AU35" s="676"/>
      <c r="AV35" s="676"/>
      <c r="AW35" s="676"/>
      <c r="AX35" s="676"/>
      <c r="AY35" s="677"/>
      <c r="AZ35" s="668">
        <v>580840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124675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20887</v>
      </c>
      <c r="CS35" s="637"/>
      <c r="CT35" s="637"/>
      <c r="CU35" s="637"/>
      <c r="CV35" s="637"/>
      <c r="CW35" s="637"/>
      <c r="CX35" s="637"/>
      <c r="CY35" s="638"/>
      <c r="CZ35" s="621">
        <v>0.5</v>
      </c>
      <c r="DA35" s="639"/>
      <c r="DB35" s="639"/>
      <c r="DC35" s="640"/>
      <c r="DD35" s="624">
        <v>16149</v>
      </c>
      <c r="DE35" s="637"/>
      <c r="DF35" s="637"/>
      <c r="DG35" s="637"/>
      <c r="DH35" s="637"/>
      <c r="DI35" s="637"/>
      <c r="DJ35" s="637"/>
      <c r="DK35" s="638"/>
      <c r="DL35" s="624">
        <v>16149</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4568221</v>
      </c>
      <c r="S36" s="659"/>
      <c r="T36" s="659"/>
      <c r="U36" s="659"/>
      <c r="V36" s="659"/>
      <c r="W36" s="659"/>
      <c r="X36" s="659"/>
      <c r="Y36" s="662"/>
      <c r="Z36" s="663">
        <v>100</v>
      </c>
      <c r="AA36" s="663"/>
      <c r="AB36" s="663"/>
      <c r="AC36" s="663"/>
      <c r="AD36" s="664">
        <v>2812243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165616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115188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727138</v>
      </c>
      <c r="CS36" s="619"/>
      <c r="CT36" s="619"/>
      <c r="CU36" s="619"/>
      <c r="CV36" s="619"/>
      <c r="CW36" s="619"/>
      <c r="CX36" s="619"/>
      <c r="CY36" s="620"/>
      <c r="CZ36" s="621">
        <v>17.100000000000001</v>
      </c>
      <c r="DA36" s="639"/>
      <c r="DB36" s="639"/>
      <c r="DC36" s="640"/>
      <c r="DD36" s="624">
        <v>673426</v>
      </c>
      <c r="DE36" s="619"/>
      <c r="DF36" s="619"/>
      <c r="DG36" s="619"/>
      <c r="DH36" s="619"/>
      <c r="DI36" s="619"/>
      <c r="DJ36" s="619"/>
      <c r="DK36" s="620"/>
      <c r="DL36" s="624">
        <v>497452</v>
      </c>
      <c r="DM36" s="619"/>
      <c r="DN36" s="619"/>
      <c r="DO36" s="619"/>
      <c r="DP36" s="619"/>
      <c r="DQ36" s="619"/>
      <c r="DR36" s="619"/>
      <c r="DS36" s="619"/>
      <c r="DT36" s="619"/>
      <c r="DU36" s="619"/>
      <c r="DV36" s="620"/>
      <c r="DW36" s="641">
        <v>16.399999999999999</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1624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2219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462274</v>
      </c>
      <c r="CS37" s="637"/>
      <c r="CT37" s="637"/>
      <c r="CU37" s="637"/>
      <c r="CV37" s="637"/>
      <c r="CW37" s="637"/>
      <c r="CX37" s="637"/>
      <c r="CY37" s="638"/>
      <c r="CZ37" s="621">
        <v>10.8</v>
      </c>
      <c r="DA37" s="639"/>
      <c r="DB37" s="639"/>
      <c r="DC37" s="640"/>
      <c r="DD37" s="624">
        <v>462274</v>
      </c>
      <c r="DE37" s="637"/>
      <c r="DF37" s="637"/>
      <c r="DG37" s="637"/>
      <c r="DH37" s="637"/>
      <c r="DI37" s="637"/>
      <c r="DJ37" s="637"/>
      <c r="DK37" s="638"/>
      <c r="DL37" s="624">
        <v>384126</v>
      </c>
      <c r="DM37" s="637"/>
      <c r="DN37" s="637"/>
      <c r="DO37" s="637"/>
      <c r="DP37" s="637"/>
      <c r="DQ37" s="637"/>
      <c r="DR37" s="637"/>
      <c r="DS37" s="637"/>
      <c r="DT37" s="637"/>
      <c r="DU37" s="637"/>
      <c r="DV37" s="638"/>
      <c r="DW37" s="641">
        <v>12.7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3808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579216</v>
      </c>
      <c r="CS38" s="619"/>
      <c r="CT38" s="619"/>
      <c r="CU38" s="619"/>
      <c r="CV38" s="619"/>
      <c r="CW38" s="619"/>
      <c r="CX38" s="619"/>
      <c r="CY38" s="620"/>
      <c r="CZ38" s="621">
        <v>13.6</v>
      </c>
      <c r="DA38" s="639"/>
      <c r="DB38" s="639"/>
      <c r="DC38" s="640"/>
      <c r="DD38" s="624">
        <v>528757</v>
      </c>
      <c r="DE38" s="619"/>
      <c r="DF38" s="619"/>
      <c r="DG38" s="619"/>
      <c r="DH38" s="619"/>
      <c r="DI38" s="619"/>
      <c r="DJ38" s="619"/>
      <c r="DK38" s="620"/>
      <c r="DL38" s="624">
        <v>475529</v>
      </c>
      <c r="DM38" s="619"/>
      <c r="DN38" s="619"/>
      <c r="DO38" s="619"/>
      <c r="DP38" s="619"/>
      <c r="DQ38" s="619"/>
      <c r="DR38" s="619"/>
      <c r="DS38" s="619"/>
      <c r="DT38" s="619"/>
      <c r="DU38" s="619"/>
      <c r="DV38" s="620"/>
      <c r="DW38" s="641">
        <v>15.7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107</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131611</v>
      </c>
      <c r="CS39" s="637"/>
      <c r="CT39" s="637"/>
      <c r="CU39" s="637"/>
      <c r="CV39" s="637"/>
      <c r="CW39" s="637"/>
      <c r="CX39" s="637"/>
      <c r="CY39" s="638"/>
      <c r="CZ39" s="621">
        <v>3.1</v>
      </c>
      <c r="DA39" s="639"/>
      <c r="DB39" s="639"/>
      <c r="DC39" s="640"/>
      <c r="DD39" s="624">
        <v>131502</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91686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11500</v>
      </c>
      <c r="CS40" s="619"/>
      <c r="CT40" s="619"/>
      <c r="CU40" s="619"/>
      <c r="CV40" s="619"/>
      <c r="CW40" s="619"/>
      <c r="CX40" s="619"/>
      <c r="CY40" s="620"/>
      <c r="CZ40" s="621">
        <v>0.3</v>
      </c>
      <c r="DA40" s="639"/>
      <c r="DB40" s="639"/>
      <c r="DC40" s="640"/>
      <c r="DD40" s="624">
        <v>11500</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321914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518646</v>
      </c>
      <c r="CS42" s="619"/>
      <c r="CT42" s="619"/>
      <c r="CU42" s="619"/>
      <c r="CV42" s="619"/>
      <c r="CW42" s="619"/>
      <c r="CX42" s="619"/>
      <c r="CY42" s="620"/>
      <c r="CZ42" s="621">
        <v>12.2</v>
      </c>
      <c r="DA42" s="622"/>
      <c r="DB42" s="622"/>
      <c r="DC42" s="623"/>
      <c r="DD42" s="624">
        <v>178811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37008</v>
      </c>
      <c r="CS43" s="637"/>
      <c r="CT43" s="637"/>
      <c r="CU43" s="637"/>
      <c r="CV43" s="637"/>
      <c r="CW43" s="637"/>
      <c r="CX43" s="637"/>
      <c r="CY43" s="638"/>
      <c r="CZ43" s="621">
        <v>0.9</v>
      </c>
      <c r="DA43" s="639"/>
      <c r="DB43" s="639"/>
      <c r="DC43" s="640"/>
      <c r="DD43" s="624">
        <v>18972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518646</v>
      </c>
      <c r="CS44" s="619"/>
      <c r="CT44" s="619"/>
      <c r="CU44" s="619"/>
      <c r="CV44" s="619"/>
      <c r="CW44" s="619"/>
      <c r="CX44" s="619"/>
      <c r="CY44" s="620"/>
      <c r="CZ44" s="621">
        <v>12.2</v>
      </c>
      <c r="DA44" s="622"/>
      <c r="DB44" s="622"/>
      <c r="DC44" s="623"/>
      <c r="DD44" s="624">
        <v>178811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111637</v>
      </c>
      <c r="CS45" s="637"/>
      <c r="CT45" s="637"/>
      <c r="CU45" s="637"/>
      <c r="CV45" s="637"/>
      <c r="CW45" s="637"/>
      <c r="CX45" s="637"/>
      <c r="CY45" s="638"/>
      <c r="CZ45" s="621">
        <v>2.6</v>
      </c>
      <c r="DA45" s="639"/>
      <c r="DB45" s="639"/>
      <c r="DC45" s="640"/>
      <c r="DD45" s="624">
        <v>29916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407009</v>
      </c>
      <c r="CS46" s="619"/>
      <c r="CT46" s="619"/>
      <c r="CU46" s="619"/>
      <c r="CV46" s="619"/>
      <c r="CW46" s="619"/>
      <c r="CX46" s="619"/>
      <c r="CY46" s="620"/>
      <c r="CZ46" s="621">
        <v>9.5</v>
      </c>
      <c r="DA46" s="622"/>
      <c r="DB46" s="622"/>
      <c r="DC46" s="623"/>
      <c r="DD46" s="624">
        <v>148895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4262558</v>
      </c>
      <c r="CS49" s="603"/>
      <c r="CT49" s="603"/>
      <c r="CU49" s="603"/>
      <c r="CV49" s="603"/>
      <c r="CW49" s="603"/>
      <c r="CX49" s="603"/>
      <c r="CY49" s="604"/>
      <c r="CZ49" s="605">
        <v>100</v>
      </c>
      <c r="DA49" s="606"/>
      <c r="DB49" s="606"/>
      <c r="DC49" s="607"/>
      <c r="DD49" s="608">
        <v>3255923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9" zoomScale="40" zoomScaleNormal="40" zoomScaleSheetLayoutView="70" workbookViewId="0">
      <selection activeCell="BQ104" sqref="BQ104:DZ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340</v>
      </c>
      <c r="DK2" s="1112"/>
      <c r="DL2" s="1112"/>
      <c r="DM2" s="1112"/>
      <c r="DN2" s="1112"/>
      <c r="DO2" s="1113"/>
      <c r="DP2" s="200"/>
      <c r="DQ2" s="1111" t="s">
        <v>341</v>
      </c>
      <c r="DR2" s="1112"/>
      <c r="DS2" s="1112"/>
      <c r="DT2" s="1112"/>
      <c r="DU2" s="1112"/>
      <c r="DV2" s="1112"/>
      <c r="DW2" s="1112"/>
      <c r="DX2" s="1112"/>
      <c r="DY2" s="1112"/>
      <c r="DZ2" s="111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14"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32" t="s">
        <v>358</v>
      </c>
      <c r="DH5" s="1133"/>
      <c r="DI5" s="1133"/>
      <c r="DJ5" s="1133"/>
      <c r="DK5" s="1134"/>
      <c r="DL5" s="1132" t="s">
        <v>359</v>
      </c>
      <c r="DM5" s="1133"/>
      <c r="DN5" s="1133"/>
      <c r="DO5" s="1133"/>
      <c r="DP5" s="1134"/>
      <c r="DQ5" s="1024" t="s">
        <v>360</v>
      </c>
      <c r="DR5" s="1025"/>
      <c r="DS5" s="1025"/>
      <c r="DT5" s="1025"/>
      <c r="DU5" s="1026"/>
      <c r="DV5" s="1024" t="s">
        <v>351</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5"/>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5"/>
      <c r="DH6" s="1136"/>
      <c r="DI6" s="1136"/>
      <c r="DJ6" s="1136"/>
      <c r="DK6" s="1137"/>
      <c r="DL6" s="1135"/>
      <c r="DM6" s="1136"/>
      <c r="DN6" s="1136"/>
      <c r="DO6" s="1136"/>
      <c r="DP6" s="1137"/>
      <c r="DQ6" s="1027"/>
      <c r="DR6" s="1028"/>
      <c r="DS6" s="1028"/>
      <c r="DT6" s="1028"/>
      <c r="DU6" s="1029"/>
      <c r="DV6" s="1027"/>
      <c r="DW6" s="1028"/>
      <c r="DX6" s="1028"/>
      <c r="DY6" s="1028"/>
      <c r="DZ6" s="1041"/>
      <c r="EA6" s="205"/>
    </row>
    <row r="7" spans="1:131" s="206" customFormat="1" ht="26.25" customHeight="1" thickTop="1" x14ac:dyDescent="0.15">
      <c r="A7" s="209">
        <v>1</v>
      </c>
      <c r="B7" s="1073" t="s">
        <v>361</v>
      </c>
      <c r="C7" s="1074"/>
      <c r="D7" s="1074"/>
      <c r="E7" s="1074"/>
      <c r="F7" s="1074"/>
      <c r="G7" s="1074"/>
      <c r="H7" s="1074"/>
      <c r="I7" s="1074"/>
      <c r="J7" s="1074"/>
      <c r="K7" s="1074"/>
      <c r="L7" s="1074"/>
      <c r="M7" s="1074"/>
      <c r="N7" s="1074"/>
      <c r="O7" s="1074"/>
      <c r="P7" s="1075"/>
      <c r="Q7" s="1138">
        <v>4568</v>
      </c>
      <c r="R7" s="1139"/>
      <c r="S7" s="1139"/>
      <c r="T7" s="1139"/>
      <c r="U7" s="1139"/>
      <c r="V7" s="1139">
        <v>4263</v>
      </c>
      <c r="W7" s="1139"/>
      <c r="X7" s="1139"/>
      <c r="Y7" s="1139"/>
      <c r="Z7" s="1139"/>
      <c r="AA7" s="1139">
        <v>306</v>
      </c>
      <c r="AB7" s="1139"/>
      <c r="AC7" s="1139"/>
      <c r="AD7" s="1139"/>
      <c r="AE7" s="1140"/>
      <c r="AF7" s="1141">
        <v>288</v>
      </c>
      <c r="AG7" s="1142"/>
      <c r="AH7" s="1142"/>
      <c r="AI7" s="1142"/>
      <c r="AJ7" s="1143"/>
      <c r="AK7" s="1122">
        <v>14</v>
      </c>
      <c r="AL7" s="1123"/>
      <c r="AM7" s="1123"/>
      <c r="AN7" s="1123"/>
      <c r="AO7" s="1123"/>
      <c r="AP7" s="1123">
        <v>3094</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t="s">
        <v>549</v>
      </c>
      <c r="BT7" s="1127"/>
      <c r="BU7" s="1127"/>
      <c r="BV7" s="1127"/>
      <c r="BW7" s="1127"/>
      <c r="BX7" s="1127"/>
      <c r="BY7" s="1127"/>
      <c r="BZ7" s="1127"/>
      <c r="CA7" s="1127"/>
      <c r="CB7" s="1127"/>
      <c r="CC7" s="1127"/>
      <c r="CD7" s="1127"/>
      <c r="CE7" s="1127"/>
      <c r="CF7" s="1127"/>
      <c r="CG7" s="1128"/>
      <c r="CH7" s="1119">
        <v>0</v>
      </c>
      <c r="CI7" s="1120"/>
      <c r="CJ7" s="1120"/>
      <c r="CK7" s="1120"/>
      <c r="CL7" s="1121"/>
      <c r="CM7" s="1119">
        <v>149</v>
      </c>
      <c r="CN7" s="1120"/>
      <c r="CO7" s="1120"/>
      <c r="CP7" s="1120"/>
      <c r="CQ7" s="1121"/>
      <c r="CR7" s="1119">
        <v>13</v>
      </c>
      <c r="CS7" s="1120"/>
      <c r="CT7" s="1120"/>
      <c r="CU7" s="1120"/>
      <c r="CV7" s="1121"/>
      <c r="CW7" s="1119">
        <v>60</v>
      </c>
      <c r="CX7" s="1120"/>
      <c r="CY7" s="1120"/>
      <c r="CZ7" s="1120"/>
      <c r="DA7" s="1121"/>
      <c r="DB7" s="1119">
        <v>0</v>
      </c>
      <c r="DC7" s="1120"/>
      <c r="DD7" s="1120"/>
      <c r="DE7" s="1120"/>
      <c r="DF7" s="1121"/>
      <c r="DG7" s="1119">
        <v>0</v>
      </c>
      <c r="DH7" s="1120"/>
      <c r="DI7" s="1120"/>
      <c r="DJ7" s="1120"/>
      <c r="DK7" s="1121"/>
      <c r="DL7" s="1119">
        <v>0</v>
      </c>
      <c r="DM7" s="1120"/>
      <c r="DN7" s="1120"/>
      <c r="DO7" s="1120"/>
      <c r="DP7" s="1121"/>
      <c r="DQ7" s="1119">
        <v>0</v>
      </c>
      <c r="DR7" s="1120"/>
      <c r="DS7" s="1120"/>
      <c r="DT7" s="1120"/>
      <c r="DU7" s="1121"/>
      <c r="DV7" s="1116"/>
      <c r="DW7" s="1117"/>
      <c r="DX7" s="1117"/>
      <c r="DY7" s="1117"/>
      <c r="DZ7" s="1118"/>
      <c r="EA7" s="205"/>
    </row>
    <row r="8" spans="1:131" s="206" customFormat="1" ht="26.25" customHeight="1" x14ac:dyDescent="0.15">
      <c r="A8" s="212">
        <v>2</v>
      </c>
      <c r="B8" s="1047" t="s">
        <v>362</v>
      </c>
      <c r="C8" s="1048"/>
      <c r="D8" s="1048"/>
      <c r="E8" s="1048"/>
      <c r="F8" s="1048"/>
      <c r="G8" s="1048"/>
      <c r="H8" s="1048"/>
      <c r="I8" s="1048"/>
      <c r="J8" s="1048"/>
      <c r="K8" s="1048"/>
      <c r="L8" s="1048"/>
      <c r="M8" s="1048"/>
      <c r="N8" s="1048"/>
      <c r="O8" s="1048"/>
      <c r="P8" s="1049"/>
      <c r="Q8" s="1066">
        <v>0</v>
      </c>
      <c r="R8" s="1067"/>
      <c r="S8" s="1067"/>
      <c r="T8" s="1067"/>
      <c r="U8" s="1067"/>
      <c r="V8" s="1067">
        <v>0</v>
      </c>
      <c r="W8" s="1067"/>
      <c r="X8" s="1067"/>
      <c r="Y8" s="1067"/>
      <c r="Z8" s="1067"/>
      <c r="AA8" s="1067">
        <v>0</v>
      </c>
      <c r="AB8" s="1067"/>
      <c r="AC8" s="1067"/>
      <c r="AD8" s="1067"/>
      <c r="AE8" s="1068"/>
      <c r="AF8" s="1053">
        <v>0</v>
      </c>
      <c r="AG8" s="1054"/>
      <c r="AH8" s="1054"/>
      <c r="AI8" s="1054"/>
      <c r="AJ8" s="1055"/>
      <c r="AK8" s="1109">
        <v>0</v>
      </c>
      <c r="AL8" s="1110"/>
      <c r="AM8" s="1110"/>
      <c r="AN8" s="1110"/>
      <c r="AO8" s="1110"/>
      <c r="AP8" s="1110">
        <v>0</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c r="BT8" s="1038"/>
      <c r="BU8" s="1038"/>
      <c r="BV8" s="1038"/>
      <c r="BW8" s="1038"/>
      <c r="BX8" s="1038"/>
      <c r="BY8" s="1038"/>
      <c r="BZ8" s="1038"/>
      <c r="CA8" s="1038"/>
      <c r="CB8" s="1038"/>
      <c r="CC8" s="1038"/>
      <c r="CD8" s="1038"/>
      <c r="CE8" s="1038"/>
      <c r="CF8" s="1038"/>
      <c r="CG8" s="1039"/>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5"/>
    </row>
    <row r="9" spans="1:131" s="206" customFormat="1" ht="26.25" customHeight="1" x14ac:dyDescent="0.15">
      <c r="A9" s="212">
        <v>3</v>
      </c>
      <c r="B9" s="1047"/>
      <c r="C9" s="1048"/>
      <c r="D9" s="1048"/>
      <c r="E9" s="1048"/>
      <c r="F9" s="1048"/>
      <c r="G9" s="1048"/>
      <c r="H9" s="1048"/>
      <c r="I9" s="1048"/>
      <c r="J9" s="1048"/>
      <c r="K9" s="1048"/>
      <c r="L9" s="1048"/>
      <c r="M9" s="1048"/>
      <c r="N9" s="1048"/>
      <c r="O9" s="1048"/>
      <c r="P9" s="1049"/>
      <c r="Q9" s="1066"/>
      <c r="R9" s="1067"/>
      <c r="S9" s="1067"/>
      <c r="T9" s="1067"/>
      <c r="U9" s="1067"/>
      <c r="V9" s="1067"/>
      <c r="W9" s="1067"/>
      <c r="X9" s="1067"/>
      <c r="Y9" s="1067"/>
      <c r="Z9" s="1067"/>
      <c r="AA9" s="1067"/>
      <c r="AB9" s="1067"/>
      <c r="AC9" s="1067"/>
      <c r="AD9" s="1067"/>
      <c r="AE9" s="1068"/>
      <c r="AF9" s="1053"/>
      <c r="AG9" s="1054"/>
      <c r="AH9" s="1054"/>
      <c r="AI9" s="1054"/>
      <c r="AJ9" s="1055"/>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x14ac:dyDescent="0.15">
      <c r="A10" s="212">
        <v>4</v>
      </c>
      <c r="B10" s="1047"/>
      <c r="C10" s="1048"/>
      <c r="D10" s="1048"/>
      <c r="E10" s="1048"/>
      <c r="F10" s="1048"/>
      <c r="G10" s="1048"/>
      <c r="H10" s="1048"/>
      <c r="I10" s="1048"/>
      <c r="J10" s="1048"/>
      <c r="K10" s="1048"/>
      <c r="L10" s="1048"/>
      <c r="M10" s="1048"/>
      <c r="N10" s="1048"/>
      <c r="O10" s="1048"/>
      <c r="P10" s="1049"/>
      <c r="Q10" s="1066"/>
      <c r="R10" s="1067"/>
      <c r="S10" s="1067"/>
      <c r="T10" s="1067"/>
      <c r="U10" s="1067"/>
      <c r="V10" s="1067"/>
      <c r="W10" s="1067"/>
      <c r="X10" s="1067"/>
      <c r="Y10" s="1067"/>
      <c r="Z10" s="1067"/>
      <c r="AA10" s="1067"/>
      <c r="AB10" s="1067"/>
      <c r="AC10" s="1067"/>
      <c r="AD10" s="1067"/>
      <c r="AE10" s="1068"/>
      <c r="AF10" s="1053"/>
      <c r="AG10" s="1054"/>
      <c r="AH10" s="1054"/>
      <c r="AI10" s="1054"/>
      <c r="AJ10" s="1055"/>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x14ac:dyDescent="0.15">
      <c r="A11" s="212">
        <v>5</v>
      </c>
      <c r="B11" s="1047"/>
      <c r="C11" s="1048"/>
      <c r="D11" s="1048"/>
      <c r="E11" s="1048"/>
      <c r="F11" s="1048"/>
      <c r="G11" s="1048"/>
      <c r="H11" s="1048"/>
      <c r="I11" s="1048"/>
      <c r="J11" s="1048"/>
      <c r="K11" s="1048"/>
      <c r="L11" s="1048"/>
      <c r="M11" s="1048"/>
      <c r="N11" s="1048"/>
      <c r="O11" s="1048"/>
      <c r="P11" s="1049"/>
      <c r="Q11" s="1066"/>
      <c r="R11" s="1067"/>
      <c r="S11" s="1067"/>
      <c r="T11" s="1067"/>
      <c r="U11" s="1067"/>
      <c r="V11" s="1067"/>
      <c r="W11" s="1067"/>
      <c r="X11" s="1067"/>
      <c r="Y11" s="1067"/>
      <c r="Z11" s="1067"/>
      <c r="AA11" s="1067"/>
      <c r="AB11" s="1067"/>
      <c r="AC11" s="1067"/>
      <c r="AD11" s="1067"/>
      <c r="AE11" s="1068"/>
      <c r="AF11" s="1053"/>
      <c r="AG11" s="1054"/>
      <c r="AH11" s="1054"/>
      <c r="AI11" s="1054"/>
      <c r="AJ11" s="1055"/>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x14ac:dyDescent="0.15">
      <c r="A12" s="212">
        <v>6</v>
      </c>
      <c r="B12" s="1047"/>
      <c r="C12" s="1048"/>
      <c r="D12" s="1048"/>
      <c r="E12" s="1048"/>
      <c r="F12" s="1048"/>
      <c r="G12" s="1048"/>
      <c r="H12" s="1048"/>
      <c r="I12" s="1048"/>
      <c r="J12" s="1048"/>
      <c r="K12" s="1048"/>
      <c r="L12" s="1048"/>
      <c r="M12" s="1048"/>
      <c r="N12" s="1048"/>
      <c r="O12" s="1048"/>
      <c r="P12" s="1049"/>
      <c r="Q12" s="1066"/>
      <c r="R12" s="1067"/>
      <c r="S12" s="1067"/>
      <c r="T12" s="1067"/>
      <c r="U12" s="1067"/>
      <c r="V12" s="1067"/>
      <c r="W12" s="1067"/>
      <c r="X12" s="1067"/>
      <c r="Y12" s="1067"/>
      <c r="Z12" s="1067"/>
      <c r="AA12" s="1067"/>
      <c r="AB12" s="1067"/>
      <c r="AC12" s="1067"/>
      <c r="AD12" s="1067"/>
      <c r="AE12" s="1068"/>
      <c r="AF12" s="1053"/>
      <c r="AG12" s="1054"/>
      <c r="AH12" s="1054"/>
      <c r="AI12" s="1054"/>
      <c r="AJ12" s="1055"/>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x14ac:dyDescent="0.15">
      <c r="A13" s="212">
        <v>7</v>
      </c>
      <c r="B13" s="1047"/>
      <c r="C13" s="1048"/>
      <c r="D13" s="1048"/>
      <c r="E13" s="1048"/>
      <c r="F13" s="1048"/>
      <c r="G13" s="1048"/>
      <c r="H13" s="1048"/>
      <c r="I13" s="1048"/>
      <c r="J13" s="1048"/>
      <c r="K13" s="1048"/>
      <c r="L13" s="1048"/>
      <c r="M13" s="1048"/>
      <c r="N13" s="1048"/>
      <c r="O13" s="1048"/>
      <c r="P13" s="1049"/>
      <c r="Q13" s="1066"/>
      <c r="R13" s="1067"/>
      <c r="S13" s="1067"/>
      <c r="T13" s="1067"/>
      <c r="U13" s="1067"/>
      <c r="V13" s="1067"/>
      <c r="W13" s="1067"/>
      <c r="X13" s="1067"/>
      <c r="Y13" s="1067"/>
      <c r="Z13" s="1067"/>
      <c r="AA13" s="1067"/>
      <c r="AB13" s="1067"/>
      <c r="AC13" s="1067"/>
      <c r="AD13" s="1067"/>
      <c r="AE13" s="1068"/>
      <c r="AF13" s="1053"/>
      <c r="AG13" s="1054"/>
      <c r="AH13" s="1054"/>
      <c r="AI13" s="1054"/>
      <c r="AJ13" s="1055"/>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2">
        <v>8</v>
      </c>
      <c r="B14" s="1047"/>
      <c r="C14" s="1048"/>
      <c r="D14" s="1048"/>
      <c r="E14" s="1048"/>
      <c r="F14" s="1048"/>
      <c r="G14" s="1048"/>
      <c r="H14" s="1048"/>
      <c r="I14" s="1048"/>
      <c r="J14" s="1048"/>
      <c r="K14" s="1048"/>
      <c r="L14" s="1048"/>
      <c r="M14" s="1048"/>
      <c r="N14" s="1048"/>
      <c r="O14" s="1048"/>
      <c r="P14" s="1049"/>
      <c r="Q14" s="1066"/>
      <c r="R14" s="1067"/>
      <c r="S14" s="1067"/>
      <c r="T14" s="1067"/>
      <c r="U14" s="1067"/>
      <c r="V14" s="1067"/>
      <c r="W14" s="1067"/>
      <c r="X14" s="1067"/>
      <c r="Y14" s="1067"/>
      <c r="Z14" s="1067"/>
      <c r="AA14" s="1067"/>
      <c r="AB14" s="1067"/>
      <c r="AC14" s="1067"/>
      <c r="AD14" s="1067"/>
      <c r="AE14" s="1068"/>
      <c r="AF14" s="1053"/>
      <c r="AG14" s="1054"/>
      <c r="AH14" s="1054"/>
      <c r="AI14" s="1054"/>
      <c r="AJ14" s="1055"/>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2">
        <v>9</v>
      </c>
      <c r="B15" s="1047"/>
      <c r="C15" s="1048"/>
      <c r="D15" s="1048"/>
      <c r="E15" s="1048"/>
      <c r="F15" s="1048"/>
      <c r="G15" s="1048"/>
      <c r="H15" s="1048"/>
      <c r="I15" s="1048"/>
      <c r="J15" s="1048"/>
      <c r="K15" s="1048"/>
      <c r="L15" s="1048"/>
      <c r="M15" s="1048"/>
      <c r="N15" s="1048"/>
      <c r="O15" s="1048"/>
      <c r="P15" s="1049"/>
      <c r="Q15" s="1066"/>
      <c r="R15" s="1067"/>
      <c r="S15" s="1067"/>
      <c r="T15" s="1067"/>
      <c r="U15" s="1067"/>
      <c r="V15" s="1067"/>
      <c r="W15" s="1067"/>
      <c r="X15" s="1067"/>
      <c r="Y15" s="1067"/>
      <c r="Z15" s="1067"/>
      <c r="AA15" s="1067"/>
      <c r="AB15" s="1067"/>
      <c r="AC15" s="1067"/>
      <c r="AD15" s="1067"/>
      <c r="AE15" s="1068"/>
      <c r="AF15" s="1053"/>
      <c r="AG15" s="1054"/>
      <c r="AH15" s="1054"/>
      <c r="AI15" s="1054"/>
      <c r="AJ15" s="1055"/>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2">
        <v>10</v>
      </c>
      <c r="B16" s="1047"/>
      <c r="C16" s="1048"/>
      <c r="D16" s="1048"/>
      <c r="E16" s="1048"/>
      <c r="F16" s="1048"/>
      <c r="G16" s="1048"/>
      <c r="H16" s="1048"/>
      <c r="I16" s="1048"/>
      <c r="J16" s="1048"/>
      <c r="K16" s="1048"/>
      <c r="L16" s="1048"/>
      <c r="M16" s="1048"/>
      <c r="N16" s="1048"/>
      <c r="O16" s="1048"/>
      <c r="P16" s="1049"/>
      <c r="Q16" s="1066"/>
      <c r="R16" s="1067"/>
      <c r="S16" s="1067"/>
      <c r="T16" s="1067"/>
      <c r="U16" s="1067"/>
      <c r="V16" s="1067"/>
      <c r="W16" s="1067"/>
      <c r="X16" s="1067"/>
      <c r="Y16" s="1067"/>
      <c r="Z16" s="1067"/>
      <c r="AA16" s="1067"/>
      <c r="AB16" s="1067"/>
      <c r="AC16" s="1067"/>
      <c r="AD16" s="1067"/>
      <c r="AE16" s="1068"/>
      <c r="AF16" s="1053"/>
      <c r="AG16" s="1054"/>
      <c r="AH16" s="1054"/>
      <c r="AI16" s="1054"/>
      <c r="AJ16" s="1055"/>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2">
        <v>11</v>
      </c>
      <c r="B17" s="1047"/>
      <c r="C17" s="1048"/>
      <c r="D17" s="1048"/>
      <c r="E17" s="1048"/>
      <c r="F17" s="1048"/>
      <c r="G17" s="1048"/>
      <c r="H17" s="1048"/>
      <c r="I17" s="1048"/>
      <c r="J17" s="1048"/>
      <c r="K17" s="1048"/>
      <c r="L17" s="1048"/>
      <c r="M17" s="1048"/>
      <c r="N17" s="1048"/>
      <c r="O17" s="1048"/>
      <c r="P17" s="1049"/>
      <c r="Q17" s="1066"/>
      <c r="R17" s="1067"/>
      <c r="S17" s="1067"/>
      <c r="T17" s="1067"/>
      <c r="U17" s="1067"/>
      <c r="V17" s="1067"/>
      <c r="W17" s="1067"/>
      <c r="X17" s="1067"/>
      <c r="Y17" s="1067"/>
      <c r="Z17" s="1067"/>
      <c r="AA17" s="1067"/>
      <c r="AB17" s="1067"/>
      <c r="AC17" s="1067"/>
      <c r="AD17" s="1067"/>
      <c r="AE17" s="1068"/>
      <c r="AF17" s="1053"/>
      <c r="AG17" s="1054"/>
      <c r="AH17" s="1054"/>
      <c r="AI17" s="1054"/>
      <c r="AJ17" s="1055"/>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2">
        <v>12</v>
      </c>
      <c r="B18" s="1047"/>
      <c r="C18" s="1048"/>
      <c r="D18" s="1048"/>
      <c r="E18" s="1048"/>
      <c r="F18" s="1048"/>
      <c r="G18" s="1048"/>
      <c r="H18" s="1048"/>
      <c r="I18" s="1048"/>
      <c r="J18" s="1048"/>
      <c r="K18" s="1048"/>
      <c r="L18" s="1048"/>
      <c r="M18" s="1048"/>
      <c r="N18" s="1048"/>
      <c r="O18" s="1048"/>
      <c r="P18" s="1049"/>
      <c r="Q18" s="1066"/>
      <c r="R18" s="1067"/>
      <c r="S18" s="1067"/>
      <c r="T18" s="1067"/>
      <c r="U18" s="1067"/>
      <c r="V18" s="1067"/>
      <c r="W18" s="1067"/>
      <c r="X18" s="1067"/>
      <c r="Y18" s="1067"/>
      <c r="Z18" s="1067"/>
      <c r="AA18" s="1067"/>
      <c r="AB18" s="1067"/>
      <c r="AC18" s="1067"/>
      <c r="AD18" s="1067"/>
      <c r="AE18" s="1068"/>
      <c r="AF18" s="1053"/>
      <c r="AG18" s="1054"/>
      <c r="AH18" s="1054"/>
      <c r="AI18" s="1054"/>
      <c r="AJ18" s="1055"/>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2">
        <v>13</v>
      </c>
      <c r="B19" s="1047"/>
      <c r="C19" s="1048"/>
      <c r="D19" s="1048"/>
      <c r="E19" s="1048"/>
      <c r="F19" s="1048"/>
      <c r="G19" s="1048"/>
      <c r="H19" s="1048"/>
      <c r="I19" s="1048"/>
      <c r="J19" s="1048"/>
      <c r="K19" s="1048"/>
      <c r="L19" s="1048"/>
      <c r="M19" s="1048"/>
      <c r="N19" s="1048"/>
      <c r="O19" s="1048"/>
      <c r="P19" s="1049"/>
      <c r="Q19" s="1066"/>
      <c r="R19" s="1067"/>
      <c r="S19" s="1067"/>
      <c r="T19" s="1067"/>
      <c r="U19" s="1067"/>
      <c r="V19" s="1067"/>
      <c r="W19" s="1067"/>
      <c r="X19" s="1067"/>
      <c r="Y19" s="1067"/>
      <c r="Z19" s="1067"/>
      <c r="AA19" s="1067"/>
      <c r="AB19" s="1067"/>
      <c r="AC19" s="1067"/>
      <c r="AD19" s="1067"/>
      <c r="AE19" s="1068"/>
      <c r="AF19" s="1053"/>
      <c r="AG19" s="1054"/>
      <c r="AH19" s="1054"/>
      <c r="AI19" s="1054"/>
      <c r="AJ19" s="1055"/>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2">
        <v>14</v>
      </c>
      <c r="B20" s="1047"/>
      <c r="C20" s="1048"/>
      <c r="D20" s="1048"/>
      <c r="E20" s="1048"/>
      <c r="F20" s="1048"/>
      <c r="G20" s="1048"/>
      <c r="H20" s="1048"/>
      <c r="I20" s="1048"/>
      <c r="J20" s="1048"/>
      <c r="K20" s="1048"/>
      <c r="L20" s="1048"/>
      <c r="M20" s="1048"/>
      <c r="N20" s="1048"/>
      <c r="O20" s="1048"/>
      <c r="P20" s="1049"/>
      <c r="Q20" s="1066"/>
      <c r="R20" s="1067"/>
      <c r="S20" s="1067"/>
      <c r="T20" s="1067"/>
      <c r="U20" s="1067"/>
      <c r="V20" s="1067"/>
      <c r="W20" s="1067"/>
      <c r="X20" s="1067"/>
      <c r="Y20" s="1067"/>
      <c r="Z20" s="1067"/>
      <c r="AA20" s="1067"/>
      <c r="AB20" s="1067"/>
      <c r="AC20" s="1067"/>
      <c r="AD20" s="1067"/>
      <c r="AE20" s="1068"/>
      <c r="AF20" s="1053"/>
      <c r="AG20" s="1054"/>
      <c r="AH20" s="1054"/>
      <c r="AI20" s="1054"/>
      <c r="AJ20" s="1055"/>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2">
        <v>15</v>
      </c>
      <c r="B21" s="1047"/>
      <c r="C21" s="1048"/>
      <c r="D21" s="1048"/>
      <c r="E21" s="1048"/>
      <c r="F21" s="1048"/>
      <c r="G21" s="1048"/>
      <c r="H21" s="1048"/>
      <c r="I21" s="1048"/>
      <c r="J21" s="1048"/>
      <c r="K21" s="1048"/>
      <c r="L21" s="1048"/>
      <c r="M21" s="1048"/>
      <c r="N21" s="1048"/>
      <c r="O21" s="1048"/>
      <c r="P21" s="1049"/>
      <c r="Q21" s="1066"/>
      <c r="R21" s="1067"/>
      <c r="S21" s="1067"/>
      <c r="T21" s="1067"/>
      <c r="U21" s="1067"/>
      <c r="V21" s="1067"/>
      <c r="W21" s="1067"/>
      <c r="X21" s="1067"/>
      <c r="Y21" s="1067"/>
      <c r="Z21" s="1067"/>
      <c r="AA21" s="1067"/>
      <c r="AB21" s="1067"/>
      <c r="AC21" s="1067"/>
      <c r="AD21" s="1067"/>
      <c r="AE21" s="1068"/>
      <c r="AF21" s="1053"/>
      <c r="AG21" s="1054"/>
      <c r="AH21" s="1054"/>
      <c r="AI21" s="1054"/>
      <c r="AJ21" s="1055"/>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2">
        <v>16</v>
      </c>
      <c r="B22" s="1047"/>
      <c r="C22" s="1048"/>
      <c r="D22" s="1048"/>
      <c r="E22" s="1048"/>
      <c r="F22" s="1048"/>
      <c r="G22" s="1048"/>
      <c r="H22" s="1048"/>
      <c r="I22" s="1048"/>
      <c r="J22" s="1048"/>
      <c r="K22" s="1048"/>
      <c r="L22" s="1048"/>
      <c r="M22" s="1048"/>
      <c r="N22" s="1048"/>
      <c r="O22" s="1048"/>
      <c r="P22" s="1049"/>
      <c r="Q22" s="1104"/>
      <c r="R22" s="1105"/>
      <c r="S22" s="1105"/>
      <c r="T22" s="1105"/>
      <c r="U22" s="1105"/>
      <c r="V22" s="1105"/>
      <c r="W22" s="1105"/>
      <c r="X22" s="1105"/>
      <c r="Y22" s="1105"/>
      <c r="Z22" s="1105"/>
      <c r="AA22" s="1105"/>
      <c r="AB22" s="1105"/>
      <c r="AC22" s="1105"/>
      <c r="AD22" s="1105"/>
      <c r="AE22" s="1106"/>
      <c r="AF22" s="1053"/>
      <c r="AG22" s="1054"/>
      <c r="AH22" s="1054"/>
      <c r="AI22" s="1054"/>
      <c r="AJ22" s="1055"/>
      <c r="AK22" s="1100"/>
      <c r="AL22" s="1101"/>
      <c r="AM22" s="1101"/>
      <c r="AN22" s="1101"/>
      <c r="AO22" s="1101"/>
      <c r="AP22" s="1101"/>
      <c r="AQ22" s="1101"/>
      <c r="AR22" s="1101"/>
      <c r="AS22" s="1101"/>
      <c r="AT22" s="1101"/>
      <c r="AU22" s="1102"/>
      <c r="AV22" s="1102"/>
      <c r="AW22" s="1102"/>
      <c r="AX22" s="1102"/>
      <c r="AY22" s="1103"/>
      <c r="AZ22" s="1045" t="s">
        <v>363</v>
      </c>
      <c r="BA22" s="1045"/>
      <c r="BB22" s="1045"/>
      <c r="BC22" s="1045"/>
      <c r="BD22" s="1046"/>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1">
        <v>4568</v>
      </c>
      <c r="R23" s="1092"/>
      <c r="S23" s="1092"/>
      <c r="T23" s="1092"/>
      <c r="U23" s="1092"/>
      <c r="V23" s="1092">
        <v>4263</v>
      </c>
      <c r="W23" s="1092"/>
      <c r="X23" s="1092"/>
      <c r="Y23" s="1092"/>
      <c r="Z23" s="1092"/>
      <c r="AA23" s="1092">
        <v>306</v>
      </c>
      <c r="AB23" s="1092"/>
      <c r="AC23" s="1092"/>
      <c r="AD23" s="1092"/>
      <c r="AE23" s="1093"/>
      <c r="AF23" s="1094">
        <v>288</v>
      </c>
      <c r="AG23" s="1092"/>
      <c r="AH23" s="1092"/>
      <c r="AI23" s="1092"/>
      <c r="AJ23" s="1095"/>
      <c r="AK23" s="1096"/>
      <c r="AL23" s="1097"/>
      <c r="AM23" s="1097"/>
      <c r="AN23" s="1097"/>
      <c r="AO23" s="1097"/>
      <c r="AP23" s="1092">
        <v>3094</v>
      </c>
      <c r="AQ23" s="1092"/>
      <c r="AR23" s="1092"/>
      <c r="AS23" s="1092"/>
      <c r="AT23" s="1092"/>
      <c r="AU23" s="1098"/>
      <c r="AV23" s="1098"/>
      <c r="AW23" s="1098"/>
      <c r="AX23" s="1098"/>
      <c r="AY23" s="1099"/>
      <c r="AZ23" s="1088" t="s">
        <v>366</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7" t="s">
        <v>367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86" t="s">
        <v>368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344</v>
      </c>
      <c r="B26" s="1019"/>
      <c r="C26" s="1019"/>
      <c r="D26" s="1019"/>
      <c r="E26" s="1019"/>
      <c r="F26" s="1019"/>
      <c r="G26" s="1019"/>
      <c r="H26" s="1019"/>
      <c r="I26" s="1019"/>
      <c r="J26" s="1019"/>
      <c r="K26" s="1019"/>
      <c r="L26" s="1019"/>
      <c r="M26" s="1019"/>
      <c r="N26" s="1019"/>
      <c r="O26" s="1019"/>
      <c r="P26" s="1020"/>
      <c r="Q26" s="1024" t="s">
        <v>369</v>
      </c>
      <c r="R26" s="1025"/>
      <c r="S26" s="1025"/>
      <c r="T26" s="1025"/>
      <c r="U26" s="1026"/>
      <c r="V26" s="1024" t="s">
        <v>370</v>
      </c>
      <c r="W26" s="1025"/>
      <c r="X26" s="1025"/>
      <c r="Y26" s="1025"/>
      <c r="Z26" s="1026"/>
      <c r="AA26" s="1024" t="s">
        <v>371</v>
      </c>
      <c r="AB26" s="1025"/>
      <c r="AC26" s="1025"/>
      <c r="AD26" s="1025"/>
      <c r="AE26" s="1025"/>
      <c r="AF26" s="1082" t="s">
        <v>372</v>
      </c>
      <c r="AG26" s="1031"/>
      <c r="AH26" s="1031"/>
      <c r="AI26" s="1031"/>
      <c r="AJ26" s="1083"/>
      <c r="AK26" s="1025" t="s">
        <v>373</v>
      </c>
      <c r="AL26" s="1025"/>
      <c r="AM26" s="1025"/>
      <c r="AN26" s="1025"/>
      <c r="AO26" s="1026"/>
      <c r="AP26" s="1024" t="s">
        <v>374</v>
      </c>
      <c r="AQ26" s="1025"/>
      <c r="AR26" s="1025"/>
      <c r="AS26" s="1025"/>
      <c r="AT26" s="1026"/>
      <c r="AU26" s="1024" t="s">
        <v>375</v>
      </c>
      <c r="AV26" s="1025"/>
      <c r="AW26" s="1025"/>
      <c r="AX26" s="1025"/>
      <c r="AY26" s="1026"/>
      <c r="AZ26" s="1024" t="s">
        <v>376</v>
      </c>
      <c r="BA26" s="1025"/>
      <c r="BB26" s="1025"/>
      <c r="BC26" s="1025"/>
      <c r="BD26" s="1026"/>
      <c r="BE26" s="1024" t="s">
        <v>351</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7">
        <v>1</v>
      </c>
      <c r="B28" s="1073" t="s">
        <v>377</v>
      </c>
      <c r="C28" s="1074"/>
      <c r="D28" s="1074"/>
      <c r="E28" s="1074"/>
      <c r="F28" s="1074"/>
      <c r="G28" s="1074"/>
      <c r="H28" s="1074"/>
      <c r="I28" s="1074"/>
      <c r="J28" s="1074"/>
      <c r="K28" s="1074"/>
      <c r="L28" s="1074"/>
      <c r="M28" s="1074"/>
      <c r="N28" s="1074"/>
      <c r="O28" s="1074"/>
      <c r="P28" s="1075"/>
      <c r="Q28" s="1076">
        <v>2004</v>
      </c>
      <c r="R28" s="1077"/>
      <c r="S28" s="1077"/>
      <c r="T28" s="1077"/>
      <c r="U28" s="1077"/>
      <c r="V28" s="1077">
        <v>1894</v>
      </c>
      <c r="W28" s="1077"/>
      <c r="X28" s="1077"/>
      <c r="Y28" s="1077"/>
      <c r="Z28" s="1077"/>
      <c r="AA28" s="1077">
        <v>110</v>
      </c>
      <c r="AB28" s="1077"/>
      <c r="AC28" s="1077"/>
      <c r="AD28" s="1077"/>
      <c r="AE28" s="1078"/>
      <c r="AF28" s="1079">
        <v>110</v>
      </c>
      <c r="AG28" s="1077"/>
      <c r="AH28" s="1077"/>
      <c r="AI28" s="1077"/>
      <c r="AJ28" s="1080"/>
      <c r="AK28" s="1081">
        <v>76</v>
      </c>
      <c r="AL28" s="1069"/>
      <c r="AM28" s="1069"/>
      <c r="AN28" s="1069"/>
      <c r="AO28" s="1069"/>
      <c r="AP28" s="1069">
        <v>0</v>
      </c>
      <c r="AQ28" s="1069"/>
      <c r="AR28" s="1069"/>
      <c r="AS28" s="1069"/>
      <c r="AT28" s="1069"/>
      <c r="AU28" s="1069">
        <v>0</v>
      </c>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7">
        <v>2</v>
      </c>
      <c r="B29" s="1047" t="s">
        <v>378</v>
      </c>
      <c r="C29" s="1048"/>
      <c r="D29" s="1048"/>
      <c r="E29" s="1048"/>
      <c r="F29" s="1048"/>
      <c r="G29" s="1048"/>
      <c r="H29" s="1048"/>
      <c r="I29" s="1048"/>
      <c r="J29" s="1048"/>
      <c r="K29" s="1048"/>
      <c r="L29" s="1048"/>
      <c r="M29" s="1048"/>
      <c r="N29" s="1048"/>
      <c r="O29" s="1048"/>
      <c r="P29" s="1049"/>
      <c r="Q29" s="1066">
        <v>981</v>
      </c>
      <c r="R29" s="1067"/>
      <c r="S29" s="1067"/>
      <c r="T29" s="1067"/>
      <c r="U29" s="1067"/>
      <c r="V29" s="1067">
        <v>918</v>
      </c>
      <c r="W29" s="1067"/>
      <c r="X29" s="1067"/>
      <c r="Y29" s="1067"/>
      <c r="Z29" s="1067"/>
      <c r="AA29" s="1067">
        <v>63</v>
      </c>
      <c r="AB29" s="1067"/>
      <c r="AC29" s="1067"/>
      <c r="AD29" s="1067"/>
      <c r="AE29" s="1068"/>
      <c r="AF29" s="1053">
        <v>63</v>
      </c>
      <c r="AG29" s="1054"/>
      <c r="AH29" s="1054"/>
      <c r="AI29" s="1054"/>
      <c r="AJ29" s="1055"/>
      <c r="AK29" s="1006">
        <v>139</v>
      </c>
      <c r="AL29" s="997"/>
      <c r="AM29" s="997"/>
      <c r="AN29" s="997"/>
      <c r="AO29" s="997"/>
      <c r="AP29" s="997">
        <v>0</v>
      </c>
      <c r="AQ29" s="997"/>
      <c r="AR29" s="997"/>
      <c r="AS29" s="997"/>
      <c r="AT29" s="997"/>
      <c r="AU29" s="997">
        <v>0</v>
      </c>
      <c r="AV29" s="997"/>
      <c r="AW29" s="997"/>
      <c r="AX29" s="997"/>
      <c r="AY29" s="997"/>
      <c r="AZ29" s="1065"/>
      <c r="BA29" s="1065"/>
      <c r="BB29" s="1065"/>
      <c r="BC29" s="1065"/>
      <c r="BD29" s="1065"/>
      <c r="BE29" s="1042"/>
      <c r="BF29" s="1042"/>
      <c r="BG29" s="1042"/>
      <c r="BH29" s="1042"/>
      <c r="BI29" s="1043"/>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7">
        <v>3</v>
      </c>
      <c r="B30" s="1047" t="s">
        <v>379</v>
      </c>
      <c r="C30" s="1048"/>
      <c r="D30" s="1048"/>
      <c r="E30" s="1048"/>
      <c r="F30" s="1048"/>
      <c r="G30" s="1048"/>
      <c r="H30" s="1048"/>
      <c r="I30" s="1048"/>
      <c r="J30" s="1048"/>
      <c r="K30" s="1048"/>
      <c r="L30" s="1048"/>
      <c r="M30" s="1048"/>
      <c r="N30" s="1048"/>
      <c r="O30" s="1048"/>
      <c r="P30" s="1049"/>
      <c r="Q30" s="1066">
        <v>123</v>
      </c>
      <c r="R30" s="1067"/>
      <c r="S30" s="1067"/>
      <c r="T30" s="1067"/>
      <c r="U30" s="1067"/>
      <c r="V30" s="1067">
        <v>121</v>
      </c>
      <c r="W30" s="1067"/>
      <c r="X30" s="1067"/>
      <c r="Y30" s="1067"/>
      <c r="Z30" s="1067"/>
      <c r="AA30" s="1067">
        <v>2</v>
      </c>
      <c r="AB30" s="1067"/>
      <c r="AC30" s="1067"/>
      <c r="AD30" s="1067"/>
      <c r="AE30" s="1068"/>
      <c r="AF30" s="1053">
        <v>2</v>
      </c>
      <c r="AG30" s="1054"/>
      <c r="AH30" s="1054"/>
      <c r="AI30" s="1054"/>
      <c r="AJ30" s="1055"/>
      <c r="AK30" s="1006">
        <v>34</v>
      </c>
      <c r="AL30" s="997"/>
      <c r="AM30" s="997"/>
      <c r="AN30" s="997"/>
      <c r="AO30" s="997"/>
      <c r="AP30" s="997">
        <v>0</v>
      </c>
      <c r="AQ30" s="997"/>
      <c r="AR30" s="997"/>
      <c r="AS30" s="997"/>
      <c r="AT30" s="997"/>
      <c r="AU30" s="997">
        <v>0</v>
      </c>
      <c r="AV30" s="997"/>
      <c r="AW30" s="997"/>
      <c r="AX30" s="997"/>
      <c r="AY30" s="997"/>
      <c r="AZ30" s="1065"/>
      <c r="BA30" s="1065"/>
      <c r="BB30" s="1065"/>
      <c r="BC30" s="1065"/>
      <c r="BD30" s="1065"/>
      <c r="BE30" s="1042"/>
      <c r="BF30" s="1042"/>
      <c r="BG30" s="1042"/>
      <c r="BH30" s="1042"/>
      <c r="BI30" s="1043"/>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7">
        <v>4</v>
      </c>
      <c r="B31" s="1047" t="s">
        <v>380</v>
      </c>
      <c r="C31" s="1048"/>
      <c r="D31" s="1048"/>
      <c r="E31" s="1048"/>
      <c r="F31" s="1048"/>
      <c r="G31" s="1048"/>
      <c r="H31" s="1048"/>
      <c r="I31" s="1048"/>
      <c r="J31" s="1048"/>
      <c r="K31" s="1048"/>
      <c r="L31" s="1048"/>
      <c r="M31" s="1048"/>
      <c r="N31" s="1048"/>
      <c r="O31" s="1048"/>
      <c r="P31" s="1049"/>
      <c r="Q31" s="1066">
        <v>303</v>
      </c>
      <c r="R31" s="1067"/>
      <c r="S31" s="1067"/>
      <c r="T31" s="1067"/>
      <c r="U31" s="1067"/>
      <c r="V31" s="1067">
        <v>281</v>
      </c>
      <c r="W31" s="1067"/>
      <c r="X31" s="1067"/>
      <c r="Y31" s="1067"/>
      <c r="Z31" s="1067"/>
      <c r="AA31" s="1067">
        <v>22</v>
      </c>
      <c r="AB31" s="1067"/>
      <c r="AC31" s="1067"/>
      <c r="AD31" s="1067"/>
      <c r="AE31" s="1068"/>
      <c r="AF31" s="1053">
        <v>22</v>
      </c>
      <c r="AG31" s="1054"/>
      <c r="AH31" s="1054"/>
      <c r="AI31" s="1054"/>
      <c r="AJ31" s="1055"/>
      <c r="AK31" s="1006">
        <v>2</v>
      </c>
      <c r="AL31" s="997"/>
      <c r="AM31" s="997"/>
      <c r="AN31" s="997"/>
      <c r="AO31" s="997"/>
      <c r="AP31" s="997">
        <v>171</v>
      </c>
      <c r="AQ31" s="997"/>
      <c r="AR31" s="997"/>
      <c r="AS31" s="997"/>
      <c r="AT31" s="997"/>
      <c r="AU31" s="997">
        <v>2</v>
      </c>
      <c r="AV31" s="997"/>
      <c r="AW31" s="997"/>
      <c r="AX31" s="997"/>
      <c r="AY31" s="997"/>
      <c r="AZ31" s="1065"/>
      <c r="BA31" s="1065"/>
      <c r="BB31" s="1065"/>
      <c r="BC31" s="1065"/>
      <c r="BD31" s="1065"/>
      <c r="BE31" s="1042" t="s">
        <v>381</v>
      </c>
      <c r="BF31" s="1042"/>
      <c r="BG31" s="1042"/>
      <c r="BH31" s="1042"/>
      <c r="BI31" s="1043"/>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7">
        <v>5</v>
      </c>
      <c r="B32" s="1047" t="s">
        <v>382</v>
      </c>
      <c r="C32" s="1048"/>
      <c r="D32" s="1048"/>
      <c r="E32" s="1048"/>
      <c r="F32" s="1048"/>
      <c r="G32" s="1048"/>
      <c r="H32" s="1048"/>
      <c r="I32" s="1048"/>
      <c r="J32" s="1048"/>
      <c r="K32" s="1048"/>
      <c r="L32" s="1048"/>
      <c r="M32" s="1048"/>
      <c r="N32" s="1048"/>
      <c r="O32" s="1048"/>
      <c r="P32" s="1049"/>
      <c r="Q32" s="1066">
        <v>30</v>
      </c>
      <c r="R32" s="1067"/>
      <c r="S32" s="1067"/>
      <c r="T32" s="1067"/>
      <c r="U32" s="1067"/>
      <c r="V32" s="1067">
        <v>28</v>
      </c>
      <c r="W32" s="1067"/>
      <c r="X32" s="1067"/>
      <c r="Y32" s="1067"/>
      <c r="Z32" s="1067"/>
      <c r="AA32" s="1067">
        <v>1</v>
      </c>
      <c r="AB32" s="1067"/>
      <c r="AC32" s="1067"/>
      <c r="AD32" s="1067"/>
      <c r="AE32" s="1068"/>
      <c r="AF32" s="1053">
        <v>1</v>
      </c>
      <c r="AG32" s="1054"/>
      <c r="AH32" s="1054"/>
      <c r="AI32" s="1054"/>
      <c r="AJ32" s="1055"/>
      <c r="AK32" s="1006">
        <v>16</v>
      </c>
      <c r="AL32" s="997"/>
      <c r="AM32" s="997"/>
      <c r="AN32" s="997"/>
      <c r="AO32" s="997"/>
      <c r="AP32" s="997">
        <v>0</v>
      </c>
      <c r="AQ32" s="997"/>
      <c r="AR32" s="997"/>
      <c r="AS32" s="997"/>
      <c r="AT32" s="997"/>
      <c r="AU32" s="997">
        <v>0</v>
      </c>
      <c r="AV32" s="997"/>
      <c r="AW32" s="997"/>
      <c r="AX32" s="997"/>
      <c r="AY32" s="997"/>
      <c r="AZ32" s="1065"/>
      <c r="BA32" s="1065"/>
      <c r="BB32" s="1065"/>
      <c r="BC32" s="1065"/>
      <c r="BD32" s="1065"/>
      <c r="BE32" s="1042" t="s">
        <v>383</v>
      </c>
      <c r="BF32" s="1042"/>
      <c r="BG32" s="1042"/>
      <c r="BH32" s="1042"/>
      <c r="BI32" s="1043"/>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7">
        <v>6</v>
      </c>
      <c r="B33" s="1047"/>
      <c r="C33" s="1048"/>
      <c r="D33" s="1048"/>
      <c r="E33" s="1048"/>
      <c r="F33" s="1048"/>
      <c r="G33" s="1048"/>
      <c r="H33" s="1048"/>
      <c r="I33" s="1048"/>
      <c r="J33" s="1048"/>
      <c r="K33" s="1048"/>
      <c r="L33" s="1048"/>
      <c r="M33" s="1048"/>
      <c r="N33" s="1048"/>
      <c r="O33" s="1048"/>
      <c r="P33" s="1049"/>
      <c r="Q33" s="1066"/>
      <c r="R33" s="1067"/>
      <c r="S33" s="1067"/>
      <c r="T33" s="1067"/>
      <c r="U33" s="1067"/>
      <c r="V33" s="1067"/>
      <c r="W33" s="1067"/>
      <c r="X33" s="1067"/>
      <c r="Y33" s="1067"/>
      <c r="Z33" s="1067"/>
      <c r="AA33" s="1067"/>
      <c r="AB33" s="1067"/>
      <c r="AC33" s="1067"/>
      <c r="AD33" s="1067"/>
      <c r="AE33" s="1068"/>
      <c r="AF33" s="1053"/>
      <c r="AG33" s="1054"/>
      <c r="AH33" s="1054"/>
      <c r="AI33" s="1054"/>
      <c r="AJ33" s="1055"/>
      <c r="AK33" s="1006"/>
      <c r="AL33" s="997"/>
      <c r="AM33" s="997"/>
      <c r="AN33" s="997"/>
      <c r="AO33" s="997"/>
      <c r="AP33" s="997"/>
      <c r="AQ33" s="997"/>
      <c r="AR33" s="997"/>
      <c r="AS33" s="997"/>
      <c r="AT33" s="997"/>
      <c r="AU33" s="997"/>
      <c r="AV33" s="997"/>
      <c r="AW33" s="997"/>
      <c r="AX33" s="997"/>
      <c r="AY33" s="997"/>
      <c r="AZ33" s="1065"/>
      <c r="BA33" s="1065"/>
      <c r="BB33" s="1065"/>
      <c r="BC33" s="1065"/>
      <c r="BD33" s="1065"/>
      <c r="BE33" s="1042"/>
      <c r="BF33" s="1042"/>
      <c r="BG33" s="1042"/>
      <c r="BH33" s="1042"/>
      <c r="BI33" s="1043"/>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7">
        <v>7</v>
      </c>
      <c r="B34" s="1047"/>
      <c r="C34" s="1048"/>
      <c r="D34" s="1048"/>
      <c r="E34" s="1048"/>
      <c r="F34" s="1048"/>
      <c r="G34" s="1048"/>
      <c r="H34" s="1048"/>
      <c r="I34" s="1048"/>
      <c r="J34" s="1048"/>
      <c r="K34" s="1048"/>
      <c r="L34" s="1048"/>
      <c r="M34" s="1048"/>
      <c r="N34" s="1048"/>
      <c r="O34" s="1048"/>
      <c r="P34" s="1049"/>
      <c r="Q34" s="1066"/>
      <c r="R34" s="1067"/>
      <c r="S34" s="1067"/>
      <c r="T34" s="1067"/>
      <c r="U34" s="1067"/>
      <c r="V34" s="1067"/>
      <c r="W34" s="1067"/>
      <c r="X34" s="1067"/>
      <c r="Y34" s="1067"/>
      <c r="Z34" s="1067"/>
      <c r="AA34" s="1067"/>
      <c r="AB34" s="1067"/>
      <c r="AC34" s="1067"/>
      <c r="AD34" s="1067"/>
      <c r="AE34" s="1068"/>
      <c r="AF34" s="1053"/>
      <c r="AG34" s="1054"/>
      <c r="AH34" s="1054"/>
      <c r="AI34" s="1054"/>
      <c r="AJ34" s="1055"/>
      <c r="AK34" s="1006"/>
      <c r="AL34" s="997"/>
      <c r="AM34" s="997"/>
      <c r="AN34" s="997"/>
      <c r="AO34" s="997"/>
      <c r="AP34" s="997"/>
      <c r="AQ34" s="997"/>
      <c r="AR34" s="997"/>
      <c r="AS34" s="997"/>
      <c r="AT34" s="997"/>
      <c r="AU34" s="997"/>
      <c r="AV34" s="997"/>
      <c r="AW34" s="997"/>
      <c r="AX34" s="997"/>
      <c r="AY34" s="997"/>
      <c r="AZ34" s="1065"/>
      <c r="BA34" s="1065"/>
      <c r="BB34" s="1065"/>
      <c r="BC34" s="1065"/>
      <c r="BD34" s="1065"/>
      <c r="BE34" s="1042"/>
      <c r="BF34" s="1042"/>
      <c r="BG34" s="1042"/>
      <c r="BH34" s="1042"/>
      <c r="BI34" s="1043"/>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7">
        <v>8</v>
      </c>
      <c r="B35" s="1047"/>
      <c r="C35" s="1048"/>
      <c r="D35" s="1048"/>
      <c r="E35" s="1048"/>
      <c r="F35" s="1048"/>
      <c r="G35" s="1048"/>
      <c r="H35" s="1048"/>
      <c r="I35" s="1048"/>
      <c r="J35" s="1048"/>
      <c r="K35" s="1048"/>
      <c r="L35" s="1048"/>
      <c r="M35" s="1048"/>
      <c r="N35" s="1048"/>
      <c r="O35" s="1048"/>
      <c r="P35" s="1049"/>
      <c r="Q35" s="1066"/>
      <c r="R35" s="1067"/>
      <c r="S35" s="1067"/>
      <c r="T35" s="1067"/>
      <c r="U35" s="1067"/>
      <c r="V35" s="1067"/>
      <c r="W35" s="1067"/>
      <c r="X35" s="1067"/>
      <c r="Y35" s="1067"/>
      <c r="Z35" s="1067"/>
      <c r="AA35" s="1067"/>
      <c r="AB35" s="1067"/>
      <c r="AC35" s="1067"/>
      <c r="AD35" s="1067"/>
      <c r="AE35" s="1068"/>
      <c r="AF35" s="1053"/>
      <c r="AG35" s="1054"/>
      <c r="AH35" s="1054"/>
      <c r="AI35" s="1054"/>
      <c r="AJ35" s="1055"/>
      <c r="AK35" s="1006"/>
      <c r="AL35" s="997"/>
      <c r="AM35" s="997"/>
      <c r="AN35" s="997"/>
      <c r="AO35" s="997"/>
      <c r="AP35" s="997"/>
      <c r="AQ35" s="997"/>
      <c r="AR35" s="997"/>
      <c r="AS35" s="997"/>
      <c r="AT35" s="997"/>
      <c r="AU35" s="997"/>
      <c r="AV35" s="997"/>
      <c r="AW35" s="997"/>
      <c r="AX35" s="997"/>
      <c r="AY35" s="997"/>
      <c r="AZ35" s="1065"/>
      <c r="BA35" s="1065"/>
      <c r="BB35" s="1065"/>
      <c r="BC35" s="1065"/>
      <c r="BD35" s="1065"/>
      <c r="BE35" s="1042"/>
      <c r="BF35" s="1042"/>
      <c r="BG35" s="1042"/>
      <c r="BH35" s="1042"/>
      <c r="BI35" s="1043"/>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7">
        <v>9</v>
      </c>
      <c r="B36" s="1047"/>
      <c r="C36" s="1048"/>
      <c r="D36" s="1048"/>
      <c r="E36" s="1048"/>
      <c r="F36" s="1048"/>
      <c r="G36" s="1048"/>
      <c r="H36" s="1048"/>
      <c r="I36" s="1048"/>
      <c r="J36" s="1048"/>
      <c r="K36" s="1048"/>
      <c r="L36" s="1048"/>
      <c r="M36" s="1048"/>
      <c r="N36" s="1048"/>
      <c r="O36" s="1048"/>
      <c r="P36" s="1049"/>
      <c r="Q36" s="1066"/>
      <c r="R36" s="1067"/>
      <c r="S36" s="1067"/>
      <c r="T36" s="1067"/>
      <c r="U36" s="1067"/>
      <c r="V36" s="1067"/>
      <c r="W36" s="1067"/>
      <c r="X36" s="1067"/>
      <c r="Y36" s="1067"/>
      <c r="Z36" s="1067"/>
      <c r="AA36" s="1067"/>
      <c r="AB36" s="1067"/>
      <c r="AC36" s="1067"/>
      <c r="AD36" s="1067"/>
      <c r="AE36" s="1068"/>
      <c r="AF36" s="1053"/>
      <c r="AG36" s="1054"/>
      <c r="AH36" s="1054"/>
      <c r="AI36" s="1054"/>
      <c r="AJ36" s="1055"/>
      <c r="AK36" s="1006"/>
      <c r="AL36" s="997"/>
      <c r="AM36" s="997"/>
      <c r="AN36" s="997"/>
      <c r="AO36" s="997"/>
      <c r="AP36" s="997"/>
      <c r="AQ36" s="997"/>
      <c r="AR36" s="997"/>
      <c r="AS36" s="997"/>
      <c r="AT36" s="997"/>
      <c r="AU36" s="997"/>
      <c r="AV36" s="997"/>
      <c r="AW36" s="997"/>
      <c r="AX36" s="997"/>
      <c r="AY36" s="997"/>
      <c r="AZ36" s="1065"/>
      <c r="BA36" s="1065"/>
      <c r="BB36" s="1065"/>
      <c r="BC36" s="1065"/>
      <c r="BD36" s="1065"/>
      <c r="BE36" s="1042"/>
      <c r="BF36" s="1042"/>
      <c r="BG36" s="1042"/>
      <c r="BH36" s="1042"/>
      <c r="BI36" s="1043"/>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7">
        <v>10</v>
      </c>
      <c r="B37" s="1047"/>
      <c r="C37" s="1048"/>
      <c r="D37" s="1048"/>
      <c r="E37" s="1048"/>
      <c r="F37" s="1048"/>
      <c r="G37" s="1048"/>
      <c r="H37" s="1048"/>
      <c r="I37" s="1048"/>
      <c r="J37" s="1048"/>
      <c r="K37" s="1048"/>
      <c r="L37" s="1048"/>
      <c r="M37" s="1048"/>
      <c r="N37" s="1048"/>
      <c r="O37" s="1048"/>
      <c r="P37" s="1049"/>
      <c r="Q37" s="1066"/>
      <c r="R37" s="1067"/>
      <c r="S37" s="1067"/>
      <c r="T37" s="1067"/>
      <c r="U37" s="1067"/>
      <c r="V37" s="1067"/>
      <c r="W37" s="1067"/>
      <c r="X37" s="1067"/>
      <c r="Y37" s="1067"/>
      <c r="Z37" s="1067"/>
      <c r="AA37" s="1067"/>
      <c r="AB37" s="1067"/>
      <c r="AC37" s="1067"/>
      <c r="AD37" s="1067"/>
      <c r="AE37" s="1068"/>
      <c r="AF37" s="1053"/>
      <c r="AG37" s="1054"/>
      <c r="AH37" s="1054"/>
      <c r="AI37" s="1054"/>
      <c r="AJ37" s="1055"/>
      <c r="AK37" s="1006"/>
      <c r="AL37" s="997"/>
      <c r="AM37" s="997"/>
      <c r="AN37" s="997"/>
      <c r="AO37" s="997"/>
      <c r="AP37" s="997"/>
      <c r="AQ37" s="997"/>
      <c r="AR37" s="997"/>
      <c r="AS37" s="997"/>
      <c r="AT37" s="997"/>
      <c r="AU37" s="997"/>
      <c r="AV37" s="997"/>
      <c r="AW37" s="997"/>
      <c r="AX37" s="997"/>
      <c r="AY37" s="997"/>
      <c r="AZ37" s="1065"/>
      <c r="BA37" s="1065"/>
      <c r="BB37" s="1065"/>
      <c r="BC37" s="1065"/>
      <c r="BD37" s="1065"/>
      <c r="BE37" s="1042"/>
      <c r="BF37" s="1042"/>
      <c r="BG37" s="1042"/>
      <c r="BH37" s="1042"/>
      <c r="BI37" s="1043"/>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7">
        <v>11</v>
      </c>
      <c r="B38" s="1047"/>
      <c r="C38" s="1048"/>
      <c r="D38" s="1048"/>
      <c r="E38" s="1048"/>
      <c r="F38" s="1048"/>
      <c r="G38" s="1048"/>
      <c r="H38" s="1048"/>
      <c r="I38" s="1048"/>
      <c r="J38" s="1048"/>
      <c r="K38" s="1048"/>
      <c r="L38" s="1048"/>
      <c r="M38" s="1048"/>
      <c r="N38" s="1048"/>
      <c r="O38" s="1048"/>
      <c r="P38" s="1049"/>
      <c r="Q38" s="1066"/>
      <c r="R38" s="1067"/>
      <c r="S38" s="1067"/>
      <c r="T38" s="1067"/>
      <c r="U38" s="1067"/>
      <c r="V38" s="1067"/>
      <c r="W38" s="1067"/>
      <c r="X38" s="1067"/>
      <c r="Y38" s="1067"/>
      <c r="Z38" s="1067"/>
      <c r="AA38" s="1067"/>
      <c r="AB38" s="1067"/>
      <c r="AC38" s="1067"/>
      <c r="AD38" s="1067"/>
      <c r="AE38" s="1068"/>
      <c r="AF38" s="1053"/>
      <c r="AG38" s="1054"/>
      <c r="AH38" s="1054"/>
      <c r="AI38" s="1054"/>
      <c r="AJ38" s="1055"/>
      <c r="AK38" s="1006"/>
      <c r="AL38" s="997"/>
      <c r="AM38" s="997"/>
      <c r="AN38" s="997"/>
      <c r="AO38" s="997"/>
      <c r="AP38" s="997"/>
      <c r="AQ38" s="997"/>
      <c r="AR38" s="997"/>
      <c r="AS38" s="997"/>
      <c r="AT38" s="997"/>
      <c r="AU38" s="997"/>
      <c r="AV38" s="997"/>
      <c r="AW38" s="997"/>
      <c r="AX38" s="997"/>
      <c r="AY38" s="997"/>
      <c r="AZ38" s="1065"/>
      <c r="BA38" s="1065"/>
      <c r="BB38" s="1065"/>
      <c r="BC38" s="1065"/>
      <c r="BD38" s="1065"/>
      <c r="BE38" s="1042"/>
      <c r="BF38" s="1042"/>
      <c r="BG38" s="1042"/>
      <c r="BH38" s="1042"/>
      <c r="BI38" s="1043"/>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7">
        <v>12</v>
      </c>
      <c r="B39" s="1047"/>
      <c r="C39" s="1048"/>
      <c r="D39" s="1048"/>
      <c r="E39" s="1048"/>
      <c r="F39" s="1048"/>
      <c r="G39" s="1048"/>
      <c r="H39" s="1048"/>
      <c r="I39" s="1048"/>
      <c r="J39" s="1048"/>
      <c r="K39" s="1048"/>
      <c r="L39" s="1048"/>
      <c r="M39" s="1048"/>
      <c r="N39" s="1048"/>
      <c r="O39" s="1048"/>
      <c r="P39" s="1049"/>
      <c r="Q39" s="1066"/>
      <c r="R39" s="1067"/>
      <c r="S39" s="1067"/>
      <c r="T39" s="1067"/>
      <c r="U39" s="1067"/>
      <c r="V39" s="1067"/>
      <c r="W39" s="1067"/>
      <c r="X39" s="1067"/>
      <c r="Y39" s="1067"/>
      <c r="Z39" s="1067"/>
      <c r="AA39" s="1067"/>
      <c r="AB39" s="1067"/>
      <c r="AC39" s="1067"/>
      <c r="AD39" s="1067"/>
      <c r="AE39" s="1068"/>
      <c r="AF39" s="1053"/>
      <c r="AG39" s="1054"/>
      <c r="AH39" s="1054"/>
      <c r="AI39" s="1054"/>
      <c r="AJ39" s="1055"/>
      <c r="AK39" s="1006"/>
      <c r="AL39" s="997"/>
      <c r="AM39" s="997"/>
      <c r="AN39" s="997"/>
      <c r="AO39" s="997"/>
      <c r="AP39" s="997"/>
      <c r="AQ39" s="997"/>
      <c r="AR39" s="997"/>
      <c r="AS39" s="997"/>
      <c r="AT39" s="997"/>
      <c r="AU39" s="997"/>
      <c r="AV39" s="997"/>
      <c r="AW39" s="997"/>
      <c r="AX39" s="997"/>
      <c r="AY39" s="997"/>
      <c r="AZ39" s="1065"/>
      <c r="BA39" s="1065"/>
      <c r="BB39" s="1065"/>
      <c r="BC39" s="1065"/>
      <c r="BD39" s="1065"/>
      <c r="BE39" s="1042"/>
      <c r="BF39" s="1042"/>
      <c r="BG39" s="1042"/>
      <c r="BH39" s="1042"/>
      <c r="BI39" s="1043"/>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2">
        <v>13</v>
      </c>
      <c r="B40" s="1047"/>
      <c r="C40" s="1048"/>
      <c r="D40" s="1048"/>
      <c r="E40" s="1048"/>
      <c r="F40" s="1048"/>
      <c r="G40" s="1048"/>
      <c r="H40" s="1048"/>
      <c r="I40" s="1048"/>
      <c r="J40" s="1048"/>
      <c r="K40" s="1048"/>
      <c r="L40" s="1048"/>
      <c r="M40" s="1048"/>
      <c r="N40" s="1048"/>
      <c r="O40" s="1048"/>
      <c r="P40" s="1049"/>
      <c r="Q40" s="1066"/>
      <c r="R40" s="1067"/>
      <c r="S40" s="1067"/>
      <c r="T40" s="1067"/>
      <c r="U40" s="1067"/>
      <c r="V40" s="1067"/>
      <c r="W40" s="1067"/>
      <c r="X40" s="1067"/>
      <c r="Y40" s="1067"/>
      <c r="Z40" s="1067"/>
      <c r="AA40" s="1067"/>
      <c r="AB40" s="1067"/>
      <c r="AC40" s="1067"/>
      <c r="AD40" s="1067"/>
      <c r="AE40" s="1068"/>
      <c r="AF40" s="1053"/>
      <c r="AG40" s="1054"/>
      <c r="AH40" s="1054"/>
      <c r="AI40" s="1054"/>
      <c r="AJ40" s="1055"/>
      <c r="AK40" s="1006"/>
      <c r="AL40" s="997"/>
      <c r="AM40" s="997"/>
      <c r="AN40" s="997"/>
      <c r="AO40" s="997"/>
      <c r="AP40" s="997"/>
      <c r="AQ40" s="997"/>
      <c r="AR40" s="997"/>
      <c r="AS40" s="997"/>
      <c r="AT40" s="997"/>
      <c r="AU40" s="997"/>
      <c r="AV40" s="997"/>
      <c r="AW40" s="997"/>
      <c r="AX40" s="997"/>
      <c r="AY40" s="997"/>
      <c r="AZ40" s="1065"/>
      <c r="BA40" s="1065"/>
      <c r="BB40" s="1065"/>
      <c r="BC40" s="1065"/>
      <c r="BD40" s="1065"/>
      <c r="BE40" s="1042"/>
      <c r="BF40" s="1042"/>
      <c r="BG40" s="1042"/>
      <c r="BH40" s="1042"/>
      <c r="BI40" s="1043"/>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2">
        <v>14</v>
      </c>
      <c r="B41" s="1047"/>
      <c r="C41" s="1048"/>
      <c r="D41" s="1048"/>
      <c r="E41" s="1048"/>
      <c r="F41" s="1048"/>
      <c r="G41" s="1048"/>
      <c r="H41" s="1048"/>
      <c r="I41" s="1048"/>
      <c r="J41" s="1048"/>
      <c r="K41" s="1048"/>
      <c r="L41" s="1048"/>
      <c r="M41" s="1048"/>
      <c r="N41" s="1048"/>
      <c r="O41" s="1048"/>
      <c r="P41" s="1049"/>
      <c r="Q41" s="1066"/>
      <c r="R41" s="1067"/>
      <c r="S41" s="1067"/>
      <c r="T41" s="1067"/>
      <c r="U41" s="1067"/>
      <c r="V41" s="1067"/>
      <c r="W41" s="1067"/>
      <c r="X41" s="1067"/>
      <c r="Y41" s="1067"/>
      <c r="Z41" s="1067"/>
      <c r="AA41" s="1067"/>
      <c r="AB41" s="1067"/>
      <c r="AC41" s="1067"/>
      <c r="AD41" s="1067"/>
      <c r="AE41" s="1068"/>
      <c r="AF41" s="1053"/>
      <c r="AG41" s="1054"/>
      <c r="AH41" s="1054"/>
      <c r="AI41" s="1054"/>
      <c r="AJ41" s="1055"/>
      <c r="AK41" s="1006"/>
      <c r="AL41" s="997"/>
      <c r="AM41" s="997"/>
      <c r="AN41" s="997"/>
      <c r="AO41" s="997"/>
      <c r="AP41" s="997"/>
      <c r="AQ41" s="997"/>
      <c r="AR41" s="997"/>
      <c r="AS41" s="997"/>
      <c r="AT41" s="997"/>
      <c r="AU41" s="997"/>
      <c r="AV41" s="997"/>
      <c r="AW41" s="997"/>
      <c r="AX41" s="997"/>
      <c r="AY41" s="997"/>
      <c r="AZ41" s="1065"/>
      <c r="BA41" s="1065"/>
      <c r="BB41" s="1065"/>
      <c r="BC41" s="1065"/>
      <c r="BD41" s="1065"/>
      <c r="BE41" s="1042"/>
      <c r="BF41" s="1042"/>
      <c r="BG41" s="1042"/>
      <c r="BH41" s="1042"/>
      <c r="BI41" s="1043"/>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2">
        <v>15</v>
      </c>
      <c r="B42" s="1047"/>
      <c r="C42" s="1048"/>
      <c r="D42" s="1048"/>
      <c r="E42" s="1048"/>
      <c r="F42" s="1048"/>
      <c r="G42" s="1048"/>
      <c r="H42" s="1048"/>
      <c r="I42" s="1048"/>
      <c r="J42" s="1048"/>
      <c r="K42" s="1048"/>
      <c r="L42" s="1048"/>
      <c r="M42" s="1048"/>
      <c r="N42" s="1048"/>
      <c r="O42" s="1048"/>
      <c r="P42" s="1049"/>
      <c r="Q42" s="1066"/>
      <c r="R42" s="1067"/>
      <c r="S42" s="1067"/>
      <c r="T42" s="1067"/>
      <c r="U42" s="1067"/>
      <c r="V42" s="1067"/>
      <c r="W42" s="1067"/>
      <c r="X42" s="1067"/>
      <c r="Y42" s="1067"/>
      <c r="Z42" s="1067"/>
      <c r="AA42" s="1067"/>
      <c r="AB42" s="1067"/>
      <c r="AC42" s="1067"/>
      <c r="AD42" s="1067"/>
      <c r="AE42" s="1068"/>
      <c r="AF42" s="1053"/>
      <c r="AG42" s="1054"/>
      <c r="AH42" s="1054"/>
      <c r="AI42" s="1054"/>
      <c r="AJ42" s="1055"/>
      <c r="AK42" s="1006"/>
      <c r="AL42" s="997"/>
      <c r="AM42" s="997"/>
      <c r="AN42" s="997"/>
      <c r="AO42" s="997"/>
      <c r="AP42" s="997"/>
      <c r="AQ42" s="997"/>
      <c r="AR42" s="997"/>
      <c r="AS42" s="997"/>
      <c r="AT42" s="997"/>
      <c r="AU42" s="997"/>
      <c r="AV42" s="997"/>
      <c r="AW42" s="997"/>
      <c r="AX42" s="997"/>
      <c r="AY42" s="997"/>
      <c r="AZ42" s="1065"/>
      <c r="BA42" s="1065"/>
      <c r="BB42" s="1065"/>
      <c r="BC42" s="1065"/>
      <c r="BD42" s="1065"/>
      <c r="BE42" s="1042"/>
      <c r="BF42" s="1042"/>
      <c r="BG42" s="1042"/>
      <c r="BH42" s="1042"/>
      <c r="BI42" s="1043"/>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2">
        <v>16</v>
      </c>
      <c r="B43" s="1047"/>
      <c r="C43" s="1048"/>
      <c r="D43" s="1048"/>
      <c r="E43" s="1048"/>
      <c r="F43" s="1048"/>
      <c r="G43" s="1048"/>
      <c r="H43" s="1048"/>
      <c r="I43" s="1048"/>
      <c r="J43" s="1048"/>
      <c r="K43" s="1048"/>
      <c r="L43" s="1048"/>
      <c r="M43" s="1048"/>
      <c r="N43" s="1048"/>
      <c r="O43" s="1048"/>
      <c r="P43" s="1049"/>
      <c r="Q43" s="1066"/>
      <c r="R43" s="1067"/>
      <c r="S43" s="1067"/>
      <c r="T43" s="1067"/>
      <c r="U43" s="1067"/>
      <c r="V43" s="1067"/>
      <c r="W43" s="1067"/>
      <c r="X43" s="1067"/>
      <c r="Y43" s="1067"/>
      <c r="Z43" s="1067"/>
      <c r="AA43" s="1067"/>
      <c r="AB43" s="1067"/>
      <c r="AC43" s="1067"/>
      <c r="AD43" s="1067"/>
      <c r="AE43" s="1068"/>
      <c r="AF43" s="1053"/>
      <c r="AG43" s="1054"/>
      <c r="AH43" s="1054"/>
      <c r="AI43" s="1054"/>
      <c r="AJ43" s="1055"/>
      <c r="AK43" s="1006"/>
      <c r="AL43" s="997"/>
      <c r="AM43" s="997"/>
      <c r="AN43" s="997"/>
      <c r="AO43" s="997"/>
      <c r="AP43" s="997"/>
      <c r="AQ43" s="997"/>
      <c r="AR43" s="997"/>
      <c r="AS43" s="997"/>
      <c r="AT43" s="997"/>
      <c r="AU43" s="997"/>
      <c r="AV43" s="997"/>
      <c r="AW43" s="997"/>
      <c r="AX43" s="997"/>
      <c r="AY43" s="997"/>
      <c r="AZ43" s="1065"/>
      <c r="BA43" s="1065"/>
      <c r="BB43" s="1065"/>
      <c r="BC43" s="1065"/>
      <c r="BD43" s="1065"/>
      <c r="BE43" s="1042"/>
      <c r="BF43" s="1042"/>
      <c r="BG43" s="1042"/>
      <c r="BH43" s="1042"/>
      <c r="BI43" s="1043"/>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2">
        <v>17</v>
      </c>
      <c r="B44" s="1047"/>
      <c r="C44" s="1048"/>
      <c r="D44" s="1048"/>
      <c r="E44" s="1048"/>
      <c r="F44" s="1048"/>
      <c r="G44" s="1048"/>
      <c r="H44" s="1048"/>
      <c r="I44" s="1048"/>
      <c r="J44" s="1048"/>
      <c r="K44" s="1048"/>
      <c r="L44" s="1048"/>
      <c r="M44" s="1048"/>
      <c r="N44" s="1048"/>
      <c r="O44" s="1048"/>
      <c r="P44" s="1049"/>
      <c r="Q44" s="1066"/>
      <c r="R44" s="1067"/>
      <c r="S44" s="1067"/>
      <c r="T44" s="1067"/>
      <c r="U44" s="1067"/>
      <c r="V44" s="1067"/>
      <c r="W44" s="1067"/>
      <c r="X44" s="1067"/>
      <c r="Y44" s="1067"/>
      <c r="Z44" s="1067"/>
      <c r="AA44" s="1067"/>
      <c r="AB44" s="1067"/>
      <c r="AC44" s="1067"/>
      <c r="AD44" s="1067"/>
      <c r="AE44" s="1068"/>
      <c r="AF44" s="1053"/>
      <c r="AG44" s="1054"/>
      <c r="AH44" s="1054"/>
      <c r="AI44" s="1054"/>
      <c r="AJ44" s="1055"/>
      <c r="AK44" s="1006"/>
      <c r="AL44" s="997"/>
      <c r="AM44" s="997"/>
      <c r="AN44" s="997"/>
      <c r="AO44" s="997"/>
      <c r="AP44" s="997"/>
      <c r="AQ44" s="997"/>
      <c r="AR44" s="997"/>
      <c r="AS44" s="997"/>
      <c r="AT44" s="997"/>
      <c r="AU44" s="997"/>
      <c r="AV44" s="997"/>
      <c r="AW44" s="997"/>
      <c r="AX44" s="997"/>
      <c r="AY44" s="997"/>
      <c r="AZ44" s="1065"/>
      <c r="BA44" s="1065"/>
      <c r="BB44" s="1065"/>
      <c r="BC44" s="1065"/>
      <c r="BD44" s="1065"/>
      <c r="BE44" s="1042"/>
      <c r="BF44" s="1042"/>
      <c r="BG44" s="1042"/>
      <c r="BH44" s="1042"/>
      <c r="BI44" s="1043"/>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2">
        <v>18</v>
      </c>
      <c r="B45" s="1047"/>
      <c r="C45" s="1048"/>
      <c r="D45" s="1048"/>
      <c r="E45" s="1048"/>
      <c r="F45" s="1048"/>
      <c r="G45" s="1048"/>
      <c r="H45" s="1048"/>
      <c r="I45" s="1048"/>
      <c r="J45" s="1048"/>
      <c r="K45" s="1048"/>
      <c r="L45" s="1048"/>
      <c r="M45" s="1048"/>
      <c r="N45" s="1048"/>
      <c r="O45" s="1048"/>
      <c r="P45" s="1049"/>
      <c r="Q45" s="1066"/>
      <c r="R45" s="1067"/>
      <c r="S45" s="1067"/>
      <c r="T45" s="1067"/>
      <c r="U45" s="1067"/>
      <c r="V45" s="1067"/>
      <c r="W45" s="1067"/>
      <c r="X45" s="1067"/>
      <c r="Y45" s="1067"/>
      <c r="Z45" s="1067"/>
      <c r="AA45" s="1067"/>
      <c r="AB45" s="1067"/>
      <c r="AC45" s="1067"/>
      <c r="AD45" s="1067"/>
      <c r="AE45" s="1068"/>
      <c r="AF45" s="1053"/>
      <c r="AG45" s="1054"/>
      <c r="AH45" s="1054"/>
      <c r="AI45" s="1054"/>
      <c r="AJ45" s="1055"/>
      <c r="AK45" s="1006"/>
      <c r="AL45" s="997"/>
      <c r="AM45" s="997"/>
      <c r="AN45" s="997"/>
      <c r="AO45" s="997"/>
      <c r="AP45" s="997"/>
      <c r="AQ45" s="997"/>
      <c r="AR45" s="997"/>
      <c r="AS45" s="997"/>
      <c r="AT45" s="997"/>
      <c r="AU45" s="997"/>
      <c r="AV45" s="997"/>
      <c r="AW45" s="997"/>
      <c r="AX45" s="997"/>
      <c r="AY45" s="997"/>
      <c r="AZ45" s="1065"/>
      <c r="BA45" s="1065"/>
      <c r="BB45" s="1065"/>
      <c r="BC45" s="1065"/>
      <c r="BD45" s="1065"/>
      <c r="BE45" s="1042"/>
      <c r="BF45" s="1042"/>
      <c r="BG45" s="1042"/>
      <c r="BH45" s="1042"/>
      <c r="BI45" s="1043"/>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2">
        <v>19</v>
      </c>
      <c r="B46" s="1047"/>
      <c r="C46" s="1048"/>
      <c r="D46" s="1048"/>
      <c r="E46" s="1048"/>
      <c r="F46" s="1048"/>
      <c r="G46" s="1048"/>
      <c r="H46" s="1048"/>
      <c r="I46" s="1048"/>
      <c r="J46" s="1048"/>
      <c r="K46" s="1048"/>
      <c r="L46" s="1048"/>
      <c r="M46" s="1048"/>
      <c r="N46" s="1048"/>
      <c r="O46" s="1048"/>
      <c r="P46" s="1049"/>
      <c r="Q46" s="1066"/>
      <c r="R46" s="1067"/>
      <c r="S46" s="1067"/>
      <c r="T46" s="1067"/>
      <c r="U46" s="1067"/>
      <c r="V46" s="1067"/>
      <c r="W46" s="1067"/>
      <c r="X46" s="1067"/>
      <c r="Y46" s="1067"/>
      <c r="Z46" s="1067"/>
      <c r="AA46" s="1067"/>
      <c r="AB46" s="1067"/>
      <c r="AC46" s="1067"/>
      <c r="AD46" s="1067"/>
      <c r="AE46" s="1068"/>
      <c r="AF46" s="1053"/>
      <c r="AG46" s="1054"/>
      <c r="AH46" s="1054"/>
      <c r="AI46" s="1054"/>
      <c r="AJ46" s="1055"/>
      <c r="AK46" s="1006"/>
      <c r="AL46" s="997"/>
      <c r="AM46" s="997"/>
      <c r="AN46" s="997"/>
      <c r="AO46" s="997"/>
      <c r="AP46" s="997"/>
      <c r="AQ46" s="997"/>
      <c r="AR46" s="997"/>
      <c r="AS46" s="997"/>
      <c r="AT46" s="997"/>
      <c r="AU46" s="997"/>
      <c r="AV46" s="997"/>
      <c r="AW46" s="997"/>
      <c r="AX46" s="997"/>
      <c r="AY46" s="997"/>
      <c r="AZ46" s="1065"/>
      <c r="BA46" s="1065"/>
      <c r="BB46" s="1065"/>
      <c r="BC46" s="1065"/>
      <c r="BD46" s="1065"/>
      <c r="BE46" s="1042"/>
      <c r="BF46" s="1042"/>
      <c r="BG46" s="1042"/>
      <c r="BH46" s="1042"/>
      <c r="BI46" s="1043"/>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2">
        <v>20</v>
      </c>
      <c r="B47" s="1047"/>
      <c r="C47" s="1048"/>
      <c r="D47" s="1048"/>
      <c r="E47" s="1048"/>
      <c r="F47" s="1048"/>
      <c r="G47" s="1048"/>
      <c r="H47" s="1048"/>
      <c r="I47" s="1048"/>
      <c r="J47" s="1048"/>
      <c r="K47" s="1048"/>
      <c r="L47" s="1048"/>
      <c r="M47" s="1048"/>
      <c r="N47" s="1048"/>
      <c r="O47" s="1048"/>
      <c r="P47" s="1049"/>
      <c r="Q47" s="1066"/>
      <c r="R47" s="1067"/>
      <c r="S47" s="1067"/>
      <c r="T47" s="1067"/>
      <c r="U47" s="1067"/>
      <c r="V47" s="1067"/>
      <c r="W47" s="1067"/>
      <c r="X47" s="1067"/>
      <c r="Y47" s="1067"/>
      <c r="Z47" s="1067"/>
      <c r="AA47" s="1067"/>
      <c r="AB47" s="1067"/>
      <c r="AC47" s="1067"/>
      <c r="AD47" s="1067"/>
      <c r="AE47" s="1068"/>
      <c r="AF47" s="1053"/>
      <c r="AG47" s="1054"/>
      <c r="AH47" s="1054"/>
      <c r="AI47" s="1054"/>
      <c r="AJ47" s="1055"/>
      <c r="AK47" s="1006"/>
      <c r="AL47" s="997"/>
      <c r="AM47" s="997"/>
      <c r="AN47" s="997"/>
      <c r="AO47" s="997"/>
      <c r="AP47" s="997"/>
      <c r="AQ47" s="997"/>
      <c r="AR47" s="997"/>
      <c r="AS47" s="997"/>
      <c r="AT47" s="997"/>
      <c r="AU47" s="997"/>
      <c r="AV47" s="997"/>
      <c r="AW47" s="997"/>
      <c r="AX47" s="997"/>
      <c r="AY47" s="997"/>
      <c r="AZ47" s="1065"/>
      <c r="BA47" s="1065"/>
      <c r="BB47" s="1065"/>
      <c r="BC47" s="1065"/>
      <c r="BD47" s="1065"/>
      <c r="BE47" s="1042"/>
      <c r="BF47" s="1042"/>
      <c r="BG47" s="1042"/>
      <c r="BH47" s="1042"/>
      <c r="BI47" s="1043"/>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2">
        <v>21</v>
      </c>
      <c r="B48" s="1047"/>
      <c r="C48" s="1048"/>
      <c r="D48" s="1048"/>
      <c r="E48" s="1048"/>
      <c r="F48" s="1048"/>
      <c r="G48" s="1048"/>
      <c r="H48" s="1048"/>
      <c r="I48" s="1048"/>
      <c r="J48" s="1048"/>
      <c r="K48" s="1048"/>
      <c r="L48" s="1048"/>
      <c r="M48" s="1048"/>
      <c r="N48" s="1048"/>
      <c r="O48" s="1048"/>
      <c r="P48" s="1049"/>
      <c r="Q48" s="1066"/>
      <c r="R48" s="1067"/>
      <c r="S48" s="1067"/>
      <c r="T48" s="1067"/>
      <c r="U48" s="1067"/>
      <c r="V48" s="1067"/>
      <c r="W48" s="1067"/>
      <c r="X48" s="1067"/>
      <c r="Y48" s="1067"/>
      <c r="Z48" s="1067"/>
      <c r="AA48" s="1067"/>
      <c r="AB48" s="1067"/>
      <c r="AC48" s="1067"/>
      <c r="AD48" s="1067"/>
      <c r="AE48" s="1068"/>
      <c r="AF48" s="1053"/>
      <c r="AG48" s="1054"/>
      <c r="AH48" s="1054"/>
      <c r="AI48" s="1054"/>
      <c r="AJ48" s="1055"/>
      <c r="AK48" s="1006"/>
      <c r="AL48" s="997"/>
      <c r="AM48" s="997"/>
      <c r="AN48" s="997"/>
      <c r="AO48" s="997"/>
      <c r="AP48" s="997"/>
      <c r="AQ48" s="997"/>
      <c r="AR48" s="997"/>
      <c r="AS48" s="997"/>
      <c r="AT48" s="997"/>
      <c r="AU48" s="997"/>
      <c r="AV48" s="997"/>
      <c r="AW48" s="997"/>
      <c r="AX48" s="997"/>
      <c r="AY48" s="997"/>
      <c r="AZ48" s="1065"/>
      <c r="BA48" s="1065"/>
      <c r="BB48" s="1065"/>
      <c r="BC48" s="1065"/>
      <c r="BD48" s="1065"/>
      <c r="BE48" s="1042"/>
      <c r="BF48" s="1042"/>
      <c r="BG48" s="1042"/>
      <c r="BH48" s="1042"/>
      <c r="BI48" s="1043"/>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2">
        <v>22</v>
      </c>
      <c r="B49" s="1047"/>
      <c r="C49" s="1048"/>
      <c r="D49" s="1048"/>
      <c r="E49" s="1048"/>
      <c r="F49" s="1048"/>
      <c r="G49" s="1048"/>
      <c r="H49" s="1048"/>
      <c r="I49" s="1048"/>
      <c r="J49" s="1048"/>
      <c r="K49" s="1048"/>
      <c r="L49" s="1048"/>
      <c r="M49" s="1048"/>
      <c r="N49" s="1048"/>
      <c r="O49" s="1048"/>
      <c r="P49" s="1049"/>
      <c r="Q49" s="1066"/>
      <c r="R49" s="1067"/>
      <c r="S49" s="1067"/>
      <c r="T49" s="1067"/>
      <c r="U49" s="1067"/>
      <c r="V49" s="1067"/>
      <c r="W49" s="1067"/>
      <c r="X49" s="1067"/>
      <c r="Y49" s="1067"/>
      <c r="Z49" s="1067"/>
      <c r="AA49" s="1067"/>
      <c r="AB49" s="1067"/>
      <c r="AC49" s="1067"/>
      <c r="AD49" s="1067"/>
      <c r="AE49" s="1068"/>
      <c r="AF49" s="1053"/>
      <c r="AG49" s="1054"/>
      <c r="AH49" s="1054"/>
      <c r="AI49" s="1054"/>
      <c r="AJ49" s="1055"/>
      <c r="AK49" s="1006"/>
      <c r="AL49" s="997"/>
      <c r="AM49" s="997"/>
      <c r="AN49" s="997"/>
      <c r="AO49" s="997"/>
      <c r="AP49" s="997"/>
      <c r="AQ49" s="997"/>
      <c r="AR49" s="997"/>
      <c r="AS49" s="997"/>
      <c r="AT49" s="997"/>
      <c r="AU49" s="997"/>
      <c r="AV49" s="997"/>
      <c r="AW49" s="997"/>
      <c r="AX49" s="997"/>
      <c r="AY49" s="997"/>
      <c r="AZ49" s="1065"/>
      <c r="BA49" s="1065"/>
      <c r="BB49" s="1065"/>
      <c r="BC49" s="1065"/>
      <c r="BD49" s="1065"/>
      <c r="BE49" s="1042"/>
      <c r="BF49" s="1042"/>
      <c r="BG49" s="1042"/>
      <c r="BH49" s="1042"/>
      <c r="BI49" s="1043"/>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2">
        <v>23</v>
      </c>
      <c r="B50" s="1047"/>
      <c r="C50" s="1048"/>
      <c r="D50" s="1048"/>
      <c r="E50" s="1048"/>
      <c r="F50" s="1048"/>
      <c r="G50" s="1048"/>
      <c r="H50" s="1048"/>
      <c r="I50" s="1048"/>
      <c r="J50" s="1048"/>
      <c r="K50" s="1048"/>
      <c r="L50" s="1048"/>
      <c r="M50" s="1048"/>
      <c r="N50" s="1048"/>
      <c r="O50" s="1048"/>
      <c r="P50" s="1049"/>
      <c r="Q50" s="1050"/>
      <c r="R50" s="1051"/>
      <c r="S50" s="1051"/>
      <c r="T50" s="1051"/>
      <c r="U50" s="1051"/>
      <c r="V50" s="1051"/>
      <c r="W50" s="1051"/>
      <c r="X50" s="1051"/>
      <c r="Y50" s="1051"/>
      <c r="Z50" s="1051"/>
      <c r="AA50" s="1051"/>
      <c r="AB50" s="1051"/>
      <c r="AC50" s="1051"/>
      <c r="AD50" s="1051"/>
      <c r="AE50" s="1052"/>
      <c r="AF50" s="1053"/>
      <c r="AG50" s="1054"/>
      <c r="AH50" s="1054"/>
      <c r="AI50" s="1054"/>
      <c r="AJ50" s="1055"/>
      <c r="AK50" s="1056"/>
      <c r="AL50" s="1051"/>
      <c r="AM50" s="1051"/>
      <c r="AN50" s="1051"/>
      <c r="AO50" s="1051"/>
      <c r="AP50" s="1051"/>
      <c r="AQ50" s="1051"/>
      <c r="AR50" s="1051"/>
      <c r="AS50" s="1051"/>
      <c r="AT50" s="1051"/>
      <c r="AU50" s="1051"/>
      <c r="AV50" s="1051"/>
      <c r="AW50" s="1051"/>
      <c r="AX50" s="1051"/>
      <c r="AY50" s="1051"/>
      <c r="AZ50" s="1057"/>
      <c r="BA50" s="1057"/>
      <c r="BB50" s="1057"/>
      <c r="BC50" s="1057"/>
      <c r="BD50" s="1057"/>
      <c r="BE50" s="1042"/>
      <c r="BF50" s="1042"/>
      <c r="BG50" s="1042"/>
      <c r="BH50" s="1042"/>
      <c r="BI50" s="1043"/>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2">
        <v>24</v>
      </c>
      <c r="B51" s="1047"/>
      <c r="C51" s="1048"/>
      <c r="D51" s="1048"/>
      <c r="E51" s="1048"/>
      <c r="F51" s="1048"/>
      <c r="G51" s="1048"/>
      <c r="H51" s="1048"/>
      <c r="I51" s="1048"/>
      <c r="J51" s="1048"/>
      <c r="K51" s="1048"/>
      <c r="L51" s="1048"/>
      <c r="M51" s="1048"/>
      <c r="N51" s="1048"/>
      <c r="O51" s="1048"/>
      <c r="P51" s="1049"/>
      <c r="Q51" s="1050"/>
      <c r="R51" s="1051"/>
      <c r="S51" s="1051"/>
      <c r="T51" s="1051"/>
      <c r="U51" s="1051"/>
      <c r="V51" s="1051"/>
      <c r="W51" s="1051"/>
      <c r="X51" s="1051"/>
      <c r="Y51" s="1051"/>
      <c r="Z51" s="1051"/>
      <c r="AA51" s="1051"/>
      <c r="AB51" s="1051"/>
      <c r="AC51" s="1051"/>
      <c r="AD51" s="1051"/>
      <c r="AE51" s="1052"/>
      <c r="AF51" s="1053"/>
      <c r="AG51" s="1054"/>
      <c r="AH51" s="1054"/>
      <c r="AI51" s="1054"/>
      <c r="AJ51" s="1055"/>
      <c r="AK51" s="1056"/>
      <c r="AL51" s="1051"/>
      <c r="AM51" s="1051"/>
      <c r="AN51" s="1051"/>
      <c r="AO51" s="1051"/>
      <c r="AP51" s="1051"/>
      <c r="AQ51" s="1051"/>
      <c r="AR51" s="1051"/>
      <c r="AS51" s="1051"/>
      <c r="AT51" s="1051"/>
      <c r="AU51" s="1051"/>
      <c r="AV51" s="1051"/>
      <c r="AW51" s="1051"/>
      <c r="AX51" s="1051"/>
      <c r="AY51" s="1051"/>
      <c r="AZ51" s="1057"/>
      <c r="BA51" s="1057"/>
      <c r="BB51" s="1057"/>
      <c r="BC51" s="1057"/>
      <c r="BD51" s="1057"/>
      <c r="BE51" s="1042"/>
      <c r="BF51" s="1042"/>
      <c r="BG51" s="1042"/>
      <c r="BH51" s="1042"/>
      <c r="BI51" s="1043"/>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2">
        <v>25</v>
      </c>
      <c r="B52" s="1047"/>
      <c r="C52" s="1048"/>
      <c r="D52" s="1048"/>
      <c r="E52" s="1048"/>
      <c r="F52" s="1048"/>
      <c r="G52" s="1048"/>
      <c r="H52" s="1048"/>
      <c r="I52" s="1048"/>
      <c r="J52" s="1048"/>
      <c r="K52" s="1048"/>
      <c r="L52" s="1048"/>
      <c r="M52" s="1048"/>
      <c r="N52" s="1048"/>
      <c r="O52" s="1048"/>
      <c r="P52" s="1049"/>
      <c r="Q52" s="1050"/>
      <c r="R52" s="1051"/>
      <c r="S52" s="1051"/>
      <c r="T52" s="1051"/>
      <c r="U52" s="1051"/>
      <c r="V52" s="1051"/>
      <c r="W52" s="1051"/>
      <c r="X52" s="1051"/>
      <c r="Y52" s="1051"/>
      <c r="Z52" s="1051"/>
      <c r="AA52" s="1051"/>
      <c r="AB52" s="1051"/>
      <c r="AC52" s="1051"/>
      <c r="AD52" s="1051"/>
      <c r="AE52" s="1052"/>
      <c r="AF52" s="1053"/>
      <c r="AG52" s="1054"/>
      <c r="AH52" s="1054"/>
      <c r="AI52" s="1054"/>
      <c r="AJ52" s="1055"/>
      <c r="AK52" s="1056"/>
      <c r="AL52" s="1051"/>
      <c r="AM52" s="1051"/>
      <c r="AN52" s="1051"/>
      <c r="AO52" s="1051"/>
      <c r="AP52" s="1051"/>
      <c r="AQ52" s="1051"/>
      <c r="AR52" s="1051"/>
      <c r="AS52" s="1051"/>
      <c r="AT52" s="1051"/>
      <c r="AU52" s="1051"/>
      <c r="AV52" s="1051"/>
      <c r="AW52" s="1051"/>
      <c r="AX52" s="1051"/>
      <c r="AY52" s="1051"/>
      <c r="AZ52" s="1057"/>
      <c r="BA52" s="1057"/>
      <c r="BB52" s="1057"/>
      <c r="BC52" s="1057"/>
      <c r="BD52" s="1057"/>
      <c r="BE52" s="1042"/>
      <c r="BF52" s="1042"/>
      <c r="BG52" s="1042"/>
      <c r="BH52" s="1042"/>
      <c r="BI52" s="1043"/>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2">
        <v>26</v>
      </c>
      <c r="B53" s="1047"/>
      <c r="C53" s="1048"/>
      <c r="D53" s="1048"/>
      <c r="E53" s="1048"/>
      <c r="F53" s="1048"/>
      <c r="G53" s="1048"/>
      <c r="H53" s="1048"/>
      <c r="I53" s="1048"/>
      <c r="J53" s="1048"/>
      <c r="K53" s="1048"/>
      <c r="L53" s="1048"/>
      <c r="M53" s="1048"/>
      <c r="N53" s="1048"/>
      <c r="O53" s="1048"/>
      <c r="P53" s="1049"/>
      <c r="Q53" s="1050"/>
      <c r="R53" s="1051"/>
      <c r="S53" s="1051"/>
      <c r="T53" s="1051"/>
      <c r="U53" s="1051"/>
      <c r="V53" s="1051"/>
      <c r="W53" s="1051"/>
      <c r="X53" s="1051"/>
      <c r="Y53" s="1051"/>
      <c r="Z53" s="1051"/>
      <c r="AA53" s="1051"/>
      <c r="AB53" s="1051"/>
      <c r="AC53" s="1051"/>
      <c r="AD53" s="1051"/>
      <c r="AE53" s="1052"/>
      <c r="AF53" s="1053"/>
      <c r="AG53" s="1054"/>
      <c r="AH53" s="1054"/>
      <c r="AI53" s="1054"/>
      <c r="AJ53" s="1055"/>
      <c r="AK53" s="1056"/>
      <c r="AL53" s="1051"/>
      <c r="AM53" s="1051"/>
      <c r="AN53" s="1051"/>
      <c r="AO53" s="1051"/>
      <c r="AP53" s="1051"/>
      <c r="AQ53" s="1051"/>
      <c r="AR53" s="1051"/>
      <c r="AS53" s="1051"/>
      <c r="AT53" s="1051"/>
      <c r="AU53" s="1051"/>
      <c r="AV53" s="1051"/>
      <c r="AW53" s="1051"/>
      <c r="AX53" s="1051"/>
      <c r="AY53" s="1051"/>
      <c r="AZ53" s="1057"/>
      <c r="BA53" s="1057"/>
      <c r="BB53" s="1057"/>
      <c r="BC53" s="1057"/>
      <c r="BD53" s="1057"/>
      <c r="BE53" s="1042"/>
      <c r="BF53" s="1042"/>
      <c r="BG53" s="1042"/>
      <c r="BH53" s="1042"/>
      <c r="BI53" s="1043"/>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2">
        <v>27</v>
      </c>
      <c r="B54" s="1047"/>
      <c r="C54" s="1048"/>
      <c r="D54" s="1048"/>
      <c r="E54" s="1048"/>
      <c r="F54" s="1048"/>
      <c r="G54" s="1048"/>
      <c r="H54" s="1048"/>
      <c r="I54" s="1048"/>
      <c r="J54" s="1048"/>
      <c r="K54" s="1048"/>
      <c r="L54" s="1048"/>
      <c r="M54" s="1048"/>
      <c r="N54" s="1048"/>
      <c r="O54" s="1048"/>
      <c r="P54" s="1049"/>
      <c r="Q54" s="1050"/>
      <c r="R54" s="1051"/>
      <c r="S54" s="1051"/>
      <c r="T54" s="1051"/>
      <c r="U54" s="1051"/>
      <c r="V54" s="1051"/>
      <c r="W54" s="1051"/>
      <c r="X54" s="1051"/>
      <c r="Y54" s="1051"/>
      <c r="Z54" s="1051"/>
      <c r="AA54" s="1051"/>
      <c r="AB54" s="1051"/>
      <c r="AC54" s="1051"/>
      <c r="AD54" s="1051"/>
      <c r="AE54" s="1052"/>
      <c r="AF54" s="1053"/>
      <c r="AG54" s="1054"/>
      <c r="AH54" s="1054"/>
      <c r="AI54" s="1054"/>
      <c r="AJ54" s="1055"/>
      <c r="AK54" s="1056"/>
      <c r="AL54" s="1051"/>
      <c r="AM54" s="1051"/>
      <c r="AN54" s="1051"/>
      <c r="AO54" s="1051"/>
      <c r="AP54" s="1051"/>
      <c r="AQ54" s="1051"/>
      <c r="AR54" s="1051"/>
      <c r="AS54" s="1051"/>
      <c r="AT54" s="1051"/>
      <c r="AU54" s="1051"/>
      <c r="AV54" s="1051"/>
      <c r="AW54" s="1051"/>
      <c r="AX54" s="1051"/>
      <c r="AY54" s="1051"/>
      <c r="AZ54" s="1057"/>
      <c r="BA54" s="1057"/>
      <c r="BB54" s="1057"/>
      <c r="BC54" s="1057"/>
      <c r="BD54" s="1057"/>
      <c r="BE54" s="1042"/>
      <c r="BF54" s="1042"/>
      <c r="BG54" s="1042"/>
      <c r="BH54" s="1042"/>
      <c r="BI54" s="1043"/>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2">
        <v>28</v>
      </c>
      <c r="B55" s="1047"/>
      <c r="C55" s="1048"/>
      <c r="D55" s="1048"/>
      <c r="E55" s="1048"/>
      <c r="F55" s="1048"/>
      <c r="G55" s="1048"/>
      <c r="H55" s="1048"/>
      <c r="I55" s="1048"/>
      <c r="J55" s="1048"/>
      <c r="K55" s="1048"/>
      <c r="L55" s="1048"/>
      <c r="M55" s="1048"/>
      <c r="N55" s="1048"/>
      <c r="O55" s="1048"/>
      <c r="P55" s="1049"/>
      <c r="Q55" s="1050"/>
      <c r="R55" s="1051"/>
      <c r="S55" s="1051"/>
      <c r="T55" s="1051"/>
      <c r="U55" s="1051"/>
      <c r="V55" s="1051"/>
      <c r="W55" s="1051"/>
      <c r="X55" s="1051"/>
      <c r="Y55" s="1051"/>
      <c r="Z55" s="1051"/>
      <c r="AA55" s="1051"/>
      <c r="AB55" s="1051"/>
      <c r="AC55" s="1051"/>
      <c r="AD55" s="1051"/>
      <c r="AE55" s="1052"/>
      <c r="AF55" s="1053"/>
      <c r="AG55" s="1054"/>
      <c r="AH55" s="1054"/>
      <c r="AI55" s="1054"/>
      <c r="AJ55" s="1055"/>
      <c r="AK55" s="1056"/>
      <c r="AL55" s="1051"/>
      <c r="AM55" s="1051"/>
      <c r="AN55" s="1051"/>
      <c r="AO55" s="1051"/>
      <c r="AP55" s="1051"/>
      <c r="AQ55" s="1051"/>
      <c r="AR55" s="1051"/>
      <c r="AS55" s="1051"/>
      <c r="AT55" s="1051"/>
      <c r="AU55" s="1051"/>
      <c r="AV55" s="1051"/>
      <c r="AW55" s="1051"/>
      <c r="AX55" s="1051"/>
      <c r="AY55" s="1051"/>
      <c r="AZ55" s="1057"/>
      <c r="BA55" s="1057"/>
      <c r="BB55" s="1057"/>
      <c r="BC55" s="1057"/>
      <c r="BD55" s="1057"/>
      <c r="BE55" s="1042"/>
      <c r="BF55" s="1042"/>
      <c r="BG55" s="1042"/>
      <c r="BH55" s="1042"/>
      <c r="BI55" s="1043"/>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2">
        <v>29</v>
      </c>
      <c r="B56" s="1047"/>
      <c r="C56" s="1048"/>
      <c r="D56" s="1048"/>
      <c r="E56" s="1048"/>
      <c r="F56" s="1048"/>
      <c r="G56" s="1048"/>
      <c r="H56" s="1048"/>
      <c r="I56" s="1048"/>
      <c r="J56" s="1048"/>
      <c r="K56" s="1048"/>
      <c r="L56" s="1048"/>
      <c r="M56" s="1048"/>
      <c r="N56" s="1048"/>
      <c r="O56" s="1048"/>
      <c r="P56" s="1049"/>
      <c r="Q56" s="1050"/>
      <c r="R56" s="1051"/>
      <c r="S56" s="1051"/>
      <c r="T56" s="1051"/>
      <c r="U56" s="1051"/>
      <c r="V56" s="1051"/>
      <c r="W56" s="1051"/>
      <c r="X56" s="1051"/>
      <c r="Y56" s="1051"/>
      <c r="Z56" s="1051"/>
      <c r="AA56" s="1051"/>
      <c r="AB56" s="1051"/>
      <c r="AC56" s="1051"/>
      <c r="AD56" s="1051"/>
      <c r="AE56" s="1052"/>
      <c r="AF56" s="1053"/>
      <c r="AG56" s="1054"/>
      <c r="AH56" s="1054"/>
      <c r="AI56" s="1054"/>
      <c r="AJ56" s="1055"/>
      <c r="AK56" s="1056"/>
      <c r="AL56" s="1051"/>
      <c r="AM56" s="1051"/>
      <c r="AN56" s="1051"/>
      <c r="AO56" s="1051"/>
      <c r="AP56" s="1051"/>
      <c r="AQ56" s="1051"/>
      <c r="AR56" s="1051"/>
      <c r="AS56" s="1051"/>
      <c r="AT56" s="1051"/>
      <c r="AU56" s="1051"/>
      <c r="AV56" s="1051"/>
      <c r="AW56" s="1051"/>
      <c r="AX56" s="1051"/>
      <c r="AY56" s="1051"/>
      <c r="AZ56" s="1057"/>
      <c r="BA56" s="1057"/>
      <c r="BB56" s="1057"/>
      <c r="BC56" s="1057"/>
      <c r="BD56" s="1057"/>
      <c r="BE56" s="1042"/>
      <c r="BF56" s="1042"/>
      <c r="BG56" s="1042"/>
      <c r="BH56" s="1042"/>
      <c r="BI56" s="1043"/>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2">
        <v>30</v>
      </c>
      <c r="B57" s="1047"/>
      <c r="C57" s="1048"/>
      <c r="D57" s="1048"/>
      <c r="E57" s="1048"/>
      <c r="F57" s="1048"/>
      <c r="G57" s="1048"/>
      <c r="H57" s="1048"/>
      <c r="I57" s="1048"/>
      <c r="J57" s="1048"/>
      <c r="K57" s="1048"/>
      <c r="L57" s="1048"/>
      <c r="M57" s="1048"/>
      <c r="N57" s="1048"/>
      <c r="O57" s="1048"/>
      <c r="P57" s="1049"/>
      <c r="Q57" s="1050"/>
      <c r="R57" s="1051"/>
      <c r="S57" s="1051"/>
      <c r="T57" s="1051"/>
      <c r="U57" s="1051"/>
      <c r="V57" s="1051"/>
      <c r="W57" s="1051"/>
      <c r="X57" s="1051"/>
      <c r="Y57" s="1051"/>
      <c r="Z57" s="1051"/>
      <c r="AA57" s="1051"/>
      <c r="AB57" s="1051"/>
      <c r="AC57" s="1051"/>
      <c r="AD57" s="1051"/>
      <c r="AE57" s="1052"/>
      <c r="AF57" s="1053"/>
      <c r="AG57" s="1054"/>
      <c r="AH57" s="1054"/>
      <c r="AI57" s="1054"/>
      <c r="AJ57" s="1055"/>
      <c r="AK57" s="1056"/>
      <c r="AL57" s="1051"/>
      <c r="AM57" s="1051"/>
      <c r="AN57" s="1051"/>
      <c r="AO57" s="1051"/>
      <c r="AP57" s="1051"/>
      <c r="AQ57" s="1051"/>
      <c r="AR57" s="1051"/>
      <c r="AS57" s="1051"/>
      <c r="AT57" s="1051"/>
      <c r="AU57" s="1051"/>
      <c r="AV57" s="1051"/>
      <c r="AW57" s="1051"/>
      <c r="AX57" s="1051"/>
      <c r="AY57" s="1051"/>
      <c r="AZ57" s="1057"/>
      <c r="BA57" s="1057"/>
      <c r="BB57" s="1057"/>
      <c r="BC57" s="1057"/>
      <c r="BD57" s="1057"/>
      <c r="BE57" s="1042"/>
      <c r="BF57" s="1042"/>
      <c r="BG57" s="1042"/>
      <c r="BH57" s="1042"/>
      <c r="BI57" s="1043"/>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2">
        <v>31</v>
      </c>
      <c r="B58" s="1047"/>
      <c r="C58" s="1048"/>
      <c r="D58" s="1048"/>
      <c r="E58" s="1048"/>
      <c r="F58" s="1048"/>
      <c r="G58" s="1048"/>
      <c r="H58" s="1048"/>
      <c r="I58" s="1048"/>
      <c r="J58" s="1048"/>
      <c r="K58" s="1048"/>
      <c r="L58" s="1048"/>
      <c r="M58" s="1048"/>
      <c r="N58" s="1048"/>
      <c r="O58" s="1048"/>
      <c r="P58" s="1049"/>
      <c r="Q58" s="1050"/>
      <c r="R58" s="1051"/>
      <c r="S58" s="1051"/>
      <c r="T58" s="1051"/>
      <c r="U58" s="1051"/>
      <c r="V58" s="1051"/>
      <c r="W58" s="1051"/>
      <c r="X58" s="1051"/>
      <c r="Y58" s="1051"/>
      <c r="Z58" s="1051"/>
      <c r="AA58" s="1051"/>
      <c r="AB58" s="1051"/>
      <c r="AC58" s="1051"/>
      <c r="AD58" s="1051"/>
      <c r="AE58" s="1052"/>
      <c r="AF58" s="1053"/>
      <c r="AG58" s="1054"/>
      <c r="AH58" s="1054"/>
      <c r="AI58" s="1054"/>
      <c r="AJ58" s="1055"/>
      <c r="AK58" s="1056"/>
      <c r="AL58" s="1051"/>
      <c r="AM58" s="1051"/>
      <c r="AN58" s="1051"/>
      <c r="AO58" s="1051"/>
      <c r="AP58" s="1051"/>
      <c r="AQ58" s="1051"/>
      <c r="AR58" s="1051"/>
      <c r="AS58" s="1051"/>
      <c r="AT58" s="1051"/>
      <c r="AU58" s="1051"/>
      <c r="AV58" s="1051"/>
      <c r="AW58" s="1051"/>
      <c r="AX58" s="1051"/>
      <c r="AY58" s="1051"/>
      <c r="AZ58" s="1057"/>
      <c r="BA58" s="1057"/>
      <c r="BB58" s="1057"/>
      <c r="BC58" s="1057"/>
      <c r="BD58" s="1057"/>
      <c r="BE58" s="1042"/>
      <c r="BF58" s="1042"/>
      <c r="BG58" s="1042"/>
      <c r="BH58" s="1042"/>
      <c r="BI58" s="1043"/>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2">
        <v>32</v>
      </c>
      <c r="B59" s="1047"/>
      <c r="C59" s="1048"/>
      <c r="D59" s="1048"/>
      <c r="E59" s="1048"/>
      <c r="F59" s="1048"/>
      <c r="G59" s="1048"/>
      <c r="H59" s="1048"/>
      <c r="I59" s="1048"/>
      <c r="J59" s="1048"/>
      <c r="K59" s="1048"/>
      <c r="L59" s="1048"/>
      <c r="M59" s="1048"/>
      <c r="N59" s="1048"/>
      <c r="O59" s="1048"/>
      <c r="P59" s="1049"/>
      <c r="Q59" s="1050"/>
      <c r="R59" s="1051"/>
      <c r="S59" s="1051"/>
      <c r="T59" s="1051"/>
      <c r="U59" s="1051"/>
      <c r="V59" s="1051"/>
      <c r="W59" s="1051"/>
      <c r="X59" s="1051"/>
      <c r="Y59" s="1051"/>
      <c r="Z59" s="1051"/>
      <c r="AA59" s="1051"/>
      <c r="AB59" s="1051"/>
      <c r="AC59" s="1051"/>
      <c r="AD59" s="1051"/>
      <c r="AE59" s="1052"/>
      <c r="AF59" s="1053"/>
      <c r="AG59" s="1054"/>
      <c r="AH59" s="1054"/>
      <c r="AI59" s="1054"/>
      <c r="AJ59" s="1055"/>
      <c r="AK59" s="1056"/>
      <c r="AL59" s="1051"/>
      <c r="AM59" s="1051"/>
      <c r="AN59" s="1051"/>
      <c r="AO59" s="1051"/>
      <c r="AP59" s="1051"/>
      <c r="AQ59" s="1051"/>
      <c r="AR59" s="1051"/>
      <c r="AS59" s="1051"/>
      <c r="AT59" s="1051"/>
      <c r="AU59" s="1051"/>
      <c r="AV59" s="1051"/>
      <c r="AW59" s="1051"/>
      <c r="AX59" s="1051"/>
      <c r="AY59" s="1051"/>
      <c r="AZ59" s="1057"/>
      <c r="BA59" s="1057"/>
      <c r="BB59" s="1057"/>
      <c r="BC59" s="1057"/>
      <c r="BD59" s="1057"/>
      <c r="BE59" s="1042"/>
      <c r="BF59" s="1042"/>
      <c r="BG59" s="1042"/>
      <c r="BH59" s="1042"/>
      <c r="BI59" s="1043"/>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2">
        <v>33</v>
      </c>
      <c r="B60" s="1047"/>
      <c r="C60" s="1048"/>
      <c r="D60" s="1048"/>
      <c r="E60" s="1048"/>
      <c r="F60" s="1048"/>
      <c r="G60" s="1048"/>
      <c r="H60" s="1048"/>
      <c r="I60" s="1048"/>
      <c r="J60" s="1048"/>
      <c r="K60" s="1048"/>
      <c r="L60" s="1048"/>
      <c r="M60" s="1048"/>
      <c r="N60" s="1048"/>
      <c r="O60" s="1048"/>
      <c r="P60" s="1049"/>
      <c r="Q60" s="1050"/>
      <c r="R60" s="1051"/>
      <c r="S60" s="1051"/>
      <c r="T60" s="1051"/>
      <c r="U60" s="1051"/>
      <c r="V60" s="1051"/>
      <c r="W60" s="1051"/>
      <c r="X60" s="1051"/>
      <c r="Y60" s="1051"/>
      <c r="Z60" s="1051"/>
      <c r="AA60" s="1051"/>
      <c r="AB60" s="1051"/>
      <c r="AC60" s="1051"/>
      <c r="AD60" s="1051"/>
      <c r="AE60" s="1052"/>
      <c r="AF60" s="1053"/>
      <c r="AG60" s="1054"/>
      <c r="AH60" s="1054"/>
      <c r="AI60" s="1054"/>
      <c r="AJ60" s="1055"/>
      <c r="AK60" s="1056"/>
      <c r="AL60" s="1051"/>
      <c r="AM60" s="1051"/>
      <c r="AN60" s="1051"/>
      <c r="AO60" s="1051"/>
      <c r="AP60" s="1051"/>
      <c r="AQ60" s="1051"/>
      <c r="AR60" s="1051"/>
      <c r="AS60" s="1051"/>
      <c r="AT60" s="1051"/>
      <c r="AU60" s="1051"/>
      <c r="AV60" s="1051"/>
      <c r="AW60" s="1051"/>
      <c r="AX60" s="1051"/>
      <c r="AY60" s="1051"/>
      <c r="AZ60" s="1057"/>
      <c r="BA60" s="1057"/>
      <c r="BB60" s="1057"/>
      <c r="BC60" s="1057"/>
      <c r="BD60" s="1057"/>
      <c r="BE60" s="1042"/>
      <c r="BF60" s="1042"/>
      <c r="BG60" s="1042"/>
      <c r="BH60" s="1042"/>
      <c r="BI60" s="1043"/>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2">
        <v>34</v>
      </c>
      <c r="B61" s="1047"/>
      <c r="C61" s="1048"/>
      <c r="D61" s="1048"/>
      <c r="E61" s="1048"/>
      <c r="F61" s="1048"/>
      <c r="G61" s="1048"/>
      <c r="H61" s="1048"/>
      <c r="I61" s="1048"/>
      <c r="J61" s="1048"/>
      <c r="K61" s="1048"/>
      <c r="L61" s="1048"/>
      <c r="M61" s="1048"/>
      <c r="N61" s="1048"/>
      <c r="O61" s="1048"/>
      <c r="P61" s="1049"/>
      <c r="Q61" s="1050"/>
      <c r="R61" s="1051"/>
      <c r="S61" s="1051"/>
      <c r="T61" s="1051"/>
      <c r="U61" s="1051"/>
      <c r="V61" s="1051"/>
      <c r="W61" s="1051"/>
      <c r="X61" s="1051"/>
      <c r="Y61" s="1051"/>
      <c r="Z61" s="1051"/>
      <c r="AA61" s="1051"/>
      <c r="AB61" s="1051"/>
      <c r="AC61" s="1051"/>
      <c r="AD61" s="1051"/>
      <c r="AE61" s="1052"/>
      <c r="AF61" s="1053"/>
      <c r="AG61" s="1054"/>
      <c r="AH61" s="1054"/>
      <c r="AI61" s="1054"/>
      <c r="AJ61" s="1055"/>
      <c r="AK61" s="1056"/>
      <c r="AL61" s="1051"/>
      <c r="AM61" s="1051"/>
      <c r="AN61" s="1051"/>
      <c r="AO61" s="1051"/>
      <c r="AP61" s="1051"/>
      <c r="AQ61" s="1051"/>
      <c r="AR61" s="1051"/>
      <c r="AS61" s="1051"/>
      <c r="AT61" s="1051"/>
      <c r="AU61" s="1051"/>
      <c r="AV61" s="1051"/>
      <c r="AW61" s="1051"/>
      <c r="AX61" s="1051"/>
      <c r="AY61" s="1051"/>
      <c r="AZ61" s="1057"/>
      <c r="BA61" s="1057"/>
      <c r="BB61" s="1057"/>
      <c r="BC61" s="1057"/>
      <c r="BD61" s="1057"/>
      <c r="BE61" s="1042"/>
      <c r="BF61" s="1042"/>
      <c r="BG61" s="1042"/>
      <c r="BH61" s="1042"/>
      <c r="BI61" s="1043"/>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2">
        <v>35</v>
      </c>
      <c r="B62" s="1047"/>
      <c r="C62" s="1048"/>
      <c r="D62" s="1048"/>
      <c r="E62" s="1048"/>
      <c r="F62" s="1048"/>
      <c r="G62" s="1048"/>
      <c r="H62" s="1048"/>
      <c r="I62" s="1048"/>
      <c r="J62" s="1048"/>
      <c r="K62" s="1048"/>
      <c r="L62" s="1048"/>
      <c r="M62" s="1048"/>
      <c r="N62" s="1048"/>
      <c r="O62" s="1048"/>
      <c r="P62" s="1049"/>
      <c r="Q62" s="1050"/>
      <c r="R62" s="1051"/>
      <c r="S62" s="1051"/>
      <c r="T62" s="1051"/>
      <c r="U62" s="1051"/>
      <c r="V62" s="1051"/>
      <c r="W62" s="1051"/>
      <c r="X62" s="1051"/>
      <c r="Y62" s="1051"/>
      <c r="Z62" s="1051"/>
      <c r="AA62" s="1051"/>
      <c r="AB62" s="1051"/>
      <c r="AC62" s="1051"/>
      <c r="AD62" s="1051"/>
      <c r="AE62" s="1052"/>
      <c r="AF62" s="1053"/>
      <c r="AG62" s="1054"/>
      <c r="AH62" s="1054"/>
      <c r="AI62" s="1054"/>
      <c r="AJ62" s="1055"/>
      <c r="AK62" s="1056"/>
      <c r="AL62" s="1051"/>
      <c r="AM62" s="1051"/>
      <c r="AN62" s="1051"/>
      <c r="AO62" s="1051"/>
      <c r="AP62" s="1051"/>
      <c r="AQ62" s="1051"/>
      <c r="AR62" s="1051"/>
      <c r="AS62" s="1051"/>
      <c r="AT62" s="1051"/>
      <c r="AU62" s="1051"/>
      <c r="AV62" s="1051"/>
      <c r="AW62" s="1051"/>
      <c r="AX62" s="1051"/>
      <c r="AY62" s="1051"/>
      <c r="AZ62" s="1057"/>
      <c r="BA62" s="1057"/>
      <c r="BB62" s="1057"/>
      <c r="BC62" s="1057"/>
      <c r="BD62" s="1057"/>
      <c r="BE62" s="1042"/>
      <c r="BF62" s="1042"/>
      <c r="BG62" s="1042"/>
      <c r="BH62" s="1042"/>
      <c r="BI62" s="1043"/>
      <c r="BJ62" s="1044" t="s">
        <v>384</v>
      </c>
      <c r="BK62" s="1045"/>
      <c r="BL62" s="1045"/>
      <c r="BM62" s="1045"/>
      <c r="BN62" s="1046"/>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61"/>
      <c r="AF63" s="1062">
        <v>198</v>
      </c>
      <c r="AG63" s="985"/>
      <c r="AH63" s="985"/>
      <c r="AI63" s="985"/>
      <c r="AJ63" s="1063"/>
      <c r="AK63" s="1064"/>
      <c r="AL63" s="989"/>
      <c r="AM63" s="989"/>
      <c r="AN63" s="989"/>
      <c r="AO63" s="989"/>
      <c r="AP63" s="985">
        <v>171</v>
      </c>
      <c r="AQ63" s="985"/>
      <c r="AR63" s="985"/>
      <c r="AS63" s="985"/>
      <c r="AT63" s="985"/>
      <c r="AU63" s="985">
        <v>2</v>
      </c>
      <c r="AV63" s="985"/>
      <c r="AW63" s="985"/>
      <c r="AX63" s="985"/>
      <c r="AY63" s="985"/>
      <c r="AZ63" s="1058"/>
      <c r="BA63" s="1058"/>
      <c r="BB63" s="1058"/>
      <c r="BC63" s="1058"/>
      <c r="BD63" s="1058"/>
      <c r="BE63" s="986"/>
      <c r="BF63" s="986"/>
      <c r="BG63" s="986"/>
      <c r="BH63" s="986"/>
      <c r="BI63" s="987"/>
      <c r="BJ63" s="1059" t="s">
        <v>107</v>
      </c>
      <c r="BK63" s="977"/>
      <c r="BL63" s="977"/>
      <c r="BM63" s="977"/>
      <c r="BN63" s="106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387</v>
      </c>
      <c r="B66" s="1019"/>
      <c r="C66" s="1019"/>
      <c r="D66" s="1019"/>
      <c r="E66" s="1019"/>
      <c r="F66" s="1019"/>
      <c r="G66" s="1019"/>
      <c r="H66" s="1019"/>
      <c r="I66" s="1019"/>
      <c r="J66" s="1019"/>
      <c r="K66" s="1019"/>
      <c r="L66" s="1019"/>
      <c r="M66" s="1019"/>
      <c r="N66" s="1019"/>
      <c r="O66" s="1019"/>
      <c r="P66" s="1020"/>
      <c r="Q66" s="1024" t="s">
        <v>388</v>
      </c>
      <c r="R66" s="1025"/>
      <c r="S66" s="1025"/>
      <c r="T66" s="1025"/>
      <c r="U66" s="1026"/>
      <c r="V66" s="1024" t="s">
        <v>389</v>
      </c>
      <c r="W66" s="1025"/>
      <c r="X66" s="1025"/>
      <c r="Y66" s="1025"/>
      <c r="Z66" s="1026"/>
      <c r="AA66" s="1024" t="s">
        <v>390</v>
      </c>
      <c r="AB66" s="1025"/>
      <c r="AC66" s="1025"/>
      <c r="AD66" s="1025"/>
      <c r="AE66" s="1026"/>
      <c r="AF66" s="1030" t="s">
        <v>391</v>
      </c>
      <c r="AG66" s="1031"/>
      <c r="AH66" s="1031"/>
      <c r="AI66" s="1031"/>
      <c r="AJ66" s="1032"/>
      <c r="AK66" s="1024" t="s">
        <v>392</v>
      </c>
      <c r="AL66" s="1019"/>
      <c r="AM66" s="1019"/>
      <c r="AN66" s="1019"/>
      <c r="AO66" s="1020"/>
      <c r="AP66" s="1024" t="s">
        <v>393</v>
      </c>
      <c r="AQ66" s="1025"/>
      <c r="AR66" s="1025"/>
      <c r="AS66" s="1025"/>
      <c r="AT66" s="1026"/>
      <c r="AU66" s="1024" t="s">
        <v>394</v>
      </c>
      <c r="AV66" s="1025"/>
      <c r="AW66" s="1025"/>
      <c r="AX66" s="1025"/>
      <c r="AY66" s="1026"/>
      <c r="AZ66" s="1024" t="s">
        <v>351</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29" t="s">
        <v>541</v>
      </c>
      <c r="C68" s="1130"/>
      <c r="D68" s="1130"/>
      <c r="E68" s="1130"/>
      <c r="F68" s="1130"/>
      <c r="G68" s="1130"/>
      <c r="H68" s="1130"/>
      <c r="I68" s="1130"/>
      <c r="J68" s="1130"/>
      <c r="K68" s="1130"/>
      <c r="L68" s="1130"/>
      <c r="M68" s="1130"/>
      <c r="N68" s="1130"/>
      <c r="O68" s="1130"/>
      <c r="P68" s="1131"/>
      <c r="Q68" s="1011">
        <v>424</v>
      </c>
      <c r="R68" s="1008"/>
      <c r="S68" s="1008"/>
      <c r="T68" s="1008"/>
      <c r="U68" s="1008"/>
      <c r="V68" s="1008">
        <v>379</v>
      </c>
      <c r="W68" s="1008"/>
      <c r="X68" s="1008"/>
      <c r="Y68" s="1008"/>
      <c r="Z68" s="1008"/>
      <c r="AA68" s="1008">
        <v>45</v>
      </c>
      <c r="AB68" s="1008"/>
      <c r="AC68" s="1008"/>
      <c r="AD68" s="1008"/>
      <c r="AE68" s="1008"/>
      <c r="AF68" s="1008">
        <v>45</v>
      </c>
      <c r="AG68" s="1008"/>
      <c r="AH68" s="1008"/>
      <c r="AI68" s="1008"/>
      <c r="AJ68" s="1008"/>
      <c r="AK68" s="1008">
        <v>66</v>
      </c>
      <c r="AL68" s="1008"/>
      <c r="AM68" s="1008"/>
      <c r="AN68" s="1008"/>
      <c r="AO68" s="1008"/>
      <c r="AP68" s="1008">
        <v>60</v>
      </c>
      <c r="AQ68" s="1008"/>
      <c r="AR68" s="1008"/>
      <c r="AS68" s="1008"/>
      <c r="AT68" s="1008"/>
      <c r="AU68" s="1008">
        <v>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2563</v>
      </c>
      <c r="R69" s="997"/>
      <c r="S69" s="997"/>
      <c r="T69" s="997"/>
      <c r="U69" s="997"/>
      <c r="V69" s="997">
        <v>2443</v>
      </c>
      <c r="W69" s="997"/>
      <c r="X69" s="997"/>
      <c r="Y69" s="997"/>
      <c r="Z69" s="997"/>
      <c r="AA69" s="997">
        <v>121</v>
      </c>
      <c r="AB69" s="997"/>
      <c r="AC69" s="997"/>
      <c r="AD69" s="997"/>
      <c r="AE69" s="997"/>
      <c r="AF69" s="997">
        <v>111</v>
      </c>
      <c r="AG69" s="997"/>
      <c r="AH69" s="997"/>
      <c r="AI69" s="997"/>
      <c r="AJ69" s="997"/>
      <c r="AK69" s="997">
        <v>32</v>
      </c>
      <c r="AL69" s="997"/>
      <c r="AM69" s="997"/>
      <c r="AN69" s="997"/>
      <c r="AO69" s="997"/>
      <c r="AP69" s="997">
        <v>631</v>
      </c>
      <c r="AQ69" s="997"/>
      <c r="AR69" s="997"/>
      <c r="AS69" s="997"/>
      <c r="AT69" s="997"/>
      <c r="AU69" s="997">
        <v>71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534</v>
      </c>
      <c r="R70" s="997"/>
      <c r="S70" s="997"/>
      <c r="T70" s="997"/>
      <c r="U70" s="997"/>
      <c r="V70" s="997">
        <v>513</v>
      </c>
      <c r="W70" s="997"/>
      <c r="X70" s="997"/>
      <c r="Y70" s="997"/>
      <c r="Z70" s="997"/>
      <c r="AA70" s="997">
        <v>20</v>
      </c>
      <c r="AB70" s="997"/>
      <c r="AC70" s="997"/>
      <c r="AD70" s="997"/>
      <c r="AE70" s="997"/>
      <c r="AF70" s="997">
        <v>20</v>
      </c>
      <c r="AG70" s="997"/>
      <c r="AH70" s="997"/>
      <c r="AI70" s="997"/>
      <c r="AJ70" s="997"/>
      <c r="AK70" s="997">
        <v>10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1471</v>
      </c>
      <c r="R71" s="997"/>
      <c r="S71" s="997"/>
      <c r="T71" s="997"/>
      <c r="U71" s="997"/>
      <c r="V71" s="997">
        <v>1439</v>
      </c>
      <c r="W71" s="997"/>
      <c r="X71" s="997"/>
      <c r="Y71" s="997"/>
      <c r="Z71" s="997"/>
      <c r="AA71" s="997">
        <v>31</v>
      </c>
      <c r="AB71" s="997"/>
      <c r="AC71" s="997"/>
      <c r="AD71" s="997"/>
      <c r="AE71" s="997"/>
      <c r="AF71" s="997">
        <v>19</v>
      </c>
      <c r="AG71" s="997"/>
      <c r="AH71" s="997"/>
      <c r="AI71" s="997"/>
      <c r="AJ71" s="997"/>
      <c r="AK71" s="997">
        <v>0</v>
      </c>
      <c r="AL71" s="997"/>
      <c r="AM71" s="997"/>
      <c r="AN71" s="997"/>
      <c r="AO71" s="997"/>
      <c r="AP71" s="997">
        <v>516</v>
      </c>
      <c r="AQ71" s="997"/>
      <c r="AR71" s="997"/>
      <c r="AS71" s="997"/>
      <c r="AT71" s="997"/>
      <c r="AU71" s="997">
        <v>100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1618</v>
      </c>
      <c r="R72" s="997"/>
      <c r="S72" s="997"/>
      <c r="T72" s="997"/>
      <c r="U72" s="997"/>
      <c r="V72" s="997">
        <v>1553</v>
      </c>
      <c r="W72" s="997"/>
      <c r="X72" s="997"/>
      <c r="Y72" s="997"/>
      <c r="Z72" s="997"/>
      <c r="AA72" s="997">
        <v>65</v>
      </c>
      <c r="AB72" s="997"/>
      <c r="AC72" s="997"/>
      <c r="AD72" s="997"/>
      <c r="AE72" s="997"/>
      <c r="AF72" s="997">
        <v>65</v>
      </c>
      <c r="AG72" s="997"/>
      <c r="AH72" s="997"/>
      <c r="AI72" s="997"/>
      <c r="AJ72" s="997"/>
      <c r="AK72" s="997">
        <v>0</v>
      </c>
      <c r="AL72" s="997"/>
      <c r="AM72" s="997"/>
      <c r="AN72" s="997"/>
      <c r="AO72" s="997"/>
      <c r="AP72" s="997">
        <v>6585</v>
      </c>
      <c r="AQ72" s="997"/>
      <c r="AR72" s="997"/>
      <c r="AS72" s="997"/>
      <c r="AT72" s="997"/>
      <c r="AU72" s="997">
        <v>1087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1476</v>
      </c>
      <c r="R73" s="997"/>
      <c r="S73" s="997"/>
      <c r="T73" s="997"/>
      <c r="U73" s="997"/>
      <c r="V73" s="997">
        <v>1442</v>
      </c>
      <c r="W73" s="997"/>
      <c r="X73" s="997"/>
      <c r="Y73" s="997"/>
      <c r="Z73" s="997"/>
      <c r="AA73" s="997">
        <v>35</v>
      </c>
      <c r="AB73" s="997"/>
      <c r="AC73" s="997"/>
      <c r="AD73" s="997"/>
      <c r="AE73" s="997"/>
      <c r="AF73" s="997">
        <v>35</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t="s">
        <v>550</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634650</v>
      </c>
      <c r="R74" s="997"/>
      <c r="S74" s="997"/>
      <c r="T74" s="997"/>
      <c r="U74" s="997"/>
      <c r="V74" s="997">
        <v>617408</v>
      </c>
      <c r="W74" s="997"/>
      <c r="X74" s="997"/>
      <c r="Y74" s="997"/>
      <c r="Z74" s="997"/>
      <c r="AA74" s="997">
        <v>17242</v>
      </c>
      <c r="AB74" s="997"/>
      <c r="AC74" s="997"/>
      <c r="AD74" s="997"/>
      <c r="AE74" s="997"/>
      <c r="AF74" s="997">
        <v>17242</v>
      </c>
      <c r="AG74" s="997"/>
      <c r="AH74" s="997"/>
      <c r="AI74" s="997"/>
      <c r="AJ74" s="997"/>
      <c r="AK74" s="997">
        <v>5814</v>
      </c>
      <c r="AL74" s="997"/>
      <c r="AM74" s="997"/>
      <c r="AN74" s="997"/>
      <c r="AO74" s="997"/>
      <c r="AP74" s="997">
        <v>0</v>
      </c>
      <c r="AQ74" s="997"/>
      <c r="AR74" s="997"/>
      <c r="AS74" s="997"/>
      <c r="AT74" s="997"/>
      <c r="AU74" s="997">
        <v>0</v>
      </c>
      <c r="AV74" s="997"/>
      <c r="AW74" s="997"/>
      <c r="AX74" s="997"/>
      <c r="AY74" s="997"/>
      <c r="AZ74" s="998" t="s">
        <v>551</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31982</v>
      </c>
      <c r="R75" s="1005"/>
      <c r="S75" s="1005"/>
      <c r="T75" s="1005"/>
      <c r="U75" s="1006"/>
      <c r="V75" s="1007">
        <v>31890</v>
      </c>
      <c r="W75" s="1005"/>
      <c r="X75" s="1005"/>
      <c r="Y75" s="1005"/>
      <c r="Z75" s="1006"/>
      <c r="AA75" s="1007">
        <v>92</v>
      </c>
      <c r="AB75" s="1005"/>
      <c r="AC75" s="1005"/>
      <c r="AD75" s="1005"/>
      <c r="AE75" s="1006"/>
      <c r="AF75" s="1007">
        <v>92</v>
      </c>
      <c r="AG75" s="1005"/>
      <c r="AH75" s="1005"/>
      <c r="AI75" s="1005"/>
      <c r="AJ75" s="1006"/>
      <c r="AK75" s="1007">
        <v>972</v>
      </c>
      <c r="AL75" s="1005"/>
      <c r="AM75" s="1005"/>
      <c r="AN75" s="1005"/>
      <c r="AO75" s="1006"/>
      <c r="AP75" s="1007">
        <v>0</v>
      </c>
      <c r="AQ75" s="1005"/>
      <c r="AR75" s="1005"/>
      <c r="AS75" s="1005"/>
      <c r="AT75" s="1006"/>
      <c r="AU75" s="1007">
        <v>0</v>
      </c>
      <c r="AV75" s="1005"/>
      <c r="AW75" s="1005"/>
      <c r="AX75" s="1005"/>
      <c r="AY75" s="1006"/>
      <c r="AZ75" s="998" t="s">
        <v>550</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547</v>
      </c>
      <c r="C76" s="1001"/>
      <c r="D76" s="1001"/>
      <c r="E76" s="1001"/>
      <c r="F76" s="1001"/>
      <c r="G76" s="1001"/>
      <c r="H76" s="1001"/>
      <c r="I76" s="1001"/>
      <c r="J76" s="1001"/>
      <c r="K76" s="1001"/>
      <c r="L76" s="1001"/>
      <c r="M76" s="1001"/>
      <c r="N76" s="1001"/>
      <c r="O76" s="1001"/>
      <c r="P76" s="1002"/>
      <c r="Q76" s="1004">
        <v>346</v>
      </c>
      <c r="R76" s="1005"/>
      <c r="S76" s="1005"/>
      <c r="T76" s="1005"/>
      <c r="U76" s="1006"/>
      <c r="V76" s="1007">
        <v>170</v>
      </c>
      <c r="W76" s="1005"/>
      <c r="X76" s="1005"/>
      <c r="Y76" s="1005"/>
      <c r="Z76" s="1006"/>
      <c r="AA76" s="1007">
        <v>176</v>
      </c>
      <c r="AB76" s="1005"/>
      <c r="AC76" s="1005"/>
      <c r="AD76" s="1005"/>
      <c r="AE76" s="1006"/>
      <c r="AF76" s="1007">
        <v>176</v>
      </c>
      <c r="AG76" s="1005"/>
      <c r="AH76" s="1005"/>
      <c r="AI76" s="1005"/>
      <c r="AJ76" s="1006"/>
      <c r="AK76" s="1007">
        <v>0</v>
      </c>
      <c r="AL76" s="1005"/>
      <c r="AM76" s="1005"/>
      <c r="AN76" s="1005"/>
      <c r="AO76" s="1006"/>
      <c r="AP76" s="1007">
        <v>0</v>
      </c>
      <c r="AQ76" s="1005"/>
      <c r="AR76" s="1005"/>
      <c r="AS76" s="1005"/>
      <c r="AT76" s="1006"/>
      <c r="AU76" s="1007">
        <v>0</v>
      </c>
      <c r="AV76" s="1005"/>
      <c r="AW76" s="1005"/>
      <c r="AX76" s="1005"/>
      <c r="AY76" s="1006"/>
      <c r="AZ76" s="998" t="s">
        <v>552</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548</v>
      </c>
      <c r="C77" s="1001"/>
      <c r="D77" s="1001"/>
      <c r="E77" s="1001"/>
      <c r="F77" s="1001"/>
      <c r="G77" s="1001"/>
      <c r="H77" s="1001"/>
      <c r="I77" s="1001"/>
      <c r="J77" s="1001"/>
      <c r="K77" s="1001"/>
      <c r="L77" s="1001"/>
      <c r="M77" s="1001"/>
      <c r="N77" s="1001"/>
      <c r="O77" s="1001"/>
      <c r="P77" s="1002"/>
      <c r="Q77" s="1004">
        <v>422</v>
      </c>
      <c r="R77" s="1005"/>
      <c r="S77" s="1005"/>
      <c r="T77" s="1005"/>
      <c r="U77" s="1006"/>
      <c r="V77" s="1007">
        <v>404</v>
      </c>
      <c r="W77" s="1005"/>
      <c r="X77" s="1005"/>
      <c r="Y77" s="1005"/>
      <c r="Z77" s="1006"/>
      <c r="AA77" s="1007">
        <v>17</v>
      </c>
      <c r="AB77" s="1005"/>
      <c r="AC77" s="1005"/>
      <c r="AD77" s="1005"/>
      <c r="AE77" s="1006"/>
      <c r="AF77" s="1007">
        <v>17</v>
      </c>
      <c r="AG77" s="1005"/>
      <c r="AH77" s="1005"/>
      <c r="AI77" s="1005"/>
      <c r="AJ77" s="1006"/>
      <c r="AK77" s="1007">
        <v>95</v>
      </c>
      <c r="AL77" s="1005"/>
      <c r="AM77" s="1005"/>
      <c r="AN77" s="1005"/>
      <c r="AO77" s="1006"/>
      <c r="AP77" s="1007">
        <v>0</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17822</v>
      </c>
      <c r="AG88" s="985"/>
      <c r="AH88" s="985"/>
      <c r="AI88" s="985"/>
      <c r="AJ88" s="985"/>
      <c r="AK88" s="989"/>
      <c r="AL88" s="989"/>
      <c r="AM88" s="989"/>
      <c r="AN88" s="989"/>
      <c r="AO88" s="989"/>
      <c r="AP88" s="985">
        <v>7792</v>
      </c>
      <c r="AQ88" s="985"/>
      <c r="AR88" s="985"/>
      <c r="AS88" s="985"/>
      <c r="AT88" s="985"/>
      <c r="AU88" s="985">
        <v>1265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13</v>
      </c>
      <c r="CS102" s="977"/>
      <c r="CT102" s="977"/>
      <c r="CU102" s="977"/>
      <c r="CV102" s="978"/>
      <c r="CW102" s="976">
        <v>60</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259833</v>
      </c>
      <c r="AB110" s="903"/>
      <c r="AC110" s="903"/>
      <c r="AD110" s="903"/>
      <c r="AE110" s="904"/>
      <c r="AF110" s="905">
        <v>261311</v>
      </c>
      <c r="AG110" s="903"/>
      <c r="AH110" s="903"/>
      <c r="AI110" s="903"/>
      <c r="AJ110" s="904"/>
      <c r="AK110" s="905">
        <v>224079</v>
      </c>
      <c r="AL110" s="903"/>
      <c r="AM110" s="903"/>
      <c r="AN110" s="903"/>
      <c r="AO110" s="904"/>
      <c r="AP110" s="906">
        <v>8.3000000000000007</v>
      </c>
      <c r="AQ110" s="907"/>
      <c r="AR110" s="907"/>
      <c r="AS110" s="907"/>
      <c r="AT110" s="908"/>
      <c r="AU110" s="950" t="s">
        <v>59</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2958957</v>
      </c>
      <c r="BR110" s="830"/>
      <c r="BS110" s="830"/>
      <c r="BT110" s="830"/>
      <c r="BU110" s="830"/>
      <c r="BV110" s="830">
        <v>2998670</v>
      </c>
      <c r="BW110" s="830"/>
      <c r="BX110" s="830"/>
      <c r="BY110" s="830"/>
      <c r="BZ110" s="830"/>
      <c r="CA110" s="830">
        <v>3093909</v>
      </c>
      <c r="CB110" s="830"/>
      <c r="CC110" s="830"/>
      <c r="CD110" s="830"/>
      <c r="CE110" s="830"/>
      <c r="CF110" s="891">
        <v>115.1</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414</v>
      </c>
      <c r="BR111" s="801"/>
      <c r="BS111" s="801"/>
      <c r="BT111" s="801"/>
      <c r="BU111" s="801"/>
      <c r="BV111" s="801" t="s">
        <v>414</v>
      </c>
      <c r="BW111" s="801"/>
      <c r="BX111" s="801"/>
      <c r="BY111" s="801"/>
      <c r="BZ111" s="801"/>
      <c r="CA111" s="801" t="s">
        <v>414</v>
      </c>
      <c r="CB111" s="801"/>
      <c r="CC111" s="801"/>
      <c r="CD111" s="801"/>
      <c r="CE111" s="801"/>
      <c r="CF111" s="878" t="s">
        <v>414</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2997</v>
      </c>
      <c r="BR112" s="801"/>
      <c r="BS112" s="801"/>
      <c r="BT112" s="801"/>
      <c r="BU112" s="801"/>
      <c r="BV112" s="801">
        <v>2705</v>
      </c>
      <c r="BW112" s="801"/>
      <c r="BX112" s="801"/>
      <c r="BY112" s="801"/>
      <c r="BZ112" s="801"/>
      <c r="CA112" s="801">
        <v>2228</v>
      </c>
      <c r="CB112" s="801"/>
      <c r="CC112" s="801"/>
      <c r="CD112" s="801"/>
      <c r="CE112" s="801"/>
      <c r="CF112" s="878">
        <v>0.1</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408</v>
      </c>
      <c r="AB113" s="939"/>
      <c r="AC113" s="939"/>
      <c r="AD113" s="939"/>
      <c r="AE113" s="940"/>
      <c r="AF113" s="941">
        <v>411</v>
      </c>
      <c r="AG113" s="939"/>
      <c r="AH113" s="939"/>
      <c r="AI113" s="939"/>
      <c r="AJ113" s="940"/>
      <c r="AK113" s="941">
        <v>388</v>
      </c>
      <c r="AL113" s="939"/>
      <c r="AM113" s="939"/>
      <c r="AN113" s="939"/>
      <c r="AO113" s="940"/>
      <c r="AP113" s="942">
        <v>0</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1276542</v>
      </c>
      <c r="BR113" s="801"/>
      <c r="BS113" s="801"/>
      <c r="BT113" s="801"/>
      <c r="BU113" s="801"/>
      <c r="BV113" s="801">
        <v>1225852</v>
      </c>
      <c r="BW113" s="801"/>
      <c r="BX113" s="801"/>
      <c r="BY113" s="801"/>
      <c r="BZ113" s="801"/>
      <c r="CA113" s="801">
        <v>1264165</v>
      </c>
      <c r="CB113" s="801"/>
      <c r="CC113" s="801"/>
      <c r="CD113" s="801"/>
      <c r="CE113" s="801"/>
      <c r="CF113" s="878">
        <v>47</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141756</v>
      </c>
      <c r="AB114" s="814"/>
      <c r="AC114" s="814"/>
      <c r="AD114" s="814"/>
      <c r="AE114" s="815"/>
      <c r="AF114" s="816">
        <v>141185</v>
      </c>
      <c r="AG114" s="814"/>
      <c r="AH114" s="814"/>
      <c r="AI114" s="814"/>
      <c r="AJ114" s="815"/>
      <c r="AK114" s="816">
        <v>139821</v>
      </c>
      <c r="AL114" s="814"/>
      <c r="AM114" s="814"/>
      <c r="AN114" s="814"/>
      <c r="AO114" s="815"/>
      <c r="AP114" s="784">
        <v>5.2</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1033391</v>
      </c>
      <c r="BR114" s="801"/>
      <c r="BS114" s="801"/>
      <c r="BT114" s="801"/>
      <c r="BU114" s="801"/>
      <c r="BV114" s="801">
        <v>968111</v>
      </c>
      <c r="BW114" s="801"/>
      <c r="BX114" s="801"/>
      <c r="BY114" s="801"/>
      <c r="BZ114" s="801"/>
      <c r="CA114" s="801">
        <v>954752</v>
      </c>
      <c r="CB114" s="801"/>
      <c r="CC114" s="801"/>
      <c r="CD114" s="801"/>
      <c r="CE114" s="801"/>
      <c r="CF114" s="878">
        <v>35.5</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401997</v>
      </c>
      <c r="AB117" s="925"/>
      <c r="AC117" s="925"/>
      <c r="AD117" s="925"/>
      <c r="AE117" s="926"/>
      <c r="AF117" s="928">
        <v>402907</v>
      </c>
      <c r="AG117" s="925"/>
      <c r="AH117" s="925"/>
      <c r="AI117" s="925"/>
      <c r="AJ117" s="926"/>
      <c r="AK117" s="928">
        <v>364288</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5271887</v>
      </c>
      <c r="BR118" s="888"/>
      <c r="BS118" s="888"/>
      <c r="BT118" s="888"/>
      <c r="BU118" s="888"/>
      <c r="BV118" s="888">
        <v>5195338</v>
      </c>
      <c r="BW118" s="888"/>
      <c r="BX118" s="888"/>
      <c r="BY118" s="888"/>
      <c r="BZ118" s="888"/>
      <c r="CA118" s="888">
        <v>5315054</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1023332</v>
      </c>
      <c r="BR119" s="830"/>
      <c r="BS119" s="830"/>
      <c r="BT119" s="830"/>
      <c r="BU119" s="830"/>
      <c r="BV119" s="830">
        <v>904777</v>
      </c>
      <c r="BW119" s="830"/>
      <c r="BX119" s="830"/>
      <c r="BY119" s="830"/>
      <c r="BZ119" s="830"/>
      <c r="CA119" s="830">
        <v>1045342</v>
      </c>
      <c r="CB119" s="830"/>
      <c r="CC119" s="830"/>
      <c r="CD119" s="830"/>
      <c r="CE119" s="830"/>
      <c r="CF119" s="891">
        <v>38.9</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2997</v>
      </c>
      <c r="DH120" s="830"/>
      <c r="DI120" s="830"/>
      <c r="DJ120" s="830"/>
      <c r="DK120" s="830"/>
      <c r="DL120" s="830">
        <v>2705</v>
      </c>
      <c r="DM120" s="830"/>
      <c r="DN120" s="830"/>
      <c r="DO120" s="830"/>
      <c r="DP120" s="830"/>
      <c r="DQ120" s="830">
        <v>2228</v>
      </c>
      <c r="DR120" s="830"/>
      <c r="DS120" s="830"/>
      <c r="DT120" s="830"/>
      <c r="DU120" s="830"/>
      <c r="DV120" s="831">
        <v>0.1</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3531201</v>
      </c>
      <c r="BR121" s="888"/>
      <c r="BS121" s="888"/>
      <c r="BT121" s="888"/>
      <c r="BU121" s="888"/>
      <c r="BV121" s="888">
        <v>3324851</v>
      </c>
      <c r="BW121" s="888"/>
      <c r="BX121" s="888"/>
      <c r="BY121" s="888"/>
      <c r="BZ121" s="888"/>
      <c r="CA121" s="888">
        <v>3816497</v>
      </c>
      <c r="CB121" s="888"/>
      <c r="CC121" s="888"/>
      <c r="CD121" s="888"/>
      <c r="CE121" s="888"/>
      <c r="CF121" s="889">
        <v>142</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t="s">
        <v>107</v>
      </c>
      <c r="DH121" s="801"/>
      <c r="DI121" s="801"/>
      <c r="DJ121" s="801"/>
      <c r="DK121" s="801"/>
      <c r="DL121" s="801" t="s">
        <v>107</v>
      </c>
      <c r="DM121" s="801"/>
      <c r="DN121" s="801"/>
      <c r="DO121" s="801"/>
      <c r="DP121" s="801"/>
      <c r="DQ121" s="801" t="s">
        <v>107</v>
      </c>
      <c r="DR121" s="801"/>
      <c r="DS121" s="801"/>
      <c r="DT121" s="801"/>
      <c r="DU121" s="801"/>
      <c r="DV121" s="853" t="s">
        <v>107</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4554533</v>
      </c>
      <c r="BR122" s="870"/>
      <c r="BS122" s="870"/>
      <c r="BT122" s="870"/>
      <c r="BU122" s="870"/>
      <c r="BV122" s="870">
        <v>4229628</v>
      </c>
      <c r="BW122" s="870"/>
      <c r="BX122" s="870"/>
      <c r="BY122" s="870"/>
      <c r="BZ122" s="870"/>
      <c r="CA122" s="870">
        <v>4861839</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27.6</v>
      </c>
      <c r="BR123" s="862"/>
      <c r="BS123" s="862"/>
      <c r="BT123" s="862"/>
      <c r="BU123" s="862"/>
      <c r="BV123" s="862">
        <v>37.799999999999997</v>
      </c>
      <c r="BW123" s="862"/>
      <c r="BX123" s="862"/>
      <c r="BY123" s="862"/>
      <c r="BZ123" s="862"/>
      <c r="CA123" s="862">
        <v>16.8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t="s">
        <v>448</v>
      </c>
      <c r="AB128" s="754"/>
      <c r="AC128" s="754"/>
      <c r="AD128" s="754"/>
      <c r="AE128" s="755"/>
      <c r="AF128" s="756" t="s">
        <v>448</v>
      </c>
      <c r="AG128" s="754"/>
      <c r="AH128" s="754"/>
      <c r="AI128" s="754"/>
      <c r="AJ128" s="755"/>
      <c r="AK128" s="756" t="s">
        <v>448</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2882441</v>
      </c>
      <c r="AB129" s="814"/>
      <c r="AC129" s="814"/>
      <c r="AD129" s="814"/>
      <c r="AE129" s="815"/>
      <c r="AF129" s="816">
        <v>2856949</v>
      </c>
      <c r="AG129" s="814"/>
      <c r="AH129" s="814"/>
      <c r="AI129" s="814"/>
      <c r="AJ129" s="815"/>
      <c r="AK129" s="816">
        <v>2969840</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3.7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287966</v>
      </c>
      <c r="AB130" s="814"/>
      <c r="AC130" s="814"/>
      <c r="AD130" s="814"/>
      <c r="AE130" s="815"/>
      <c r="AF130" s="816">
        <v>306557</v>
      </c>
      <c r="AG130" s="814"/>
      <c r="AH130" s="814"/>
      <c r="AI130" s="814"/>
      <c r="AJ130" s="815"/>
      <c r="AK130" s="816">
        <v>281311</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16.8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2594475</v>
      </c>
      <c r="AB131" s="747"/>
      <c r="AC131" s="747"/>
      <c r="AD131" s="747"/>
      <c r="AE131" s="748"/>
      <c r="AF131" s="749">
        <v>2550392</v>
      </c>
      <c r="AG131" s="747"/>
      <c r="AH131" s="747"/>
      <c r="AI131" s="747"/>
      <c r="AJ131" s="748"/>
      <c r="AK131" s="749">
        <v>2688529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4.39514738</v>
      </c>
      <c r="AB132" s="770"/>
      <c r="AC132" s="770"/>
      <c r="AD132" s="770"/>
      <c r="AE132" s="771"/>
      <c r="AF132" s="772">
        <v>3.7778506209999998</v>
      </c>
      <c r="AG132" s="770"/>
      <c r="AH132" s="770"/>
      <c r="AI132" s="770"/>
      <c r="AJ132" s="771"/>
      <c r="AK132" s="772">
        <v>3.0863345720000002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4.4000000000000004</v>
      </c>
      <c r="AB133" s="779"/>
      <c r="AC133" s="779"/>
      <c r="AD133" s="779"/>
      <c r="AE133" s="780"/>
      <c r="AF133" s="778">
        <v>3.9</v>
      </c>
      <c r="AG133" s="779"/>
      <c r="AH133" s="779"/>
      <c r="AI133" s="779"/>
      <c r="AJ133" s="780"/>
      <c r="AK133" s="778">
        <v>3.7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M7:CQ7"/>
    <mergeCell ref="B73:P73"/>
    <mergeCell ref="B72:P72"/>
    <mergeCell ref="B71:P71"/>
    <mergeCell ref="B70:P70"/>
    <mergeCell ref="B69:P69"/>
    <mergeCell ref="B78:P78"/>
    <mergeCell ref="B77:P77"/>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6:DZ76"/>
    <mergeCell ref="B74:P74"/>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W74:DA74"/>
    <mergeCell ref="DB74:DF74"/>
    <mergeCell ref="DG74:DK74"/>
    <mergeCell ref="DL74:DP74"/>
    <mergeCell ref="DQ74:DU74"/>
    <mergeCell ref="AP74:AT74"/>
    <mergeCell ref="AU74:AY74"/>
    <mergeCell ref="AZ74:BD74"/>
    <mergeCell ref="BS75:CG75"/>
    <mergeCell ref="CH75:CL75"/>
    <mergeCell ref="CM75:CQ75"/>
    <mergeCell ref="CR75:CV75"/>
    <mergeCell ref="CW75:DA75"/>
    <mergeCell ref="DB75:DF75"/>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CH74:CL74"/>
    <mergeCell ref="AA75:AE75"/>
    <mergeCell ref="AF75:AJ75"/>
    <mergeCell ref="AK75:AO75"/>
    <mergeCell ref="AP75:AT75"/>
    <mergeCell ref="AU75:AY75"/>
    <mergeCell ref="AZ75:BD75"/>
    <mergeCell ref="CR74:CV74"/>
    <mergeCell ref="BS74:CG74"/>
    <mergeCell ref="DG75:DK75"/>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CH77:CL77"/>
    <mergeCell ref="CM77:CQ77"/>
    <mergeCell ref="CR77:CV77"/>
    <mergeCell ref="CW77:DA77"/>
    <mergeCell ref="DB77:DF77"/>
    <mergeCell ref="AK76:AO76"/>
    <mergeCell ref="DL75:DP75"/>
    <mergeCell ref="DQ75:DU75"/>
    <mergeCell ref="DV75:DZ75"/>
    <mergeCell ref="Q76:U76"/>
    <mergeCell ref="V76:Z76"/>
    <mergeCell ref="AA76:AE76"/>
    <mergeCell ref="AF76:AJ76"/>
    <mergeCell ref="DV78:DZ78"/>
    <mergeCell ref="B75:P75"/>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B76:P76"/>
    <mergeCell ref="Q75:U75"/>
    <mergeCell ref="V75:Z75"/>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3" zoomScale="70" zoomScaleNormal="85" zoomScaleSheetLayoutView="70" workbookViewId="0">
      <selection activeCell="P95" sqref="P9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39"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19" zoomScale="70" zoomScaleSheetLayoutView="70" workbookViewId="0">
      <selection activeCell="K46" sqref="K45:XFD4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841844</v>
      </c>
      <c r="L9" s="264">
        <v>69614</v>
      </c>
      <c r="M9" s="265">
        <v>88618</v>
      </c>
      <c r="N9" s="266">
        <v>-21.4</v>
      </c>
    </row>
    <row r="10" spans="1:16" x14ac:dyDescent="0.15">
      <c r="A10" s="248"/>
      <c r="B10" s="244"/>
      <c r="C10" s="244"/>
      <c r="D10" s="244"/>
      <c r="E10" s="244"/>
      <c r="F10" s="244"/>
      <c r="G10" s="1163" t="s">
        <v>482</v>
      </c>
      <c r="H10" s="1164"/>
      <c r="I10" s="1164"/>
      <c r="J10" s="1165"/>
      <c r="K10" s="267">
        <v>83956</v>
      </c>
      <c r="L10" s="268">
        <v>6943</v>
      </c>
      <c r="M10" s="269">
        <v>9248</v>
      </c>
      <c r="N10" s="270">
        <v>-24.9</v>
      </c>
    </row>
    <row r="11" spans="1:16" ht="13.5" customHeight="1" x14ac:dyDescent="0.15">
      <c r="A11" s="248"/>
      <c r="B11" s="244"/>
      <c r="C11" s="244"/>
      <c r="D11" s="244"/>
      <c r="E11" s="244"/>
      <c r="F11" s="244"/>
      <c r="G11" s="1163" t="s">
        <v>483</v>
      </c>
      <c r="H11" s="1164"/>
      <c r="I11" s="1164"/>
      <c r="J11" s="1165"/>
      <c r="K11" s="267">
        <v>221811</v>
      </c>
      <c r="L11" s="268">
        <v>18342</v>
      </c>
      <c r="M11" s="269">
        <v>13111</v>
      </c>
      <c r="N11" s="270">
        <v>39.9</v>
      </c>
    </row>
    <row r="12" spans="1:16" ht="13.5" customHeight="1" x14ac:dyDescent="0.15">
      <c r="A12" s="248"/>
      <c r="B12" s="244"/>
      <c r="C12" s="244"/>
      <c r="D12" s="244"/>
      <c r="E12" s="244"/>
      <c r="F12" s="244"/>
      <c r="G12" s="1163" t="s">
        <v>484</v>
      </c>
      <c r="H12" s="1164"/>
      <c r="I12" s="1164"/>
      <c r="J12" s="1165"/>
      <c r="K12" s="267" t="s">
        <v>485</v>
      </c>
      <c r="L12" s="268" t="s">
        <v>485</v>
      </c>
      <c r="M12" s="269">
        <v>631</v>
      </c>
      <c r="N12" s="270" t="s">
        <v>485</v>
      </c>
    </row>
    <row r="13" spans="1:16" ht="13.5" customHeight="1" x14ac:dyDescent="0.15">
      <c r="A13" s="248"/>
      <c r="B13" s="244"/>
      <c r="C13" s="244"/>
      <c r="D13" s="244"/>
      <c r="E13" s="244"/>
      <c r="F13" s="244"/>
      <c r="G13" s="1163" t="s">
        <v>486</v>
      </c>
      <c r="H13" s="1164"/>
      <c r="I13" s="1164"/>
      <c r="J13" s="1165"/>
      <c r="K13" s="267" t="s">
        <v>485</v>
      </c>
      <c r="L13" s="268" t="s">
        <v>485</v>
      </c>
      <c r="M13" s="269" t="s">
        <v>485</v>
      </c>
      <c r="N13" s="270" t="s">
        <v>485</v>
      </c>
    </row>
    <row r="14" spans="1:16" ht="13.5" customHeight="1" x14ac:dyDescent="0.15">
      <c r="A14" s="248"/>
      <c r="B14" s="244"/>
      <c r="C14" s="244"/>
      <c r="D14" s="244"/>
      <c r="E14" s="244"/>
      <c r="F14" s="244"/>
      <c r="G14" s="1163" t="s">
        <v>487</v>
      </c>
      <c r="H14" s="1164"/>
      <c r="I14" s="1164"/>
      <c r="J14" s="1165"/>
      <c r="K14" s="267">
        <v>78373</v>
      </c>
      <c r="L14" s="268">
        <v>6481</v>
      </c>
      <c r="M14" s="269">
        <v>4206</v>
      </c>
      <c r="N14" s="270">
        <v>54.1</v>
      </c>
    </row>
    <row r="15" spans="1:16" ht="13.5" customHeight="1" x14ac:dyDescent="0.15">
      <c r="A15" s="248"/>
      <c r="B15" s="244"/>
      <c r="C15" s="244"/>
      <c r="D15" s="244"/>
      <c r="E15" s="244"/>
      <c r="F15" s="244"/>
      <c r="G15" s="1163" t="s">
        <v>488</v>
      </c>
      <c r="H15" s="1164"/>
      <c r="I15" s="1164"/>
      <c r="J15" s="1165"/>
      <c r="K15" s="267">
        <v>37008</v>
      </c>
      <c r="L15" s="268">
        <v>3060</v>
      </c>
      <c r="M15" s="269">
        <v>1853</v>
      </c>
      <c r="N15" s="270">
        <v>65.099999999999994</v>
      </c>
    </row>
    <row r="16" spans="1:16" x14ac:dyDescent="0.15">
      <c r="A16" s="248"/>
      <c r="B16" s="244"/>
      <c r="C16" s="244"/>
      <c r="D16" s="244"/>
      <c r="E16" s="244"/>
      <c r="F16" s="244"/>
      <c r="G16" s="1166" t="s">
        <v>489</v>
      </c>
      <c r="H16" s="1167"/>
      <c r="I16" s="1167"/>
      <c r="J16" s="1168"/>
      <c r="K16" s="268">
        <v>-100591</v>
      </c>
      <c r="L16" s="268">
        <v>-8318</v>
      </c>
      <c r="M16" s="269">
        <v>-9315</v>
      </c>
      <c r="N16" s="270">
        <v>-10.7</v>
      </c>
    </row>
    <row r="17" spans="1:16" x14ac:dyDescent="0.15">
      <c r="A17" s="248"/>
      <c r="B17" s="244"/>
      <c r="C17" s="244"/>
      <c r="D17" s="244"/>
      <c r="E17" s="244"/>
      <c r="F17" s="244"/>
      <c r="G17" s="1166" t="s">
        <v>167</v>
      </c>
      <c r="H17" s="1167"/>
      <c r="I17" s="1167"/>
      <c r="J17" s="1168"/>
      <c r="K17" s="268">
        <v>1162401</v>
      </c>
      <c r="L17" s="268">
        <v>96122</v>
      </c>
      <c r="M17" s="269">
        <v>108353</v>
      </c>
      <c r="N17" s="270">
        <v>-11.3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8.27</v>
      </c>
      <c r="L21" s="281">
        <v>10.050000000000001</v>
      </c>
      <c r="M21" s="282">
        <v>-1.78</v>
      </c>
      <c r="N21" s="249"/>
      <c r="O21" s="283"/>
      <c r="P21" s="279"/>
    </row>
    <row r="22" spans="1:16" s="284" customFormat="1" x14ac:dyDescent="0.15">
      <c r="A22" s="279"/>
      <c r="B22" s="249"/>
      <c r="C22" s="249"/>
      <c r="D22" s="249"/>
      <c r="E22" s="249"/>
      <c r="F22" s="249"/>
      <c r="G22" s="1160" t="s">
        <v>495</v>
      </c>
      <c r="H22" s="1161"/>
      <c r="I22" s="1161"/>
      <c r="J22" s="1162"/>
      <c r="K22" s="285">
        <v>94.7</v>
      </c>
      <c r="L22" s="286">
        <v>96.3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224079</v>
      </c>
      <c r="L32" s="294">
        <v>18530</v>
      </c>
      <c r="M32" s="295">
        <v>56391</v>
      </c>
      <c r="N32" s="296">
        <v>-67.099999999999994</v>
      </c>
    </row>
    <row r="33" spans="1:16" ht="13.5" customHeight="1" x14ac:dyDescent="0.15">
      <c r="A33" s="248"/>
      <c r="B33" s="244"/>
      <c r="C33" s="244"/>
      <c r="D33" s="244"/>
      <c r="E33" s="244"/>
      <c r="F33" s="244"/>
      <c r="G33" s="1151" t="s">
        <v>500</v>
      </c>
      <c r="H33" s="1152"/>
      <c r="I33" s="1152"/>
      <c r="J33" s="1153"/>
      <c r="K33" s="294" t="s">
        <v>485</v>
      </c>
      <c r="L33" s="294" t="s">
        <v>485</v>
      </c>
      <c r="M33" s="295" t="s">
        <v>485</v>
      </c>
      <c r="N33" s="296" t="s">
        <v>485</v>
      </c>
    </row>
    <row r="34" spans="1:16" ht="27" customHeight="1" x14ac:dyDescent="0.15">
      <c r="A34" s="248"/>
      <c r="B34" s="244"/>
      <c r="C34" s="244"/>
      <c r="D34" s="244"/>
      <c r="E34" s="244"/>
      <c r="F34" s="244"/>
      <c r="G34" s="1151" t="s">
        <v>501</v>
      </c>
      <c r="H34" s="1152"/>
      <c r="I34" s="1152"/>
      <c r="J34" s="1153"/>
      <c r="K34" s="294" t="s">
        <v>485</v>
      </c>
      <c r="L34" s="294" t="s">
        <v>485</v>
      </c>
      <c r="M34" s="295">
        <v>12</v>
      </c>
      <c r="N34" s="296" t="s">
        <v>485</v>
      </c>
    </row>
    <row r="35" spans="1:16" ht="27" customHeight="1" x14ac:dyDescent="0.15">
      <c r="A35" s="248"/>
      <c r="B35" s="244"/>
      <c r="C35" s="244"/>
      <c r="D35" s="244"/>
      <c r="E35" s="244"/>
      <c r="F35" s="244"/>
      <c r="G35" s="1151" t="s">
        <v>502</v>
      </c>
      <c r="H35" s="1152"/>
      <c r="I35" s="1152"/>
      <c r="J35" s="1153"/>
      <c r="K35" s="294">
        <v>388</v>
      </c>
      <c r="L35" s="294">
        <v>32</v>
      </c>
      <c r="M35" s="295">
        <v>15281</v>
      </c>
      <c r="N35" s="296">
        <v>-99.8</v>
      </c>
    </row>
    <row r="36" spans="1:16" ht="27" customHeight="1" x14ac:dyDescent="0.15">
      <c r="A36" s="248"/>
      <c r="B36" s="244"/>
      <c r="C36" s="244"/>
      <c r="D36" s="244"/>
      <c r="E36" s="244"/>
      <c r="F36" s="244"/>
      <c r="G36" s="1151" t="s">
        <v>503</v>
      </c>
      <c r="H36" s="1152"/>
      <c r="I36" s="1152"/>
      <c r="J36" s="1153"/>
      <c r="K36" s="294">
        <v>139821</v>
      </c>
      <c r="L36" s="294">
        <v>11562</v>
      </c>
      <c r="M36" s="295">
        <v>4643</v>
      </c>
      <c r="N36" s="296">
        <v>149</v>
      </c>
    </row>
    <row r="37" spans="1:16" ht="13.5" customHeight="1" x14ac:dyDescent="0.15">
      <c r="A37" s="248"/>
      <c r="B37" s="244"/>
      <c r="C37" s="244"/>
      <c r="D37" s="244"/>
      <c r="E37" s="244"/>
      <c r="F37" s="244"/>
      <c r="G37" s="1151" t="s">
        <v>504</v>
      </c>
      <c r="H37" s="1152"/>
      <c r="I37" s="1152"/>
      <c r="J37" s="1153"/>
      <c r="K37" s="294" t="s">
        <v>485</v>
      </c>
      <c r="L37" s="294" t="s">
        <v>485</v>
      </c>
      <c r="M37" s="295">
        <v>1074</v>
      </c>
      <c r="N37" s="296" t="s">
        <v>485</v>
      </c>
    </row>
    <row r="38" spans="1:16" ht="27" customHeight="1" x14ac:dyDescent="0.15">
      <c r="A38" s="248"/>
      <c r="B38" s="244"/>
      <c r="C38" s="244"/>
      <c r="D38" s="244"/>
      <c r="E38" s="244"/>
      <c r="F38" s="244"/>
      <c r="G38" s="1154" t="s">
        <v>505</v>
      </c>
      <c r="H38" s="1155"/>
      <c r="I38" s="1155"/>
      <c r="J38" s="1156"/>
      <c r="K38" s="297" t="s">
        <v>485</v>
      </c>
      <c r="L38" s="297" t="s">
        <v>485</v>
      </c>
      <c r="M38" s="298">
        <v>6</v>
      </c>
      <c r="N38" s="299" t="s">
        <v>485</v>
      </c>
      <c r="O38" s="293"/>
    </row>
    <row r="39" spans="1:16" x14ac:dyDescent="0.15">
      <c r="A39" s="248"/>
      <c r="B39" s="244"/>
      <c r="C39" s="244"/>
      <c r="D39" s="244"/>
      <c r="E39" s="244"/>
      <c r="F39" s="244"/>
      <c r="G39" s="1154" t="s">
        <v>506</v>
      </c>
      <c r="H39" s="1155"/>
      <c r="I39" s="1155"/>
      <c r="J39" s="1156"/>
      <c r="K39" s="300" t="s">
        <v>485</v>
      </c>
      <c r="L39" s="300" t="s">
        <v>485</v>
      </c>
      <c r="M39" s="301">
        <v>-3030</v>
      </c>
      <c r="N39" s="302" t="s">
        <v>485</v>
      </c>
      <c r="O39" s="293"/>
    </row>
    <row r="40" spans="1:16" ht="27" customHeight="1" x14ac:dyDescent="0.15">
      <c r="A40" s="248"/>
      <c r="B40" s="244"/>
      <c r="C40" s="244"/>
      <c r="D40" s="244"/>
      <c r="E40" s="244"/>
      <c r="F40" s="244"/>
      <c r="G40" s="1151" t="s">
        <v>507</v>
      </c>
      <c r="H40" s="1152"/>
      <c r="I40" s="1152"/>
      <c r="J40" s="1153"/>
      <c r="K40" s="300">
        <v>-281311</v>
      </c>
      <c r="L40" s="300">
        <v>-23262</v>
      </c>
      <c r="M40" s="301">
        <v>-51711</v>
      </c>
      <c r="N40" s="302">
        <v>-55</v>
      </c>
      <c r="O40" s="293"/>
    </row>
    <row r="41" spans="1:16" x14ac:dyDescent="0.15">
      <c r="A41" s="248"/>
      <c r="B41" s="244"/>
      <c r="C41" s="244"/>
      <c r="D41" s="244"/>
      <c r="E41" s="244"/>
      <c r="F41" s="244"/>
      <c r="G41" s="1157" t="s">
        <v>278</v>
      </c>
      <c r="H41" s="1158"/>
      <c r="I41" s="1158"/>
      <c r="J41" s="1159"/>
      <c r="K41" s="294">
        <v>82977</v>
      </c>
      <c r="L41" s="300">
        <v>6862</v>
      </c>
      <c r="M41" s="301">
        <v>22665</v>
      </c>
      <c r="N41" s="302">
        <v>-69.7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617487</v>
      </c>
      <c r="J51" s="320">
        <v>48829</v>
      </c>
      <c r="K51" s="321">
        <v>37.6</v>
      </c>
      <c r="L51" s="322">
        <v>70897</v>
      </c>
      <c r="M51" s="323">
        <v>-20.6</v>
      </c>
      <c r="N51" s="324">
        <v>58.2</v>
      </c>
    </row>
    <row r="52" spans="1:14" x14ac:dyDescent="0.15">
      <c r="A52" s="248"/>
      <c r="B52" s="244"/>
      <c r="C52" s="244"/>
      <c r="D52" s="244"/>
      <c r="E52" s="244"/>
      <c r="F52" s="244"/>
      <c r="G52" s="325"/>
      <c r="H52" s="326" t="s">
        <v>518</v>
      </c>
      <c r="I52" s="327">
        <v>392716</v>
      </c>
      <c r="J52" s="328">
        <v>31055</v>
      </c>
      <c r="K52" s="329">
        <v>10.3</v>
      </c>
      <c r="L52" s="330">
        <v>39878</v>
      </c>
      <c r="M52" s="331">
        <v>-7.2</v>
      </c>
      <c r="N52" s="332">
        <v>17.5</v>
      </c>
    </row>
    <row r="53" spans="1:14" x14ac:dyDescent="0.15">
      <c r="A53" s="248"/>
      <c r="B53" s="244"/>
      <c r="C53" s="244"/>
      <c r="D53" s="244"/>
      <c r="E53" s="244"/>
      <c r="F53" s="244"/>
      <c r="G53" s="310" t="s">
        <v>519</v>
      </c>
      <c r="H53" s="311"/>
      <c r="I53" s="319">
        <v>246630</v>
      </c>
      <c r="J53" s="320">
        <v>19672</v>
      </c>
      <c r="K53" s="321">
        <v>-59.7</v>
      </c>
      <c r="L53" s="322">
        <v>66496</v>
      </c>
      <c r="M53" s="323">
        <v>-6.2</v>
      </c>
      <c r="N53" s="324">
        <v>-53.5</v>
      </c>
    </row>
    <row r="54" spans="1:14" x14ac:dyDescent="0.15">
      <c r="A54" s="248"/>
      <c r="B54" s="244"/>
      <c r="C54" s="244"/>
      <c r="D54" s="244"/>
      <c r="E54" s="244"/>
      <c r="F54" s="244"/>
      <c r="G54" s="325"/>
      <c r="H54" s="326" t="s">
        <v>518</v>
      </c>
      <c r="I54" s="327">
        <v>230312</v>
      </c>
      <c r="J54" s="328">
        <v>18371</v>
      </c>
      <c r="K54" s="329">
        <v>-40.799999999999997</v>
      </c>
      <c r="L54" s="330">
        <v>36530</v>
      </c>
      <c r="M54" s="331">
        <v>-8.4</v>
      </c>
      <c r="N54" s="332">
        <v>-32.4</v>
      </c>
    </row>
    <row r="55" spans="1:14" x14ac:dyDescent="0.15">
      <c r="A55" s="248"/>
      <c r="B55" s="244"/>
      <c r="C55" s="244"/>
      <c r="D55" s="244"/>
      <c r="E55" s="244"/>
      <c r="F55" s="244"/>
      <c r="G55" s="310" t="s">
        <v>520</v>
      </c>
      <c r="H55" s="311"/>
      <c r="I55" s="319">
        <v>490645</v>
      </c>
      <c r="J55" s="320">
        <v>39416</v>
      </c>
      <c r="K55" s="321">
        <v>100.4</v>
      </c>
      <c r="L55" s="322">
        <v>82748</v>
      </c>
      <c r="M55" s="323">
        <v>24.4</v>
      </c>
      <c r="N55" s="324">
        <v>76</v>
      </c>
    </row>
    <row r="56" spans="1:14" x14ac:dyDescent="0.15">
      <c r="A56" s="248"/>
      <c r="B56" s="244"/>
      <c r="C56" s="244"/>
      <c r="D56" s="244"/>
      <c r="E56" s="244"/>
      <c r="F56" s="244"/>
      <c r="G56" s="325"/>
      <c r="H56" s="326" t="s">
        <v>518</v>
      </c>
      <c r="I56" s="327">
        <v>419921</v>
      </c>
      <c r="J56" s="328">
        <v>33734</v>
      </c>
      <c r="K56" s="329">
        <v>83.6</v>
      </c>
      <c r="L56" s="330">
        <v>44732</v>
      </c>
      <c r="M56" s="331">
        <v>22.5</v>
      </c>
      <c r="N56" s="332">
        <v>61.1</v>
      </c>
    </row>
    <row r="57" spans="1:14" x14ac:dyDescent="0.15">
      <c r="A57" s="248"/>
      <c r="B57" s="244"/>
      <c r="C57" s="244"/>
      <c r="D57" s="244"/>
      <c r="E57" s="244"/>
      <c r="F57" s="244"/>
      <c r="G57" s="310" t="s">
        <v>521</v>
      </c>
      <c r="H57" s="311"/>
      <c r="I57" s="319">
        <v>334445</v>
      </c>
      <c r="J57" s="320">
        <v>27171</v>
      </c>
      <c r="K57" s="321">
        <v>-31.1</v>
      </c>
      <c r="L57" s="322">
        <v>91837</v>
      </c>
      <c r="M57" s="323">
        <v>11</v>
      </c>
      <c r="N57" s="324">
        <v>-42.1</v>
      </c>
    </row>
    <row r="58" spans="1:14" x14ac:dyDescent="0.15">
      <c r="A58" s="248"/>
      <c r="B58" s="244"/>
      <c r="C58" s="244"/>
      <c r="D58" s="244"/>
      <c r="E58" s="244"/>
      <c r="F58" s="244"/>
      <c r="G58" s="325"/>
      <c r="H58" s="326" t="s">
        <v>518</v>
      </c>
      <c r="I58" s="327">
        <v>264472</v>
      </c>
      <c r="J58" s="328">
        <v>21486</v>
      </c>
      <c r="K58" s="329">
        <v>-36.299999999999997</v>
      </c>
      <c r="L58" s="330">
        <v>54439</v>
      </c>
      <c r="M58" s="331">
        <v>21.7</v>
      </c>
      <c r="N58" s="332">
        <v>-58</v>
      </c>
    </row>
    <row r="59" spans="1:14" x14ac:dyDescent="0.15">
      <c r="A59" s="248"/>
      <c r="B59" s="244"/>
      <c r="C59" s="244"/>
      <c r="D59" s="244"/>
      <c r="E59" s="244"/>
      <c r="F59" s="244"/>
      <c r="G59" s="310" t="s">
        <v>522</v>
      </c>
      <c r="H59" s="311"/>
      <c r="I59" s="319">
        <v>518646</v>
      </c>
      <c r="J59" s="320">
        <v>42888</v>
      </c>
      <c r="K59" s="321">
        <v>57.8</v>
      </c>
      <c r="L59" s="322">
        <v>75972</v>
      </c>
      <c r="M59" s="323">
        <v>-17.3</v>
      </c>
      <c r="N59" s="324">
        <v>75.099999999999994</v>
      </c>
    </row>
    <row r="60" spans="1:14" x14ac:dyDescent="0.15">
      <c r="A60" s="248"/>
      <c r="B60" s="244"/>
      <c r="C60" s="244"/>
      <c r="D60" s="244"/>
      <c r="E60" s="244"/>
      <c r="F60" s="244"/>
      <c r="G60" s="325"/>
      <c r="H60" s="326" t="s">
        <v>518</v>
      </c>
      <c r="I60" s="333">
        <v>407009</v>
      </c>
      <c r="J60" s="328">
        <v>33657</v>
      </c>
      <c r="K60" s="329">
        <v>56.6</v>
      </c>
      <c r="L60" s="330">
        <v>40712</v>
      </c>
      <c r="M60" s="331">
        <v>-25.2</v>
      </c>
      <c r="N60" s="332">
        <v>81.8</v>
      </c>
    </row>
    <row r="61" spans="1:14" x14ac:dyDescent="0.15">
      <c r="A61" s="248"/>
      <c r="B61" s="244"/>
      <c r="C61" s="244"/>
      <c r="D61" s="244"/>
      <c r="E61" s="244"/>
      <c r="F61" s="244"/>
      <c r="G61" s="310" t="s">
        <v>523</v>
      </c>
      <c r="H61" s="334"/>
      <c r="I61" s="335">
        <v>441571</v>
      </c>
      <c r="J61" s="336">
        <v>35595</v>
      </c>
      <c r="K61" s="337">
        <v>21</v>
      </c>
      <c r="L61" s="338">
        <v>77590</v>
      </c>
      <c r="M61" s="339">
        <v>-1.7</v>
      </c>
      <c r="N61" s="324">
        <v>22.7</v>
      </c>
    </row>
    <row r="62" spans="1:14" x14ac:dyDescent="0.15">
      <c r="A62" s="248"/>
      <c r="B62" s="244"/>
      <c r="C62" s="244"/>
      <c r="D62" s="244"/>
      <c r="E62" s="244"/>
      <c r="F62" s="244"/>
      <c r="G62" s="325"/>
      <c r="H62" s="326" t="s">
        <v>518</v>
      </c>
      <c r="I62" s="327">
        <v>342886</v>
      </c>
      <c r="J62" s="328">
        <v>27661</v>
      </c>
      <c r="K62" s="329">
        <v>14.7</v>
      </c>
      <c r="L62" s="330">
        <v>43258</v>
      </c>
      <c r="M62" s="331">
        <v>0.7</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2" zoomScale="70" zoomScaleNormal="70" zoomScaleSheetLayoutView="55" workbookViewId="0">
      <selection activeCell="R103" sqref="R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8" zoomScale="85" zoomScaleNormal="85" zoomScaleSheetLayoutView="55" workbookViewId="0">
      <selection activeCell="I103" sqref="I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12</v>
      </c>
      <c r="G47" s="12">
        <v>14.45</v>
      </c>
      <c r="H47" s="12">
        <v>13.27</v>
      </c>
      <c r="I47" s="12">
        <v>11.31</v>
      </c>
      <c r="J47" s="13">
        <v>14.22</v>
      </c>
    </row>
    <row r="48" spans="2:10" ht="57.75" customHeight="1" x14ac:dyDescent="0.15">
      <c r="B48" s="14"/>
      <c r="C48" s="1171" t="s">
        <v>4</v>
      </c>
      <c r="D48" s="1171"/>
      <c r="E48" s="1172"/>
      <c r="F48" s="15">
        <v>8.8800000000000008</v>
      </c>
      <c r="G48" s="16">
        <v>6.94</v>
      </c>
      <c r="H48" s="16">
        <v>6.87</v>
      </c>
      <c r="I48" s="16">
        <v>5.97</v>
      </c>
      <c r="J48" s="17">
        <v>6.98</v>
      </c>
    </row>
    <row r="49" spans="2:10" ht="57.75" customHeight="1" thickBot="1" x14ac:dyDescent="0.2">
      <c r="B49" s="18"/>
      <c r="C49" s="1173" t="s">
        <v>5</v>
      </c>
      <c r="D49" s="1173"/>
      <c r="E49" s="1174"/>
      <c r="F49" s="19">
        <v>2.0499999999999998</v>
      </c>
      <c r="G49" s="20">
        <v>0.09</v>
      </c>
      <c r="H49" s="20" t="s">
        <v>530</v>
      </c>
      <c r="I49" s="20" t="s">
        <v>531</v>
      </c>
      <c r="J49" s="21">
        <v>4.58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532</v>
      </c>
      <c r="D34" s="1181"/>
      <c r="E34" s="1182"/>
      <c r="F34" s="32">
        <v>8.7799999999999994</v>
      </c>
      <c r="G34" s="33">
        <v>6.85</v>
      </c>
      <c r="H34" s="33">
        <v>6.79</v>
      </c>
      <c r="I34" s="33">
        <v>7.94</v>
      </c>
      <c r="J34" s="34">
        <v>9.68</v>
      </c>
      <c r="K34" s="22"/>
      <c r="L34" s="22"/>
      <c r="M34" s="22"/>
      <c r="N34" s="22"/>
      <c r="O34" s="22"/>
      <c r="P34" s="22"/>
    </row>
    <row r="35" spans="1:16" ht="39" customHeight="1" x14ac:dyDescent="0.15">
      <c r="A35" s="22"/>
      <c r="B35" s="35"/>
      <c r="C35" s="1175" t="s">
        <v>533</v>
      </c>
      <c r="D35" s="1176"/>
      <c r="E35" s="1177"/>
      <c r="F35" s="36">
        <v>10.49</v>
      </c>
      <c r="G35" s="37">
        <v>9.35</v>
      </c>
      <c r="H35" s="37">
        <v>7.72</v>
      </c>
      <c r="I35" s="37">
        <v>6.99</v>
      </c>
      <c r="J35" s="38">
        <v>7.36</v>
      </c>
      <c r="K35" s="22"/>
      <c r="L35" s="22"/>
      <c r="M35" s="22"/>
      <c r="N35" s="22"/>
      <c r="O35" s="22"/>
      <c r="P35" s="22"/>
    </row>
    <row r="36" spans="1:16" ht="39" customHeight="1" x14ac:dyDescent="0.15">
      <c r="A36" s="22"/>
      <c r="B36" s="35"/>
      <c r="C36" s="1175" t="s">
        <v>534</v>
      </c>
      <c r="D36" s="1176"/>
      <c r="E36" s="1177"/>
      <c r="F36" s="36">
        <v>4.3899999999999997</v>
      </c>
      <c r="G36" s="37">
        <v>3.77</v>
      </c>
      <c r="H36" s="37">
        <v>4.09</v>
      </c>
      <c r="I36" s="37">
        <v>5.09</v>
      </c>
      <c r="J36" s="38">
        <v>3.69</v>
      </c>
      <c r="K36" s="22"/>
      <c r="L36" s="22"/>
      <c r="M36" s="22"/>
      <c r="N36" s="22"/>
      <c r="O36" s="22"/>
      <c r="P36" s="22"/>
    </row>
    <row r="37" spans="1:16" ht="39" customHeight="1" x14ac:dyDescent="0.15">
      <c r="A37" s="22"/>
      <c r="B37" s="35"/>
      <c r="C37" s="1175" t="s">
        <v>535</v>
      </c>
      <c r="D37" s="1176"/>
      <c r="E37" s="1177"/>
      <c r="F37" s="36">
        <v>0.98</v>
      </c>
      <c r="G37" s="37">
        <v>0.4</v>
      </c>
      <c r="H37" s="37">
        <v>1.22</v>
      </c>
      <c r="I37" s="37">
        <v>1.75</v>
      </c>
      <c r="J37" s="38">
        <v>2.13</v>
      </c>
      <c r="K37" s="22"/>
      <c r="L37" s="22"/>
      <c r="M37" s="22"/>
      <c r="N37" s="22"/>
      <c r="O37" s="22"/>
      <c r="P37" s="22"/>
    </row>
    <row r="38" spans="1:16" ht="39" customHeight="1" x14ac:dyDescent="0.15">
      <c r="A38" s="22"/>
      <c r="B38" s="35"/>
      <c r="C38" s="1175" t="s">
        <v>536</v>
      </c>
      <c r="D38" s="1176"/>
      <c r="E38" s="1177"/>
      <c r="F38" s="36">
        <v>0.08</v>
      </c>
      <c r="G38" s="37">
        <v>7.0000000000000007E-2</v>
      </c>
      <c r="H38" s="37">
        <v>7.0000000000000007E-2</v>
      </c>
      <c r="I38" s="37">
        <v>0.09</v>
      </c>
      <c r="J38" s="38">
        <v>0.05</v>
      </c>
      <c r="K38" s="22"/>
      <c r="L38" s="22"/>
      <c r="M38" s="22"/>
      <c r="N38" s="22"/>
      <c r="O38" s="22"/>
      <c r="P38" s="22"/>
    </row>
    <row r="39" spans="1:16" ht="39" customHeight="1" x14ac:dyDescent="0.15">
      <c r="A39" s="22"/>
      <c r="B39" s="35"/>
      <c r="C39" s="1175" t="s">
        <v>537</v>
      </c>
      <c r="D39" s="1176"/>
      <c r="E39" s="1177"/>
      <c r="F39" s="36">
        <v>0.08</v>
      </c>
      <c r="G39" s="37">
        <v>7.0000000000000007E-2</v>
      </c>
      <c r="H39" s="37">
        <v>0.06</v>
      </c>
      <c r="I39" s="37">
        <v>0.04</v>
      </c>
      <c r="J39" s="38">
        <v>0.04</v>
      </c>
      <c r="K39" s="22"/>
      <c r="L39" s="22"/>
      <c r="M39" s="22"/>
      <c r="N39" s="22"/>
      <c r="O39" s="22"/>
      <c r="P39" s="22"/>
    </row>
    <row r="40" spans="1:16" ht="39" customHeight="1" x14ac:dyDescent="0.15">
      <c r="A40" s="22"/>
      <c r="B40" s="35"/>
      <c r="C40" s="1175" t="s">
        <v>538</v>
      </c>
      <c r="D40" s="1176"/>
      <c r="E40" s="1177"/>
      <c r="F40" s="36">
        <v>0.01</v>
      </c>
      <c r="G40" s="37">
        <v>0.01</v>
      </c>
      <c r="H40" s="37">
        <v>0.01</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539</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540</v>
      </c>
      <c r="D43" s="1179"/>
      <c r="E43" s="1180"/>
      <c r="F43" s="41" t="s">
        <v>485</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260</v>
      </c>
      <c r="L45" s="60">
        <v>258</v>
      </c>
      <c r="M45" s="60">
        <v>260</v>
      </c>
      <c r="N45" s="60">
        <v>261</v>
      </c>
      <c r="O45" s="61">
        <v>224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14</v>
      </c>
      <c r="F48" s="1185"/>
      <c r="G48" s="1185"/>
      <c r="H48" s="1185"/>
      <c r="I48" s="1185"/>
      <c r="J48" s="1186"/>
      <c r="K48" s="63">
        <v>0</v>
      </c>
      <c r="L48" s="64">
        <v>0</v>
      </c>
      <c r="M48" s="64">
        <v>0</v>
      </c>
      <c r="N48" s="64">
        <v>0</v>
      </c>
      <c r="O48" s="65">
        <v>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146</v>
      </c>
      <c r="L49" s="64">
        <v>117</v>
      </c>
      <c r="M49" s="64">
        <v>142</v>
      </c>
      <c r="N49" s="64">
        <v>141</v>
      </c>
      <c r="O49" s="65">
        <v>140</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270</v>
      </c>
      <c r="L52" s="64">
        <v>279</v>
      </c>
      <c r="M52" s="64">
        <v>289</v>
      </c>
      <c r="N52" s="64">
        <v>306</v>
      </c>
      <c r="O52" s="65">
        <v>281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136</v>
      </c>
      <c r="L53" s="69">
        <v>96</v>
      </c>
      <c r="M53" s="69">
        <v>113</v>
      </c>
      <c r="N53" s="69">
        <v>96</v>
      </c>
      <c r="O53" s="70">
        <v>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0" zoomScale="70" zoomScaleNormal="70" zoomScaleSheetLayoutView="100" workbookViewId="0">
      <selection activeCell="S42" sqref="S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2777</v>
      </c>
      <c r="J41" s="83">
        <v>2805</v>
      </c>
      <c r="K41" s="83">
        <v>2959</v>
      </c>
      <c r="L41" s="83">
        <v>2999</v>
      </c>
      <c r="M41" s="84">
        <v>3094</v>
      </c>
    </row>
    <row r="42" spans="2:13" ht="27.75" customHeight="1" x14ac:dyDescent="0.15">
      <c r="B42" s="1201"/>
      <c r="C42" s="1202"/>
      <c r="D42" s="85"/>
      <c r="E42" s="1205" t="s">
        <v>25</v>
      </c>
      <c r="F42" s="1205"/>
      <c r="G42" s="1205"/>
      <c r="H42" s="1206"/>
      <c r="I42" s="86">
        <v>358</v>
      </c>
      <c r="J42" s="87" t="s">
        <v>485</v>
      </c>
      <c r="K42" s="87" t="s">
        <v>485</v>
      </c>
      <c r="L42" s="87" t="s">
        <v>485</v>
      </c>
      <c r="M42" s="88" t="s">
        <v>485</v>
      </c>
    </row>
    <row r="43" spans="2:13" ht="27.75" customHeight="1" x14ac:dyDescent="0.15">
      <c r="B43" s="1201"/>
      <c r="C43" s="1202"/>
      <c r="D43" s="85"/>
      <c r="E43" s="1205" t="s">
        <v>26</v>
      </c>
      <c r="F43" s="1205"/>
      <c r="G43" s="1205"/>
      <c r="H43" s="1206"/>
      <c r="I43" s="86">
        <v>4</v>
      </c>
      <c r="J43" s="87">
        <v>4</v>
      </c>
      <c r="K43" s="87">
        <v>3</v>
      </c>
      <c r="L43" s="87">
        <v>3</v>
      </c>
      <c r="M43" s="88">
        <v>2</v>
      </c>
    </row>
    <row r="44" spans="2:13" ht="27.75" customHeight="1" x14ac:dyDescent="0.15">
      <c r="B44" s="1201"/>
      <c r="C44" s="1202"/>
      <c r="D44" s="85"/>
      <c r="E44" s="1205" t="s">
        <v>27</v>
      </c>
      <c r="F44" s="1205"/>
      <c r="G44" s="1205"/>
      <c r="H44" s="1206"/>
      <c r="I44" s="86">
        <v>1462</v>
      </c>
      <c r="J44" s="87">
        <v>1364</v>
      </c>
      <c r="K44" s="87">
        <v>1277</v>
      </c>
      <c r="L44" s="87">
        <v>1226</v>
      </c>
      <c r="M44" s="88">
        <v>1264</v>
      </c>
    </row>
    <row r="45" spans="2:13" ht="27.75" customHeight="1" x14ac:dyDescent="0.15">
      <c r="B45" s="1201"/>
      <c r="C45" s="1202"/>
      <c r="D45" s="85"/>
      <c r="E45" s="1205" t="s">
        <v>28</v>
      </c>
      <c r="F45" s="1205"/>
      <c r="G45" s="1205"/>
      <c r="H45" s="1206"/>
      <c r="I45" s="86">
        <v>1224</v>
      </c>
      <c r="J45" s="87">
        <v>1081</v>
      </c>
      <c r="K45" s="87">
        <v>1033</v>
      </c>
      <c r="L45" s="87">
        <v>968</v>
      </c>
      <c r="M45" s="88">
        <v>955</v>
      </c>
    </row>
    <row r="46" spans="2:13" ht="27.75" customHeight="1" x14ac:dyDescent="0.15">
      <c r="B46" s="1201"/>
      <c r="C46" s="1202"/>
      <c r="D46" s="85"/>
      <c r="E46" s="1205" t="s">
        <v>29</v>
      </c>
      <c r="F46" s="1205"/>
      <c r="G46" s="1205"/>
      <c r="H46" s="1206"/>
      <c r="I46" s="86" t="s">
        <v>485</v>
      </c>
      <c r="J46" s="87" t="s">
        <v>485</v>
      </c>
      <c r="K46" s="87" t="s">
        <v>485</v>
      </c>
      <c r="L46" s="87" t="s">
        <v>485</v>
      </c>
      <c r="M46" s="88" t="s">
        <v>485</v>
      </c>
    </row>
    <row r="47" spans="2:13" ht="27.75" customHeight="1" x14ac:dyDescent="0.15">
      <c r="B47" s="1201"/>
      <c r="C47" s="1202"/>
      <c r="D47" s="85"/>
      <c r="E47" s="1205" t="s">
        <v>30</v>
      </c>
      <c r="F47" s="1205"/>
      <c r="G47" s="1205"/>
      <c r="H47" s="1206"/>
      <c r="I47" s="86" t="s">
        <v>485</v>
      </c>
      <c r="J47" s="87" t="s">
        <v>485</v>
      </c>
      <c r="K47" s="87" t="s">
        <v>485</v>
      </c>
      <c r="L47" s="87" t="s">
        <v>485</v>
      </c>
      <c r="M47" s="88" t="s">
        <v>485</v>
      </c>
    </row>
    <row r="48" spans="2:13" ht="27.75" customHeight="1" x14ac:dyDescent="0.15">
      <c r="B48" s="1203"/>
      <c r="C48" s="1204"/>
      <c r="D48" s="85"/>
      <c r="E48" s="1205" t="s">
        <v>31</v>
      </c>
      <c r="F48" s="1205"/>
      <c r="G48" s="1205"/>
      <c r="H48" s="1206"/>
      <c r="I48" s="86" t="s">
        <v>485</v>
      </c>
      <c r="J48" s="87" t="s">
        <v>485</v>
      </c>
      <c r="K48" s="87" t="s">
        <v>485</v>
      </c>
      <c r="L48" s="87" t="s">
        <v>485</v>
      </c>
      <c r="M48" s="88" t="s">
        <v>485</v>
      </c>
    </row>
    <row r="49" spans="2:13" ht="27.75" customHeight="1" x14ac:dyDescent="0.15">
      <c r="B49" s="1199" t="s">
        <v>32</v>
      </c>
      <c r="C49" s="1200"/>
      <c r="D49" s="89"/>
      <c r="E49" s="1205" t="s">
        <v>33</v>
      </c>
      <c r="F49" s="1205"/>
      <c r="G49" s="1205"/>
      <c r="H49" s="1206"/>
      <c r="I49" s="86">
        <v>928</v>
      </c>
      <c r="J49" s="87">
        <v>1136</v>
      </c>
      <c r="K49" s="87">
        <v>1023</v>
      </c>
      <c r="L49" s="87">
        <v>905</v>
      </c>
      <c r="M49" s="88">
        <v>1045</v>
      </c>
    </row>
    <row r="50" spans="2:13" ht="27.75" customHeight="1" x14ac:dyDescent="0.15">
      <c r="B50" s="1201"/>
      <c r="C50" s="1202"/>
      <c r="D50" s="85"/>
      <c r="E50" s="1205" t="s">
        <v>34</v>
      </c>
      <c r="F50" s="1205"/>
      <c r="G50" s="1205"/>
      <c r="H50" s="1206"/>
      <c r="I50" s="86" t="s">
        <v>485</v>
      </c>
      <c r="J50" s="87" t="s">
        <v>485</v>
      </c>
      <c r="K50" s="87" t="s">
        <v>485</v>
      </c>
      <c r="L50" s="87" t="s">
        <v>485</v>
      </c>
      <c r="M50" s="88" t="s">
        <v>485</v>
      </c>
    </row>
    <row r="51" spans="2:13" ht="27.75" customHeight="1" x14ac:dyDescent="0.15">
      <c r="B51" s="1203"/>
      <c r="C51" s="1204"/>
      <c r="D51" s="85"/>
      <c r="E51" s="1205" t="s">
        <v>35</v>
      </c>
      <c r="F51" s="1205"/>
      <c r="G51" s="1205"/>
      <c r="H51" s="1206"/>
      <c r="I51" s="86">
        <v>3479</v>
      </c>
      <c r="J51" s="87">
        <v>3498</v>
      </c>
      <c r="K51" s="87">
        <v>3531</v>
      </c>
      <c r="L51" s="87">
        <v>3325</v>
      </c>
      <c r="M51" s="88">
        <v>3816</v>
      </c>
    </row>
    <row r="52" spans="2:13" ht="27.75" customHeight="1" thickBot="1" x14ac:dyDescent="0.2">
      <c r="B52" s="1207" t="s">
        <v>36</v>
      </c>
      <c r="C52" s="1208"/>
      <c r="D52" s="90"/>
      <c r="E52" s="1209" t="s">
        <v>37</v>
      </c>
      <c r="F52" s="1209"/>
      <c r="G52" s="1209"/>
      <c r="H52" s="1210"/>
      <c r="I52" s="91">
        <v>1417</v>
      </c>
      <c r="J52" s="92">
        <v>619</v>
      </c>
      <c r="K52" s="92">
        <v>717</v>
      </c>
      <c r="L52" s="92">
        <v>966</v>
      </c>
      <c r="M52" s="93">
        <v>453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70" zoomScaleNormal="70" zoomScaleSheetLayoutView="55" workbookViewId="0">
      <selection activeCell="L79" sqref="L79:L8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24"/>
      <c r="H50" s="1225"/>
      <c r="I50" s="1225"/>
      <c r="J50" s="1226"/>
      <c r="K50" s="354" t="s">
        <v>525</v>
      </c>
      <c r="L50" s="354" t="s">
        <v>526</v>
      </c>
      <c r="M50" s="354" t="s">
        <v>527</v>
      </c>
      <c r="N50" s="354" t="s">
        <v>528</v>
      </c>
      <c r="O50" s="354" t="s">
        <v>529</v>
      </c>
    </row>
    <row r="51" spans="1:17" x14ac:dyDescent="0.15">
      <c r="B51" s="248"/>
      <c r="C51" s="244"/>
      <c r="D51" s="244"/>
      <c r="E51" s="244"/>
      <c r="F51" s="244"/>
      <c r="G51" s="1227" t="s">
        <v>557</v>
      </c>
      <c r="H51" s="1228"/>
      <c r="I51" s="1233" t="s">
        <v>558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559</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560</v>
      </c>
      <c r="H55" s="1241"/>
      <c r="I55" s="1237" t="s">
        <v>558</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559</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47" t="s">
        <v>564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24"/>
      <c r="H72" s="1225"/>
      <c r="I72" s="1225"/>
      <c r="J72" s="1226"/>
      <c r="K72" s="354" t="s">
        <v>525</v>
      </c>
      <c r="L72" s="354" t="s">
        <v>526</v>
      </c>
      <c r="M72" s="354" t="s">
        <v>527</v>
      </c>
      <c r="N72" s="354" t="s">
        <v>528</v>
      </c>
      <c r="O72" s="354" t="s">
        <v>529</v>
      </c>
    </row>
    <row r="73" spans="2:30" x14ac:dyDescent="0.15">
      <c r="B73" s="248"/>
      <c r="C73" s="244"/>
      <c r="D73" s="244"/>
      <c r="E73" s="244"/>
      <c r="F73" s="244"/>
      <c r="G73" s="1227" t="s">
        <v>557</v>
      </c>
      <c r="H73" s="1228"/>
      <c r="I73" s="1233" t="s">
        <v>558</v>
      </c>
      <c r="J73" s="1233"/>
      <c r="K73" s="1248">
        <v>53.3</v>
      </c>
      <c r="L73" s="1248">
        <v>23.9</v>
      </c>
      <c r="M73" s="1236">
        <v>27.6</v>
      </c>
      <c r="N73" s="1236">
        <v>37.799999999999997</v>
      </c>
      <c r="O73" s="1236">
        <v>16.8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563</v>
      </c>
      <c r="J75" s="1237"/>
      <c r="K75" s="1249">
        <v>6.6</v>
      </c>
      <c r="L75" s="1249">
        <v>4.8</v>
      </c>
      <c r="M75" s="1249">
        <v>4.4000000000000004</v>
      </c>
      <c r="N75" s="1249">
        <v>3.9</v>
      </c>
      <c r="O75" s="1249">
        <v>3.7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560</v>
      </c>
      <c r="H77" s="1241"/>
      <c r="I77" s="1237" t="s">
        <v>558</v>
      </c>
      <c r="J77" s="1237"/>
      <c r="K77" s="1248">
        <v>35.299999999999997</v>
      </c>
      <c r="L77" s="1248">
        <v>29.4</v>
      </c>
      <c r="M77" s="1236">
        <v>18.899999999999999</v>
      </c>
      <c r="N77" s="1236">
        <v>10.199999999999999</v>
      </c>
      <c r="O77" s="1236">
        <v>13.1</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563</v>
      </c>
      <c r="J79" s="1246"/>
      <c r="K79" s="1251">
        <v>11.6</v>
      </c>
      <c r="L79" s="1251">
        <v>10.9</v>
      </c>
      <c r="M79" s="1251">
        <v>10.1</v>
      </c>
      <c r="N79" s="1251">
        <v>9.1</v>
      </c>
      <c r="O79" s="1251">
        <v>8.9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25" zoomScaleNormal="2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55" workbookViewId="0">
      <selection activeCell="L112" sqref="L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48829</v>
      </c>
      <c r="E3" s="116"/>
      <c r="F3" s="117">
        <v>70897</v>
      </c>
      <c r="G3" s="118"/>
      <c r="H3" s="119"/>
    </row>
    <row r="4" spans="1:8" x14ac:dyDescent="0.15">
      <c r="A4" s="120"/>
      <c r="B4" s="121"/>
      <c r="C4" s="122"/>
      <c r="D4" s="123">
        <v>31055</v>
      </c>
      <c r="E4" s="124"/>
      <c r="F4" s="125">
        <v>39878</v>
      </c>
      <c r="G4" s="126"/>
      <c r="H4" s="127"/>
    </row>
    <row r="5" spans="1:8" x14ac:dyDescent="0.15">
      <c r="A5" s="108" t="s">
        <v>519</v>
      </c>
      <c r="B5" s="113"/>
      <c r="C5" s="114"/>
      <c r="D5" s="115">
        <v>19672</v>
      </c>
      <c r="E5" s="116"/>
      <c r="F5" s="117">
        <v>66496</v>
      </c>
      <c r="G5" s="118"/>
      <c r="H5" s="119"/>
    </row>
    <row r="6" spans="1:8" x14ac:dyDescent="0.15">
      <c r="A6" s="120"/>
      <c r="B6" s="121"/>
      <c r="C6" s="122"/>
      <c r="D6" s="123">
        <v>18371</v>
      </c>
      <c r="E6" s="124"/>
      <c r="F6" s="125">
        <v>36530</v>
      </c>
      <c r="G6" s="126"/>
      <c r="H6" s="127"/>
    </row>
    <row r="7" spans="1:8" x14ac:dyDescent="0.15">
      <c r="A7" s="108" t="s">
        <v>520</v>
      </c>
      <c r="B7" s="113"/>
      <c r="C7" s="114"/>
      <c r="D7" s="115">
        <v>39416</v>
      </c>
      <c r="E7" s="116"/>
      <c r="F7" s="117">
        <v>82748</v>
      </c>
      <c r="G7" s="118"/>
      <c r="H7" s="119"/>
    </row>
    <row r="8" spans="1:8" x14ac:dyDescent="0.15">
      <c r="A8" s="120"/>
      <c r="B8" s="121"/>
      <c r="C8" s="122"/>
      <c r="D8" s="123">
        <v>33734</v>
      </c>
      <c r="E8" s="124"/>
      <c r="F8" s="125">
        <v>44732</v>
      </c>
      <c r="G8" s="126"/>
      <c r="H8" s="127"/>
    </row>
    <row r="9" spans="1:8" x14ac:dyDescent="0.15">
      <c r="A9" s="108" t="s">
        <v>521</v>
      </c>
      <c r="B9" s="113"/>
      <c r="C9" s="114"/>
      <c r="D9" s="115">
        <v>27171</v>
      </c>
      <c r="E9" s="116"/>
      <c r="F9" s="117">
        <v>91837</v>
      </c>
      <c r="G9" s="118"/>
      <c r="H9" s="119"/>
    </row>
    <row r="10" spans="1:8" x14ac:dyDescent="0.15">
      <c r="A10" s="120"/>
      <c r="B10" s="121"/>
      <c r="C10" s="122"/>
      <c r="D10" s="123">
        <v>21486</v>
      </c>
      <c r="E10" s="124"/>
      <c r="F10" s="125">
        <v>54439</v>
      </c>
      <c r="G10" s="126"/>
      <c r="H10" s="127"/>
    </row>
    <row r="11" spans="1:8" x14ac:dyDescent="0.15">
      <c r="A11" s="108" t="s">
        <v>522</v>
      </c>
      <c r="B11" s="113"/>
      <c r="C11" s="114"/>
      <c r="D11" s="115">
        <v>42888</v>
      </c>
      <c r="E11" s="116"/>
      <c r="F11" s="117">
        <v>75972</v>
      </c>
      <c r="G11" s="118"/>
      <c r="H11" s="119"/>
    </row>
    <row r="12" spans="1:8" x14ac:dyDescent="0.15">
      <c r="A12" s="120"/>
      <c r="B12" s="121"/>
      <c r="C12" s="128"/>
      <c r="D12" s="123">
        <v>33657</v>
      </c>
      <c r="E12" s="124"/>
      <c r="F12" s="125">
        <v>40712</v>
      </c>
      <c r="G12" s="126"/>
      <c r="H12" s="127"/>
    </row>
    <row r="13" spans="1:8" x14ac:dyDescent="0.15">
      <c r="A13" s="108"/>
      <c r="B13" s="113"/>
      <c r="C13" s="129"/>
      <c r="D13" s="130">
        <v>35595</v>
      </c>
      <c r="E13" s="131"/>
      <c r="F13" s="132">
        <v>77590</v>
      </c>
      <c r="G13" s="133"/>
      <c r="H13" s="119"/>
    </row>
    <row r="14" spans="1:8" x14ac:dyDescent="0.15">
      <c r="A14" s="120"/>
      <c r="B14" s="121"/>
      <c r="C14" s="122"/>
      <c r="D14" s="123">
        <v>27661</v>
      </c>
      <c r="E14" s="124"/>
      <c r="F14" s="125">
        <v>43258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8.8800000000000008</v>
      </c>
      <c r="C19" s="134">
        <f>ROUND(VALUE(SUBSTITUTE(実質収支比率等に係る経年分析!G$48,"▲","-")),2)</f>
        <v>6.94</v>
      </c>
      <c r="D19" s="134">
        <f>ROUND(VALUE(SUBSTITUTE(実質収支比率等に係る経年分析!H$48,"▲","-")),2)</f>
        <v>6.87</v>
      </c>
      <c r="E19" s="134">
        <f>ROUND(VALUE(SUBSTITUTE(実質収支比率等に係る経年分析!I$48,"▲","-")),2)</f>
        <v>5.97</v>
      </c>
      <c r="F19" s="134">
        <f>ROUND(VALUE(SUBSTITUTE(実質収支比率等に係る経年分析!J$48,"▲","-")),2)</f>
        <v>6.98</v>
      </c>
    </row>
    <row r="20" spans="1:11" x14ac:dyDescent="0.15">
      <c r="A20" s="134" t="s">
        <v>42</v>
      </c>
      <c r="B20" s="134">
        <f>ROUND(VALUE(SUBSTITUTE(実質収支比率等に係る経年分析!F$47,"▲","-")),2)</f>
        <v>12</v>
      </c>
      <c r="C20" s="134">
        <f>ROUND(VALUE(SUBSTITUTE(実質収支比率等に係る経年分析!G$47,"▲","-")),2)</f>
        <v>14.45</v>
      </c>
      <c r="D20" s="134">
        <f>ROUND(VALUE(SUBSTITUTE(実質収支比率等に係る経年分析!H$47,"▲","-")),2)</f>
        <v>13.27</v>
      </c>
      <c r="E20" s="134">
        <f>ROUND(VALUE(SUBSTITUTE(実質収支比率等に係る経年分析!I$47,"▲","-")),2)</f>
        <v>11.31</v>
      </c>
      <c r="F20" s="134">
        <f>ROUND(VALUE(SUBSTITUTE(実質収支比率等に係る経年分析!J$47,"▲","-")),2)</f>
        <v>14.22</v>
      </c>
    </row>
    <row r="21" spans="1:11" x14ac:dyDescent="0.15">
      <c r="A21" s="134" t="s">
        <v>43</v>
      </c>
      <c r="B21" s="134">
        <f>IF(ISNUMBER(VALUE(SUBSTITUTE(実質収支比率等に係る経年分析!F$49,"▲","-"))),ROUND(VALUE(SUBSTITUTE(実質収支比率等に係る経年分析!F$49,"▲","-")),2),NA())</f>
        <v>2.0499999999999998</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-1.1399999999999999</v>
      </c>
      <c r="E21" s="134">
        <f>IF(ISNUMBER(VALUE(SUBSTITUTE(実質収支比率等に係る経年分析!I$49,"▲","-"))),ROUND(VALUE(SUBSTITUTE(実質収支比率等に係る経年分析!I$49,"▲","-")),2),NA())</f>
        <v>-3.03</v>
      </c>
      <c r="F21" s="134">
        <f>IF(ISNUMBER(VALUE(SUBSTITUTE(実質収支比率等に係る経年分析!J$49,"▲","-"))),ROUND(VALUE(SUBSTITUTE(実質収支比率等に係る経年分析!J$49,"▲","-")),2),NA())</f>
        <v>4.58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越生町、毛呂山町外４組合公平委員会特別会計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4.3899999999999997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270</v>
      </c>
      <c r="E42" s="136"/>
      <c r="F42" s="136"/>
      <c r="G42" s="136">
        <f>'実質公債費比率（分子）の構造'!L$52</f>
        <v>279</v>
      </c>
      <c r="H42" s="136"/>
      <c r="I42" s="136"/>
      <c r="J42" s="136">
        <f>'実質公債費比率（分子）の構造'!M$52</f>
        <v>289</v>
      </c>
      <c r="K42" s="136"/>
      <c r="L42" s="136"/>
      <c r="M42" s="136">
        <f>'実質公債費比率（分子）の構造'!N$52</f>
        <v>306</v>
      </c>
      <c r="N42" s="136"/>
      <c r="O42" s="136"/>
      <c r="P42" s="136">
        <f>'実質公債費比率（分子）の構造'!O$52</f>
        <v>281</v>
      </c>
    </row>
    <row r="43" spans="1:16" x14ac:dyDescent="0.15">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146</v>
      </c>
      <c r="C45" s="136"/>
      <c r="D45" s="136"/>
      <c r="E45" s="136">
        <f>'実質公債費比率（分子）の構造'!L$49</f>
        <v>117</v>
      </c>
      <c r="F45" s="136"/>
      <c r="G45" s="136"/>
      <c r="H45" s="136">
        <f>'実質公債費比率（分子）の構造'!M$49</f>
        <v>142</v>
      </c>
      <c r="I45" s="136"/>
      <c r="J45" s="136"/>
      <c r="K45" s="136">
        <f>'実質公債費比率（分子）の構造'!N$49</f>
        <v>141</v>
      </c>
      <c r="L45" s="136"/>
      <c r="M45" s="136"/>
      <c r="N45" s="136">
        <f>'実質公債費比率（分子）の構造'!O$49</f>
        <v>140</v>
      </c>
      <c r="O45" s="136"/>
      <c r="P45" s="136"/>
    </row>
    <row r="46" spans="1:16" x14ac:dyDescent="0.15">
      <c r="A46" s="136" t="s">
        <v>53</v>
      </c>
      <c r="B46" s="136">
        <f>'実質公債費比率（分子）の構造'!K$48</f>
        <v>0</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260</v>
      </c>
      <c r="C49" s="136"/>
      <c r="D49" s="136"/>
      <c r="E49" s="136">
        <f>'実質公債費比率（分子）の構造'!L$45</f>
        <v>258</v>
      </c>
      <c r="F49" s="136"/>
      <c r="G49" s="136"/>
      <c r="H49" s="136">
        <f>'実質公債費比率（分子）の構造'!M$45</f>
        <v>260</v>
      </c>
      <c r="I49" s="136"/>
      <c r="J49" s="136"/>
      <c r="K49" s="136">
        <f>'実質公債費比率（分子）の構造'!N$45</f>
        <v>261</v>
      </c>
      <c r="L49" s="136"/>
      <c r="M49" s="136"/>
      <c r="N49" s="136">
        <f>'実質公債費比率（分子）の構造'!O$45</f>
        <v>224</v>
      </c>
      <c r="O49" s="136"/>
      <c r="P49" s="136"/>
    </row>
    <row r="50" spans="1:16" x14ac:dyDescent="0.15">
      <c r="A50" s="136" t="s">
        <v>57</v>
      </c>
      <c r="B50" s="136" t="e">
        <f>NA()</f>
        <v>#N/A</v>
      </c>
      <c r="C50" s="136">
        <f>IF(ISNUMBER('実質公債費比率（分子）の構造'!K$53),'実質公債費比率（分子）の構造'!K$53,NA())</f>
        <v>136</v>
      </c>
      <c r="D50" s="136" t="e">
        <f>NA()</f>
        <v>#N/A</v>
      </c>
      <c r="E50" s="136" t="e">
        <f>NA()</f>
        <v>#N/A</v>
      </c>
      <c r="F50" s="136">
        <f>IF(ISNUMBER('実質公債費比率（分子）の構造'!L$53),'実質公債費比率（分子）の構造'!L$53,NA())</f>
        <v>96</v>
      </c>
      <c r="G50" s="136" t="e">
        <f>NA()</f>
        <v>#N/A</v>
      </c>
      <c r="H50" s="136" t="e">
        <f>NA()</f>
        <v>#N/A</v>
      </c>
      <c r="I50" s="136">
        <f>IF(ISNUMBER('実質公債費比率（分子）の構造'!M$53),'実質公債費比率（分子）の構造'!M$53,NA())</f>
        <v>113</v>
      </c>
      <c r="J50" s="136" t="e">
        <f>NA()</f>
        <v>#N/A</v>
      </c>
      <c r="K50" s="136" t="e">
        <f>NA()</f>
        <v>#N/A</v>
      </c>
      <c r="L50" s="136">
        <f>IF(ISNUMBER('実質公債費比率（分子）の構造'!N$53),'実質公債費比率（分子）の構造'!N$53,NA())</f>
        <v>96</v>
      </c>
      <c r="M50" s="136" t="e">
        <f>NA()</f>
        <v>#N/A</v>
      </c>
      <c r="N50" s="136" t="e">
        <f>NA()</f>
        <v>#N/A</v>
      </c>
      <c r="O50" s="136">
        <f>IF(ISNUMBER('実質公債費比率（分子）の構造'!O$53),'実質公債費比率（分子）の構造'!O$53,NA())</f>
        <v>83</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3479</v>
      </c>
      <c r="E56" s="135"/>
      <c r="F56" s="135"/>
      <c r="G56" s="135">
        <f>'将来負担比率（分子）の構造'!J$51</f>
        <v>3498</v>
      </c>
      <c r="H56" s="135"/>
      <c r="I56" s="135"/>
      <c r="J56" s="135">
        <f>'将来負担比率（分子）の構造'!K$51</f>
        <v>3531</v>
      </c>
      <c r="K56" s="135"/>
      <c r="L56" s="135"/>
      <c r="M56" s="135">
        <f>'将来負担比率（分子）の構造'!L$51</f>
        <v>3325</v>
      </c>
      <c r="N56" s="135"/>
      <c r="O56" s="135"/>
      <c r="P56" s="135">
        <f>'将来負担比率（分子）の構造'!M$51</f>
        <v>3816</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928</v>
      </c>
      <c r="E58" s="135"/>
      <c r="F58" s="135"/>
      <c r="G58" s="135">
        <f>'将来負担比率（分子）の構造'!J$49</f>
        <v>1136</v>
      </c>
      <c r="H58" s="135"/>
      <c r="I58" s="135"/>
      <c r="J58" s="135">
        <f>'将来負担比率（分子）の構造'!K$49</f>
        <v>1023</v>
      </c>
      <c r="K58" s="135"/>
      <c r="L58" s="135"/>
      <c r="M58" s="135">
        <f>'将来負担比率（分子）の構造'!L$49</f>
        <v>905</v>
      </c>
      <c r="N58" s="135"/>
      <c r="O58" s="135"/>
      <c r="P58" s="135">
        <f>'将来負担比率（分子）の構造'!M$49</f>
        <v>1045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1224</v>
      </c>
      <c r="C62" s="135"/>
      <c r="D62" s="135"/>
      <c r="E62" s="135">
        <f>'将来負担比率（分子）の構造'!J$45</f>
        <v>1081</v>
      </c>
      <c r="F62" s="135"/>
      <c r="G62" s="135"/>
      <c r="H62" s="135">
        <f>'将来負担比率（分子）の構造'!K$45</f>
        <v>1033</v>
      </c>
      <c r="I62" s="135"/>
      <c r="J62" s="135"/>
      <c r="K62" s="135">
        <f>'将来負担比率（分子）の構造'!L$45</f>
        <v>968</v>
      </c>
      <c r="L62" s="135"/>
      <c r="M62" s="135"/>
      <c r="N62" s="135">
        <f>'将来負担比率（分子）の構造'!M$45</f>
        <v>955</v>
      </c>
      <c r="O62" s="135"/>
      <c r="P62" s="135"/>
    </row>
    <row r="63" spans="1:16" x14ac:dyDescent="0.15">
      <c r="A63" s="135" t="s">
        <v>27</v>
      </c>
      <c r="B63" s="135">
        <f>'将来負担比率（分子）の構造'!I$44</f>
        <v>1462</v>
      </c>
      <c r="C63" s="135"/>
      <c r="D63" s="135"/>
      <c r="E63" s="135">
        <f>'将来負担比率（分子）の構造'!J$44</f>
        <v>1364</v>
      </c>
      <c r="F63" s="135"/>
      <c r="G63" s="135"/>
      <c r="H63" s="135">
        <f>'将来負担比率（分子）の構造'!K$44</f>
        <v>1277</v>
      </c>
      <c r="I63" s="135"/>
      <c r="J63" s="135"/>
      <c r="K63" s="135">
        <f>'将来負担比率（分子）の構造'!L$44</f>
        <v>1226</v>
      </c>
      <c r="L63" s="135"/>
      <c r="M63" s="135"/>
      <c r="N63" s="135">
        <f>'将来負担比率（分子）の構造'!M$44</f>
        <v>1264</v>
      </c>
      <c r="O63" s="135"/>
      <c r="P63" s="135"/>
    </row>
    <row r="64" spans="1:16" x14ac:dyDescent="0.15">
      <c r="A64" s="135" t="s">
        <v>26</v>
      </c>
      <c r="B64" s="135">
        <f>'将来負担比率（分子）の構造'!I$43</f>
        <v>4</v>
      </c>
      <c r="C64" s="135"/>
      <c r="D64" s="135"/>
      <c r="E64" s="135">
        <f>'将来負担比率（分子）の構造'!J$43</f>
        <v>4</v>
      </c>
      <c r="F64" s="135"/>
      <c r="G64" s="135"/>
      <c r="H64" s="135">
        <f>'将来負担比率（分子）の構造'!K$43</f>
        <v>3</v>
      </c>
      <c r="I64" s="135"/>
      <c r="J64" s="135"/>
      <c r="K64" s="135">
        <f>'将来負担比率（分子）の構造'!L$43</f>
        <v>3</v>
      </c>
      <c r="L64" s="135"/>
      <c r="M64" s="135"/>
      <c r="N64" s="135">
        <f>'将来負担比率（分子）の構造'!M$43</f>
        <v>2</v>
      </c>
      <c r="O64" s="135"/>
      <c r="P64" s="135"/>
    </row>
    <row r="65" spans="1:16" x14ac:dyDescent="0.15">
      <c r="A65" s="135" t="s">
        <v>25</v>
      </c>
      <c r="B65" s="135">
        <f>'将来負担比率（分子）の構造'!I$42</f>
        <v>358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2777</v>
      </c>
      <c r="C66" s="135"/>
      <c r="D66" s="135"/>
      <c r="E66" s="135">
        <f>'将来負担比率（分子）の構造'!J$41</f>
        <v>2805</v>
      </c>
      <c r="F66" s="135"/>
      <c r="G66" s="135"/>
      <c r="H66" s="135">
        <f>'将来負担比率（分子）の構造'!K$41</f>
        <v>2959</v>
      </c>
      <c r="I66" s="135"/>
      <c r="J66" s="135"/>
      <c r="K66" s="135">
        <f>'将来負担比率（分子）の構造'!L$41</f>
        <v>2999</v>
      </c>
      <c r="L66" s="135"/>
      <c r="M66" s="135"/>
      <c r="N66" s="135">
        <f>'将来負担比率（分子）の構造'!M$41</f>
        <v>3094</v>
      </c>
      <c r="O66" s="135"/>
      <c r="P66" s="135"/>
    </row>
    <row r="67" spans="1:16" x14ac:dyDescent="0.15">
      <c r="A67" s="135" t="s">
        <v>61</v>
      </c>
      <c r="B67" s="135" t="e">
        <f>NA()</f>
        <v>#N/A</v>
      </c>
      <c r="C67" s="135">
        <f>IF(ISNUMBER('将来負担比率（分子）の構造'!I$52), IF('将来負担比率（分子）の構造'!I$52 &lt; 0, 0, '将来負担比率（分子）の構造'!I$52), NA())</f>
        <v>1417</v>
      </c>
      <c r="D67" s="135" t="e">
        <f>NA()</f>
        <v>#N/A</v>
      </c>
      <c r="E67" s="135" t="e">
        <f>NA()</f>
        <v>#N/A</v>
      </c>
      <c r="F67" s="135">
        <f>IF(ISNUMBER('将来負担比率（分子）の構造'!J$52), IF('将来負担比率（分子）の構造'!J$52 &lt; 0, 0, '将来負担比率（分子）の構造'!J$52), NA())</f>
        <v>619</v>
      </c>
      <c r="G67" s="135" t="e">
        <f>NA()</f>
        <v>#N/A</v>
      </c>
      <c r="H67" s="135" t="e">
        <f>NA()</f>
        <v>#N/A</v>
      </c>
      <c r="I67" s="135">
        <f>IF(ISNUMBER('将来負担比率（分子）の構造'!K$52), IF('将来負担比率（分子）の構造'!K$52 &lt; 0, 0, '将来負担比率（分子）の構造'!K$52), NA())</f>
        <v>717</v>
      </c>
      <c r="J67" s="135" t="e">
        <f>NA()</f>
        <v>#N/A</v>
      </c>
      <c r="K67" s="135" t="e">
        <f>NA()</f>
        <v>#N/A</v>
      </c>
      <c r="L67" s="135">
        <f>IF(ISNUMBER('将来負担比率（分子）の構造'!L$52), IF('将来負担比率（分子）の構造'!L$52 &lt; 0, 0, '将来負担比率（分子）の構造'!L$52), NA())</f>
        <v>966</v>
      </c>
      <c r="M67" s="135" t="e">
        <f>NA()</f>
        <v>#N/A</v>
      </c>
      <c r="N67" s="135" t="e">
        <f>NA()</f>
        <v>#N/A</v>
      </c>
      <c r="O67" s="135">
        <f>IF(ISNUMBER('将来負担比率（分子）の構造'!M$52), IF('将来負担比率（分子）の構造'!M$52 &lt; 0, 0, '将来負担比率（分子）の構造'!M$52), NA())</f>
        <v>453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2017-03-29T02:31:53Z</cp:lastPrinted>
  <dcterms:created xsi:type="dcterms:W3CDTF">2017-02-15T17:12:48Z</dcterms:created>
  <dcterms:modified xsi:type="dcterms:W3CDTF">2017-05-16T06:39:03Z</dcterms:modified>
</cp:coreProperties>
</file>