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960" yWindow="-135" windowWidth="20235" windowHeight="78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4" i="9"/>
  <c r="C35"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W34" i="9" s="1"/>
  <c r="BW35" i="9" s="1"/>
  <c r="BW36" i="9" s="1"/>
  <c r="BW37" i="9" s="1"/>
  <c r="BW38" i="9" s="1"/>
  <c r="BW39" i="9" s="1"/>
  <c r="CO34" i="9" l="1"/>
</calcChain>
</file>

<file path=xl/sharedStrings.xml><?xml version="1.0" encoding="utf-8"?>
<sst xmlns="http://schemas.openxmlformats.org/spreadsheetml/2006/main" count="1047" uniqueCount="560">
  <si>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</si>
  <si>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</si>
  <si>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</si>
  <si>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</si>
  <si>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</si>
  <si>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</si>
  <si>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</si>
  <si>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</si>
  <si>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</si>
  <si>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</si>
  <si>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</si>
  <si>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</si>
  <si>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</si>
  <si>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</si>
  <si>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</si>
  <si>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</si>
  <si>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</si>
  <si>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</si>
  <si>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</si>
  <si>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</si>
  <si>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</si>
  <si>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</si>
  <si>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</si>
  <si>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</si>
  <si>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</si>
  <si>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</si>
  <si>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</si>
  <si>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</si>
  <si>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</si>
  <si>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</si>
  <si>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</si>
  <si>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</si>
  <si>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</si>
  <si>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</si>
  <si>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</si>
  <si>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</si>
  <si>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</si>
  <si>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</si>
  <si>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</si>
  <si>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</si>
  <si>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</si>
  <si>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</si>
  <si>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</si>
  <si>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</si>
  <si>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</si>
  <si>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</si>
  <si>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</si>
  <si>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</si>
  <si>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</si>
  <si>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</si>
  <si>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</si>
  <si>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</si>
  <si>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</si>
  <si>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</si>
  <si>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</si>
  <si>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</si>
  <si>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</si>
  <si>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</si>
  <si>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</si>
  <si>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</si>
  <si>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</si>
  <si>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</si>
  <si>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</si>
  <si>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</si>
  <si>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</si>
  <si>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</si>
  <si>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</si>
  <si>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</si>
  <si>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</si>
  <si>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</si>
  <si>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</si>
  <si>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</si>
  <si>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</si>
  <si>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</si>
  <si>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</si>
  <si>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</si>
  <si>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</si>
  <si>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</si>
  <si>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</si>
  <si>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</si>
  <si>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</si>
  <si>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</si>
  <si>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伊奈町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</si>
  <si>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</si>
  <si>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</si>
  <si>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</si>
  <si>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</si>
  <si>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</si>
  <si>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</si>
  <si>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</si>
  <si>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</si>
  <si>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</si>
  <si>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</si>
  <si>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</si>
  <si>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</si>
  <si>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</si>
  <si>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</si>
  <si>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</si>
  <si>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</si>
  <si>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</si>
  <si>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</si>
  <si>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</si>
  <si>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</si>
  <si>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</si>
  <si>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</si>
  <si>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</si>
  <si>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</si>
  <si>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</si>
  <si>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</si>
  <si>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</si>
  <si>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</si>
  <si>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</si>
  <si>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</si>
  <si>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</si>
  <si>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</si>
  <si>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</si>
  <si>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</si>
  <si>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</si>
  <si>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</si>
  <si>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</si>
  <si>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</si>
  <si>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</si>
  <si>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</si>
  <si>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</si>
  <si>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</si>
  <si>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</si>
  <si>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</si>
  <si>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</si>
  <si>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</si>
  <si>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</si>
  <si>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</si>
  <si>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</si>
  <si>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</si>
  <si>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</si>
  <si>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</si>
  <si>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</si>
  <si>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</si>
  <si>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</si>
  <si>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</si>
  <si>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</si>
  <si>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</si>
  <si>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</si>
  <si>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</si>
  <si>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</si>
  <si>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</si>
  <si>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</si>
  <si>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</si>
  <si>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</si>
  <si>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</si>
  <si>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</si>
  <si>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</si>
  <si>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</si>
  <si>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</si>
  <si>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</si>
  <si>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</si>
  <si>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</si>
  <si>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</si>
  <si>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</si>
  <si>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</si>
  <si>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</si>
  <si>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</si>
  <si>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</si>
  <si>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</si>
  <si>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</si>
  <si>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</si>
  <si>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</si>
  <si>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</si>
  <si>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</si>
  <si>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</si>
  <si>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</si>
  <si>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</si>
  <si>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</si>
  <si>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</si>
  <si>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</si>
  <si>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</si>
  <si>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</si>
  <si>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</si>
  <si>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</si>
  <si>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</si>
  <si>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</si>
  <si>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</si>
  <si>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</si>
  <si>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</si>
  <si>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</si>
  <si>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</si>
  <si>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</si>
  <si>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</si>
  <si>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</si>
  <si>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</si>
  <si>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</si>
  <si>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</si>
  <si>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</si>
  <si>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埼玉県伊奈町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</si>
  <si>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</si>
  <si>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</si>
  <si>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</si>
  <si>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</si>
  <si>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</si>
  <si>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</si>
  <si>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</si>
  <si>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</si>
  <si>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</si>
  <si>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</si>
  <si>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</si>
  <si>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</si>
  <si>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</si>
  <si>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</si>
  <si>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</si>
  <si>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</si>
  <si>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</si>
  <si>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</si>
  <si>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</si>
  <si>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</si>
  <si>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</si>
  <si>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</si>
  <si>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</si>
  <si>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</si>
  <si>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</si>
  <si>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</si>
  <si>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</si>
  <si>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</si>
  <si>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</si>
  <si>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</si>
  <si>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</si>
  <si>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</si>
  <si>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</si>
  <si>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</si>
  <si>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</si>
  <si>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</si>
  <si>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</si>
  <si>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</si>
  <si>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</si>
  <si>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</si>
  <si>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</si>
  <si>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</si>
  <si>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</si>
  <si>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</si>
  <si>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</si>
  <si>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</si>
  <si>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</si>
  <si>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</si>
  <si>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</si>
  <si>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</si>
  <si>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</si>
  <si>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</si>
  <si>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</si>
  <si>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</si>
  <si>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</si>
  <si>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</si>
  <si>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</si>
  <si>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</si>
  <si>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</si>
  <si>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</si>
  <si>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</si>
  <si>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</si>
  <si>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</si>
  <si>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</si>
  <si>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</si>
  <si>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</si>
  <si>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</si>
  <si>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</si>
  <si>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</si>
  <si>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</si>
  <si>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</si>
  <si>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</si>
  <si>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</si>
  <si>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</si>
  <si>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</si>
  <si>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</si>
  <si>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</si>
  <si>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</si>
  <si>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</si>
  <si>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</si>
  <si>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</si>
  <si>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</si>
  <si>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</si>
  <si>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</si>
  <si>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</si>
  <si>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</si>
  <si>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</si>
  <si>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</si>
  <si>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</si>
  <si>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</si>
  <si>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</si>
  <si>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</si>
  <si>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</si>
  <si>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</si>
  <si>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</si>
  <si>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</si>
  <si>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</si>
  <si>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</si>
  <si>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</si>
  <si>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</si>
  <si>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</si>
  <si>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</si>
  <si>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</si>
  <si>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</si>
  <si>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</si>
  <si>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</si>
  <si>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</si>
  <si>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</si>
  <si>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</si>
  <si>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</si>
  <si>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</si>
  <si>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</si>
  <si>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</si>
  <si>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</si>
  <si>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</si>
  <si>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</si>
  <si>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</si>
  <si>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</si>
  <si>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</si>
  <si>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</si>
  <si>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</si>
  <si>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</si>
  <si>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</si>
  <si>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</si>
  <si>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</si>
  <si>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</si>
  <si>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</si>
  <si>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</si>
  <si>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</si>
  <si>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</si>
  <si>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</si>
  <si>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</si>
  <si>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</si>
  <si>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</si>
  <si>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</si>
  <si>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</si>
  <si>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</si>
  <si>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</si>
  <si>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</si>
  <si>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</si>
  <si>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</si>
  <si>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</si>
  <si>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</si>
  <si>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</si>
  <si>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</si>
  <si>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</si>
  <si>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</si>
  <si>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埼玉県伊奈町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</si>
  <si>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</si>
  <si>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</si>
  <si>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</si>
  <si>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</si>
  <si>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</si>
  <si>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</si>
  <si>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</si>
  <si>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</si>
  <si>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</si>
  <si>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</si>
  <si>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</si>
  <si>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</si>
  <si>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</si>
  <si>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</si>
  <si>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</si>
  <si>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</si>
  <si>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</si>
  <si>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</si>
  <si>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</si>
  <si>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</si>
  <si>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中部特定土地区画整理事業特別会計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</si>
  <si>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</si>
  <si>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</si>
  <si>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</si>
  <si>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</si>
  <si>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</si>
  <si>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</si>
  <si>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</si>
  <si>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</si>
  <si>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</si>
  <si>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</si>
  <si>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</si>
  <si>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</si>
  <si>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</si>
  <si>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</si>
  <si>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</si>
  <si>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</si>
  <si>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</si>
  <si>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</si>
  <si>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</si>
  <si>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</si>
  <si>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</si>
  <si>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</si>
  <si>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</si>
  <si>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</si>
  <si>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</si>
  <si>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</si>
  <si>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</si>
  <si>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</si>
  <si>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</si>
  <si>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</si>
  <si>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</si>
  <si>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</si>
  <si>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</si>
  <si>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</si>
  <si>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</si>
  <si>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</si>
  <si>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</si>
  <si>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</si>
  <si>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</si>
  <si>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</si>
  <si>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</si>
  <si>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</si>
  <si>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</si>
  <si>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</si>
  <si>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</si>
  <si>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</si>
  <si>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</si>
  <si>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</si>
  <si>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</si>
  <si>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</si>
  <si>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</si>
  <si>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</si>
  <si>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</si>
  <si>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</si>
  <si>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</si>
  <si>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</si>
  <si>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</si>
  <si>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</si>
  <si>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</si>
  <si>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</si>
  <si>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</si>
  <si>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</si>
  <si>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</si>
  <si>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</si>
  <si>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</si>
  <si>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</si>
  <si>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</si>
  <si>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</si>
  <si>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</si>
  <si>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</si>
  <si>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</si>
  <si>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</si>
  <si>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</si>
  <si>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</si>
  <si>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</si>
  <si>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</si>
  <si>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</si>
  <si>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</si>
  <si>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</si>
  <si>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</si>
  <si>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</si>
  <si>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</si>
  <si>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</si>
  <si>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</si>
  <si>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</si>
  <si>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</si>
  <si>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</si>
  <si>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</si>
  <si>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</si>
  <si>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</si>
  <si>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</si>
  <si>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</si>
  <si>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</si>
  <si>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</si>
  <si>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</si>
  <si>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</si>
  <si>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</si>
  <si>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</si>
  <si>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</si>
  <si>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</si>
  <si>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</si>
  <si>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</si>
  <si>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</si>
  <si>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</si>
  <si>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</si>
  <si>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</si>
  <si>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</si>
  <si>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</si>
  <si>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</si>
  <si>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</si>
  <si>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</si>
  <si>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</si>
  <si>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</si>
  <si>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</si>
  <si>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</si>
  <si>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</si>
  <si>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</si>
  <si>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</si>
  <si>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</si>
  <si>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</si>
  <si>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</si>
  <si>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</si>
  <si>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</si>
  <si>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</si>
  <si>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</si>
  <si>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</si>
  <si>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</si>
  <si>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</si>
  <si>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</si>
  <si>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</si>
  <si>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</si>
  <si>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</si>
  <si>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</si>
  <si>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</si>
  <si>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</si>
  <si>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</si>
  <si>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</si>
  <si>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</si>
  <si>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</si>
  <si>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</si>
  <si>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</si>
  <si>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</si>
  <si>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</si>
  <si>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</si>
  <si>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</si>
  <si>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</si>
  <si>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</si>
  <si>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</si>
  <si>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</si>
  <si>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</si>
  <si>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</si>
  <si>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</si>
  <si>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</si>
  <si>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</si>
  <si>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</si>
  <si>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</si>
  <si>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</si>
  <si>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</si>
  <si>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</si>
  <si>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</si>
  <si>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</si>
  <si>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</si>
  <si>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</si>
  <si>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</si>
  <si>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</si>
  <si>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</si>
  <si>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3.27</t>
  </si>
  <si>
    <t>▲ 4.67</t>
  </si>
  <si>
    <t>水道事業会計</t>
  </si>
  <si>
    <t>一般会計</t>
  </si>
  <si>
    <t>国民健康保険事業特別会計</t>
  </si>
  <si>
    <t>介護保険事業特別会計</t>
  </si>
  <si>
    <t>公共下水道事業特別会計</t>
  </si>
  <si>
    <t>中部特定土地区画整理事業特別会計</t>
  </si>
  <si>
    <t>後期高齢者医療特別会計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</si>
  <si>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</si>
  <si>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</si>
  <si>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</si>
  <si>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</si>
  <si>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埼玉県後期高齢者医療広域連合</t>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</si>
  <si>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</si>
  <si>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</si>
  <si>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</si>
  <si>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</si>
  <si>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上尾、桶川、伊奈衛生組合</t>
    <rPh sb="0" eb="2">
      <t>アゲオ</t>
    </rPh>
    <rPh sb="3" eb="5">
      <t>オケガワ</t>
    </rPh>
    <rPh sb="6" eb="8">
      <t>イナ</t>
    </rPh>
    <rPh sb="8" eb="10">
      <t>エイセイ</t>
    </rPh>
    <rPh sb="10" eb="12">
      <t>クミアイ</t>
    </rPh>
    <phoneticPr fontId="2"/>
  </si>
  <si>
    <t>伊奈町土地開発公社</t>
    <rPh sb="0" eb="3">
      <t>イナマチ</t>
    </rPh>
    <rPh sb="3" eb="5">
      <t>トチ</t>
    </rPh>
    <rPh sb="5" eb="7">
      <t>カイハツ</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</si>
  <si>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</si>
  <si>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</si>
  <si>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</si>
  <si>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</si>
  <si>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</si>
  <si>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</si>
  <si>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</si>
  <si>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</si>
  <si>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</si>
  <si>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</si>
  <si>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</si>
  <si>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人口の増加に伴い各種施設の整備を進めてきたが、人口の伸びが徐々に落ち着き、人口の増加に対応するための施設整備はほぼ完了してきている。そのため、地方債の新規発行額が減少し、将来負担比率、実質公債費比率とも低下傾向にある。
　ただし、今後は老朽化した施設の更新、改修等が必要になると見込まれることに加え、両比率とも類似団体平均を上回っていることから、引き続き起債の適正化等を図り、両比率の低下に努める。
　また、平成27年度に実質公債費比率が微増しているのは、主に下水道事業の償還金の影響によるものであるため、同事業の運営について注視していく。</t>
    <rPh sb="1" eb="3">
      <t>ジンコウ</t>
    </rPh>
    <rPh sb="4" eb="6">
      <t>ゾウカ</t>
    </rPh>
    <rPh sb="7" eb="8">
      <t>トモナ</t>
    </rPh>
    <rPh sb="9" eb="11">
      <t>カクシュ</t>
    </rPh>
    <rPh sb="11" eb="13">
      <t>シセツ</t>
    </rPh>
    <rPh sb="14" eb="16">
      <t>セイビ</t>
    </rPh>
    <rPh sb="17" eb="18">
      <t>スス</t>
    </rPh>
    <rPh sb="24" eb="26">
      <t>ジンコウ</t>
    </rPh>
    <rPh sb="27" eb="28">
      <t>ノ</t>
    </rPh>
    <rPh sb="30" eb="32">
      <t>ジョジョ</t>
    </rPh>
    <rPh sb="33" eb="34">
      <t>オ</t>
    </rPh>
    <rPh sb="35" eb="36">
      <t>ツ</t>
    </rPh>
    <rPh sb="38" eb="40">
      <t>ジンコウ</t>
    </rPh>
    <rPh sb="41" eb="42">
      <t>ゾウ</t>
    </rPh>
    <rPh sb="42" eb="43">
      <t>カ</t>
    </rPh>
    <rPh sb="44" eb="46">
      <t>タイオウ</t>
    </rPh>
    <rPh sb="51" eb="53">
      <t>シセツ</t>
    </rPh>
    <rPh sb="53" eb="55">
      <t>セイビ</t>
    </rPh>
    <rPh sb="58" eb="60">
      <t>カンリョウ</t>
    </rPh>
    <rPh sb="72" eb="75">
      <t>チホウサイ</t>
    </rPh>
    <rPh sb="76" eb="78">
      <t>シンキ</t>
    </rPh>
    <rPh sb="78" eb="80">
      <t>ハッコウ</t>
    </rPh>
    <rPh sb="80" eb="81">
      <t>ガク</t>
    </rPh>
    <rPh sb="82" eb="84">
      <t>ゲンショウ</t>
    </rPh>
    <rPh sb="86" eb="88">
      <t>ショウライ</t>
    </rPh>
    <rPh sb="88" eb="90">
      <t>フタン</t>
    </rPh>
    <rPh sb="90" eb="92">
      <t>ヒリツ</t>
    </rPh>
    <rPh sb="93" eb="95">
      <t>ジッシツ</t>
    </rPh>
    <rPh sb="95" eb="98">
      <t>コウサイヒ</t>
    </rPh>
    <rPh sb="98" eb="100">
      <t>ヒリツ</t>
    </rPh>
    <rPh sb="102" eb="104">
      <t>テイカ</t>
    </rPh>
    <rPh sb="104" eb="106">
      <t>ケイコウ</t>
    </rPh>
    <rPh sb="116" eb="118">
      <t>コンゴ</t>
    </rPh>
    <rPh sb="119" eb="122">
      <t>ロウキュウカ</t>
    </rPh>
    <rPh sb="124" eb="126">
      <t>シセツ</t>
    </rPh>
    <rPh sb="127" eb="129">
      <t>コウシン</t>
    </rPh>
    <rPh sb="130" eb="132">
      <t>カイシュウ</t>
    </rPh>
    <rPh sb="132" eb="133">
      <t>トウ</t>
    </rPh>
    <rPh sb="134" eb="136">
      <t>ヒツヨウ</t>
    </rPh>
    <rPh sb="140" eb="142">
      <t>ミコ</t>
    </rPh>
    <rPh sb="148" eb="149">
      <t>クワ</t>
    </rPh>
    <rPh sb="151" eb="152">
      <t>リョウ</t>
    </rPh>
    <rPh sb="152" eb="154">
      <t>ヒリツ</t>
    </rPh>
    <rPh sb="156" eb="158">
      <t>ルイジ</t>
    </rPh>
    <rPh sb="158" eb="160">
      <t>ダンタイ</t>
    </rPh>
    <rPh sb="178" eb="180">
      <t>キサイ</t>
    </rPh>
    <rPh sb="181" eb="184">
      <t>テキセイカ</t>
    </rPh>
    <rPh sb="184" eb="185">
      <t>トウ</t>
    </rPh>
    <rPh sb="186" eb="187">
      <t>ハカ</t>
    </rPh>
    <rPh sb="189" eb="190">
      <t>リョウ</t>
    </rPh>
    <rPh sb="190" eb="192">
      <t>ヒリツ</t>
    </rPh>
    <rPh sb="193" eb="195">
      <t>テイカ</t>
    </rPh>
    <rPh sb="205" eb="207">
      <t>ヘイセイ</t>
    </rPh>
    <rPh sb="209" eb="210">
      <t>ネン</t>
    </rPh>
    <rPh sb="210" eb="211">
      <t>ド</t>
    </rPh>
    <rPh sb="212" eb="214">
      <t>ジッシツ</t>
    </rPh>
    <rPh sb="214" eb="217">
      <t>コウサイヒ</t>
    </rPh>
    <rPh sb="217" eb="219">
      <t>ヒリツ</t>
    </rPh>
    <rPh sb="220" eb="222">
      <t>ビゾウ</t>
    </rPh>
    <rPh sb="229" eb="230">
      <t>オモ</t>
    </rPh>
    <rPh sb="231" eb="234">
      <t>ゲスイドウ</t>
    </rPh>
    <rPh sb="234" eb="236">
      <t>ジギョウ</t>
    </rPh>
    <rPh sb="237" eb="240">
      <t>ショウカンキン</t>
    </rPh>
    <rPh sb="241" eb="243">
      <t>エイキョウ</t>
    </rPh>
    <rPh sb="254" eb="255">
      <t>ドウ</t>
    </rPh>
    <rPh sb="255" eb="257">
      <t>ジギョウ</t>
    </rPh>
    <rPh sb="258" eb="260">
      <t>ウンエイ</t>
    </rPh>
    <rPh sb="264" eb="266">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</si>
</sst>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27676</c:v>
                </c:pt>
                <c:pt idx="1">
                  <c:v>15943</c:v>
                </c:pt>
                <c:pt idx="2">
                  <c:v>14591</c:v>
                </c:pt>
                <c:pt idx="3">
                  <c:v>30003</c:v>
                </c:pt>
                <c:pt idx="4">
                  <c:v>19429</c:v>
                </c:pt>
              </c:numCache>
            </c:numRef>
          </c:val>
          <c:smooth val="0"/>
        </c:ser>
        <c:dLbls>
          <c:showLegendKey val="0"/>
          <c:showVal val="0"/>
          <c:showCatName val="0"/>
          <c:showSerName val="0"/>
          <c:showPercent val="0"/>
          <c:showBubbleSize val="0"/>
        </c:dLbls>
        <c:marker val="1"/>
        <c:smooth val="0"/>
        <c:axId val="100969856"/>
        <c:axId val="101725696"/>
      </c:lineChart>
      <c:catAx>
        <c:axId val="100969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725696"/>
        <c:crosses val="autoZero"/>
        <c:auto val="1"/>
        <c:lblAlgn val="ctr"/>
        <c:lblOffset val="100"/>
        <c:tickLblSkip val="1"/>
        <c:tickMarkSkip val="1"/>
        <c:noMultiLvlLbl val="0"/>
      </c:catAx>
      <c:valAx>
        <c:axId val="10172569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69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7.83</c:v>
                </c:pt>
                <c:pt idx="1">
                  <c:v>9.7100000000000009</c:v>
                </c:pt>
                <c:pt idx="2">
                  <c:v>8.3000000000000007</c:v>
                </c:pt>
                <c:pt idx="3">
                  <c:v>7.02</c:v>
                </c:pt>
                <c:pt idx="4">
                  <c:v>7.32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5.34</c:v>
                </c:pt>
                <c:pt idx="1">
                  <c:v>6.45</c:v>
                </c:pt>
                <c:pt idx="2">
                  <c:v>7.7</c:v>
                </c:pt>
                <c:pt idx="3">
                  <c:v>4.29</c:v>
                </c:pt>
                <c:pt idx="4">
                  <c:v>4.22</c:v>
                </c:pt>
              </c:numCache>
            </c:numRef>
          </c:val>
        </c:ser>
        <c:dLbls>
          <c:showLegendKey val="0"/>
          <c:showVal val="0"/>
          <c:showCatName val="0"/>
          <c:showSerName val="0"/>
          <c:showPercent val="0"/>
          <c:showBubbleSize val="0"/>
        </c:dLbls>
        <c:gapWidth val="250"/>
        <c:overlap val="100"/>
        <c:axId val="66178432"/>
        <c:axId val="66848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-3.27</c:v>
                </c:pt>
                <c:pt idx="1">
                  <c:v>3.05</c:v>
                </c:pt>
                <c:pt idx="2">
                  <c:v>0.06</c:v>
                </c:pt>
                <c:pt idx="3">
                  <c:v>-4.67</c:v>
                </c:pt>
                <c:pt idx="4">
                  <c:v>0.54</c:v>
                </c:pt>
              </c:numCache>
            </c:numRef>
          </c:val>
          <c:smooth val="0"/>
        </c:ser>
        <c:dLbls>
          <c:showLegendKey val="0"/>
          <c:showVal val="0"/>
          <c:showCatName val="0"/>
          <c:showSerName val="0"/>
          <c:showPercent val="0"/>
          <c:showBubbleSize val="0"/>
        </c:dLbls>
        <c:marker val="1"/>
        <c:smooth val="0"/>
        <c:axId val="66178432"/>
        <c:axId val="66848256"/>
      </c:lineChart>
      <c:catAx>
        <c:axId val="6617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848256"/>
        <c:crosses val="autoZero"/>
        <c:auto val="1"/>
        <c:lblAlgn val="ctr"/>
        <c:lblOffset val="100"/>
        <c:tickLblSkip val="1"/>
        <c:tickMarkSkip val="1"/>
        <c:noMultiLvlLbl val="0"/>
      </c:catAx>
      <c:valAx>
        <c:axId val="66848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17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c:v>
                </c:pt>
                <c:pt idx="8">
                  <c:v>#N/A</c:v>
                </c:pt>
                <c:pt idx="9">
                  <c:v>0.01</c:v>
                </c:pt>
              </c:numCache>
            </c:numRef>
          </c:val>
        </c:ser>
        <c:ser>
          <c:idx val="4"/>
          <c:order val="4"/>
          <c:tx>
            <c:strRef>
              <c:f>データシート!$A$31</c:f>
              <c:strCache>
                <c:ptCount val="1"/>
                <c:pt idx="0">
                  <c:v>中部特定土地区画整理事業特別会計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c:v>
                </c:pt>
                <c:pt idx="2">
                  <c:v>#N/A</c:v>
                </c:pt>
                <c:pt idx="3">
                  <c:v>0.98</c:v>
                </c:pt>
                <c:pt idx="4">
                  <c:v>#N/A</c:v>
                </c:pt>
                <c:pt idx="5">
                  <c:v>0.46</c:v>
                </c:pt>
                <c:pt idx="6">
                  <c:v>#N/A</c:v>
                </c:pt>
                <c:pt idx="7">
                  <c:v>0.25</c:v>
                </c:pt>
                <c:pt idx="8">
                  <c:v>#N/A</c:v>
                </c:pt>
                <c:pt idx="9">
                  <c:v>0.13</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0.71</c:v>
                </c:pt>
                <c:pt idx="2">
                  <c:v>#N/A</c:v>
                </c:pt>
                <c:pt idx="3">
                  <c:v>0.83</c:v>
                </c:pt>
                <c:pt idx="4">
                  <c:v>#N/A</c:v>
                </c:pt>
                <c:pt idx="5">
                  <c:v>0.56000000000000005</c:v>
                </c:pt>
                <c:pt idx="6">
                  <c:v>#N/A</c:v>
                </c:pt>
                <c:pt idx="7">
                  <c:v>0.38</c:v>
                </c:pt>
                <c:pt idx="8">
                  <c:v>#N/A</c:v>
                </c:pt>
                <c:pt idx="9">
                  <c:v>0.62</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c:v>
                </c:pt>
                <c:pt idx="2">
                  <c:v>#N/A</c:v>
                </c:pt>
                <c:pt idx="3">
                  <c:v>1.1100000000000001</c:v>
                </c:pt>
                <c:pt idx="4">
                  <c:v>#N/A</c:v>
                </c:pt>
                <c:pt idx="5">
                  <c:v>1.18</c:v>
                </c:pt>
                <c:pt idx="6">
                  <c:v>#N/A</c:v>
                </c:pt>
                <c:pt idx="7">
                  <c:v>0.34</c:v>
                </c:pt>
                <c:pt idx="8">
                  <c:v>#N/A</c:v>
                </c:pt>
                <c:pt idx="9">
                  <c:v>1.1000000000000001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2.74</c:v>
                </c:pt>
                <c:pt idx="2">
                  <c:v>#N/A</c:v>
                </c:pt>
                <c:pt idx="3">
                  <c:v>3.08</c:v>
                </c:pt>
                <c:pt idx="4">
                  <c:v>#N/A</c:v>
                </c:pt>
                <c:pt idx="5">
                  <c:v>3.51</c:v>
                </c:pt>
                <c:pt idx="6">
                  <c:v>#N/A</c:v>
                </c:pt>
                <c:pt idx="7">
                  <c:v>4.17</c:v>
                </c:pt>
                <c:pt idx="8">
                  <c:v>#N/A</c:v>
                </c:pt>
                <c:pt idx="9">
                  <c:v>3.04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7.72</c:v>
                </c:pt>
                <c:pt idx="2">
                  <c:v>#N/A</c:v>
                </c:pt>
                <c:pt idx="3">
                  <c:v>8.7200000000000006</c:v>
                </c:pt>
                <c:pt idx="4">
                  <c:v>#N/A</c:v>
                </c:pt>
                <c:pt idx="5">
                  <c:v>7.84</c:v>
                </c:pt>
                <c:pt idx="6">
                  <c:v>#N/A</c:v>
                </c:pt>
                <c:pt idx="7">
                  <c:v>6.77</c:v>
                </c:pt>
                <c:pt idx="8">
                  <c:v>#N/A</c:v>
                </c:pt>
                <c:pt idx="9">
                  <c:v>7.14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44.15</c:v>
                </c:pt>
                <c:pt idx="2">
                  <c:v>#N/A</c:v>
                </c:pt>
                <c:pt idx="3">
                  <c:v>42.06</c:v>
                </c:pt>
                <c:pt idx="4">
                  <c:v>#N/A</c:v>
                </c:pt>
                <c:pt idx="5">
                  <c:v>36.950000000000003</c:v>
                </c:pt>
                <c:pt idx="6">
                  <c:v>#N/A</c:v>
                </c:pt>
                <c:pt idx="7">
                  <c:v>29.64</c:v>
                </c:pt>
                <c:pt idx="8">
                  <c:v>#N/A</c:v>
                </c:pt>
                <c:pt idx="9">
                  <c:v>25.92</c:v>
                </c:pt>
              </c:numCache>
            </c:numRef>
          </c:val>
        </c:ser>
        <c:dLbls>
          <c:showLegendKey val="0"/>
          <c:showVal val="0"/>
          <c:showCatName val="0"/>
          <c:showSerName val="0"/>
          <c:showPercent val="0"/>
          <c:showBubbleSize val="0"/>
        </c:dLbls>
        <c:gapWidth val="150"/>
        <c:overlap val="100"/>
        <c:axId val="66975232"/>
        <c:axId val="66976768"/>
      </c:barChart>
      <c:catAx>
        <c:axId val="6697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976768"/>
        <c:crosses val="autoZero"/>
        <c:auto val="1"/>
        <c:lblAlgn val="ctr"/>
        <c:lblOffset val="100"/>
        <c:tickLblSkip val="1"/>
        <c:tickMarkSkip val="1"/>
        <c:noMultiLvlLbl val="0"/>
      </c:catAx>
      <c:valAx>
        <c:axId val="66976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975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810</c:v>
                </c:pt>
                <c:pt idx="5">
                  <c:v>823</c:v>
                </c:pt>
                <c:pt idx="8">
                  <c:v>826</c:v>
                </c:pt>
                <c:pt idx="11">
                  <c:v>871</c:v>
                </c:pt>
                <c:pt idx="14">
                  <c:v>808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38</c:v>
                </c:pt>
                <c:pt idx="3">
                  <c:v>38</c:v>
                </c:pt>
                <c:pt idx="6">
                  <c:v>38</c:v>
                </c:pt>
                <c:pt idx="9">
                  <c:v>37</c:v>
                </c:pt>
                <c:pt idx="12">
                  <c:v>37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218</c:v>
                </c:pt>
                <c:pt idx="3">
                  <c:v>208</c:v>
                </c:pt>
                <c:pt idx="6">
                  <c:v>188</c:v>
                </c:pt>
                <c:pt idx="9">
                  <c:v>182</c:v>
                </c:pt>
                <c:pt idx="12">
                  <c:v>218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1276</c:v>
                </c:pt>
                <c:pt idx="3">
                  <c:v>1249</c:v>
                </c:pt>
                <c:pt idx="6">
                  <c:v>1280</c:v>
                </c:pt>
                <c:pt idx="9">
                  <c:v>1325</c:v>
                </c:pt>
                <c:pt idx="12">
                  <c:v>1268</c:v>
                </c:pt>
              </c:numCache>
            </c:numRef>
          </c:val>
        </c:ser>
        <c:dLbls>
          <c:showLegendKey val="0"/>
          <c:showVal val="0"/>
          <c:showCatName val="0"/>
          <c:showSerName val="0"/>
          <c:showPercent val="0"/>
          <c:showBubbleSize val="0"/>
        </c:dLbls>
        <c:gapWidth val="100"/>
        <c:overlap val="100"/>
        <c:axId val="5686016"/>
        <c:axId val="5687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722</c:v>
                </c:pt>
                <c:pt idx="2">
                  <c:v>#N/A</c:v>
                </c:pt>
                <c:pt idx="3">
                  <c:v>#N/A</c:v>
                </c:pt>
                <c:pt idx="4">
                  <c:v>672</c:v>
                </c:pt>
                <c:pt idx="5">
                  <c:v>#N/A</c:v>
                </c:pt>
                <c:pt idx="6">
                  <c:v>#N/A</c:v>
                </c:pt>
                <c:pt idx="7">
                  <c:v>680</c:v>
                </c:pt>
                <c:pt idx="8">
                  <c:v>#N/A</c:v>
                </c:pt>
                <c:pt idx="9">
                  <c:v>#N/A</c:v>
                </c:pt>
                <c:pt idx="10">
                  <c:v>673</c:v>
                </c:pt>
                <c:pt idx="11">
                  <c:v>#N/A</c:v>
                </c:pt>
                <c:pt idx="12">
                  <c:v>#N/A</c:v>
                </c:pt>
                <c:pt idx="13">
                  <c:v>715</c:v>
                </c:pt>
                <c:pt idx="14">
                  <c:v>#N/A</c:v>
                </c:pt>
              </c:numCache>
            </c:numRef>
          </c:val>
          <c:smooth val="0"/>
        </c:ser>
        <c:dLbls>
          <c:showLegendKey val="0"/>
          <c:showVal val="0"/>
          <c:showCatName val="0"/>
          <c:showSerName val="0"/>
          <c:showPercent val="0"/>
          <c:showBubbleSize val="0"/>
        </c:dLbls>
        <c:marker val="1"/>
        <c:smooth val="0"/>
        <c:axId val="5686016"/>
        <c:axId val="5687936"/>
      </c:lineChart>
      <c:catAx>
        <c:axId val="568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87936"/>
        <c:crosses val="autoZero"/>
        <c:auto val="1"/>
        <c:lblAlgn val="ctr"/>
        <c:lblOffset val="100"/>
        <c:tickLblSkip val="1"/>
        <c:tickMarkSkip val="1"/>
        <c:noMultiLvlLbl val="0"/>
      </c:catAx>
      <c:valAx>
        <c:axId val="5687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8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10264</c:v>
                </c:pt>
                <c:pt idx="5">
                  <c:v>10323</c:v>
                </c:pt>
                <c:pt idx="8">
                  <c:v>10368</c:v>
                </c:pt>
                <c:pt idx="11">
                  <c:v>10458</c:v>
                </c:pt>
                <c:pt idx="14">
                  <c:v>10447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924</c:v>
                </c:pt>
                <c:pt idx="5">
                  <c:v>905</c:v>
                </c:pt>
                <c:pt idx="8">
                  <c:v>1034</c:v>
                </c:pt>
                <c:pt idx="11">
                  <c:v>777</c:v>
                </c:pt>
                <c:pt idx="14">
                  <c:v>606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1234</c:v>
                </c:pt>
                <c:pt idx="3">
                  <c:v>1064</c:v>
                </c:pt>
                <c:pt idx="6">
                  <c:v>899</c:v>
                </c:pt>
                <c:pt idx="9">
                  <c:v>616</c:v>
                </c:pt>
                <c:pt idx="12">
                  <c:v>647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3625</c:v>
                </c:pt>
                <c:pt idx="3">
                  <c:v>3383</c:v>
                </c:pt>
                <c:pt idx="6">
                  <c:v>3159</c:v>
                </c:pt>
                <c:pt idx="9">
                  <c:v>2871</c:v>
                </c:pt>
                <c:pt idx="12">
                  <c:v>2802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238</c:v>
                </c:pt>
                <c:pt idx="3">
                  <c:v>200</c:v>
                </c:pt>
                <c:pt idx="6">
                  <c:v>163</c:v>
                </c:pt>
                <c:pt idx="9">
                  <c:v>125</c:v>
                </c:pt>
                <c:pt idx="12">
                  <c:v>88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12829</c:v>
                </c:pt>
                <c:pt idx="3">
                  <c:v>12591</c:v>
                </c:pt>
                <c:pt idx="6">
                  <c:v>12288</c:v>
                </c:pt>
                <c:pt idx="9">
                  <c:v>12305</c:v>
                </c:pt>
                <c:pt idx="12">
                  <c:v>12020</c:v>
                </c:pt>
              </c:numCache>
            </c:numRef>
          </c:val>
        </c:ser>
        <c:dLbls>
          <c:showLegendKey val="0"/>
          <c:showVal val="0"/>
          <c:showCatName val="0"/>
          <c:showSerName val="0"/>
          <c:showPercent val="0"/>
          <c:showBubbleSize val="0"/>
        </c:dLbls>
        <c:gapWidth val="100"/>
        <c:overlap val="100"/>
        <c:axId val="67068672"/>
        <c:axId val="67070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6738</c:v>
                </c:pt>
                <c:pt idx="2">
                  <c:v>#N/A</c:v>
                </c:pt>
                <c:pt idx="3">
                  <c:v>#N/A</c:v>
                </c:pt>
                <c:pt idx="4">
                  <c:v>6012</c:v>
                </c:pt>
                <c:pt idx="5">
                  <c:v>#N/A</c:v>
                </c:pt>
                <c:pt idx="6">
                  <c:v>#N/A</c:v>
                </c:pt>
                <c:pt idx="7">
                  <c:v>5106</c:v>
                </c:pt>
                <c:pt idx="8">
                  <c:v>#N/A</c:v>
                </c:pt>
                <c:pt idx="9">
                  <c:v>#N/A</c:v>
                </c:pt>
                <c:pt idx="10">
                  <c:v>4682</c:v>
                </c:pt>
                <c:pt idx="11">
                  <c:v>#N/A</c:v>
                </c:pt>
                <c:pt idx="12">
                  <c:v>#N/A</c:v>
                </c:pt>
                <c:pt idx="13">
                  <c:v>4505</c:v>
                </c:pt>
                <c:pt idx="14">
                  <c:v>#N/A</c:v>
                </c:pt>
              </c:numCache>
            </c:numRef>
          </c:val>
          <c:smooth val="0"/>
        </c:ser>
        <c:dLbls>
          <c:showLegendKey val="0"/>
          <c:showVal val="0"/>
          <c:showCatName val="0"/>
          <c:showSerName val="0"/>
          <c:showPercent val="0"/>
          <c:showBubbleSize val="0"/>
        </c:dLbls>
        <c:marker val="1"/>
        <c:smooth val="0"/>
        <c:axId val="67068672"/>
        <c:axId val="67070592"/>
      </c:lineChart>
      <c:catAx>
        <c:axId val="6706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7070592"/>
        <c:crosses val="autoZero"/>
        <c:auto val="1"/>
        <c:lblAlgn val="ctr"/>
        <c:lblOffset val="100"/>
        <c:tickLblSkip val="1"/>
        <c:tickMarkSkip val="1"/>
        <c:noMultiLvlLbl val="0"/>
      </c:catAx>
      <c:valAx>
        <c:axId val="67070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06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67830144"/>
        <c:axId val="67832064"/>
      </c:scatterChart>
      <c:valAx>
        <c:axId val="678301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832064"/>
        <c:crosses val="autoZero"/>
        <c:crossBetween val="midCat"/>
      </c:valAx>
      <c:valAx>
        <c:axId val="678320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8301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3.8448535246363699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2.4962389277263734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12.2</c:v>
                </c:pt>
                <c:pt idx="1">
                  <c:v>11.5</c:v>
                </c:pt>
                <c:pt idx="2">
                  <c:v>10.5</c:v>
                </c:pt>
                <c:pt idx="3">
                  <c:v>10.199999999999999</c:v>
                </c:pt>
                <c:pt idx="4">
                  <c:v>10.3</c:v>
                </c:pt>
              </c:numCache>
            </c:numRef>
          </c:xVal>
          <c:yVal>
            <c:numRef>
              <c:f>公会計指標分析・財政指標組合せ分析表!$K$73:$O$73</c:f>
              <c:numCache>
                <c:formatCode>#,##0.0;"▲ "#,##0.0</c:formatCode>
                <c:ptCount val="5"/>
                <c:pt idx="0">
                  <c:v>103.6</c:v>
                </c:pt>
                <c:pt idx="1">
                  <c:v>92.1</c:v>
                </c:pt>
                <c:pt idx="2">
                  <c:v>77.099999999999994</c:v>
                </c:pt>
                <c:pt idx="3">
                  <c:v>71.099999999999994</c:v>
                </c:pt>
                <c:pt idx="4">
                  <c:v>65.599999999999994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67860352"/>
        <c:axId val="67911680"/>
      </c:scatterChart>
      <c:valAx>
        <c:axId val="67860352"/>
        <c:scaling>
          <c:orientation val="minMax"/>
          <c:max val="12.7"/>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911680"/>
        <c:crosses val="autoZero"/>
        <c:crossBetween val="midCat"/>
      </c:valAx>
      <c:valAx>
        <c:axId val="67911680"/>
        <c:scaling>
          <c:orientation val="minMax"/>
          <c:max val="1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8603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埼玉県伊奈町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44,437
44,126
14.79
11,611,249
11,033,531
561,292
7,664,711
11,887,135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65.6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区画整理事業の進捗に伴う人口の増加により財政力指数は</a:t>
          </a:r>
          <a:r>
            <a:rPr kumimoji="1" lang="en-US" altLang="ja-JP" sz="1300">
              <a:latin typeface="ＭＳ Ｐゴシック"/>
            </a:rPr>
            <a:t>0.86</a:t>
          </a:r>
          <a:r>
            <a:rPr kumimoji="1" lang="ja-JP" altLang="en-US" sz="1300">
              <a:latin typeface="ＭＳ Ｐゴシック"/>
            </a:rPr>
            <a:t>となっている。類似団体平均及び埼玉県平均と比較すると高い数値となっている。</a:t>
          </a:r>
          <a:endParaRPr kumimoji="1" lang="en-US" altLang="ja-JP" sz="1300">
            <a:latin typeface="ＭＳ Ｐゴシック"/>
          </a:endParaRPr>
        </a:p>
        <a:p>
          <a:r>
            <a:rPr kumimoji="1" lang="ja-JP" altLang="en-US" sz="1300">
              <a:latin typeface="ＭＳ Ｐゴシック"/>
            </a:rPr>
            <a:t>　町税は平成</a:t>
          </a:r>
          <a:r>
            <a:rPr kumimoji="1" lang="en-US" altLang="ja-JP" sz="1300">
              <a:latin typeface="ＭＳ Ｐゴシック"/>
            </a:rPr>
            <a:t>23</a:t>
          </a:r>
          <a:r>
            <a:rPr kumimoji="1" lang="ja-JP" altLang="en-US" sz="1300">
              <a:latin typeface="ＭＳ Ｐゴシック"/>
            </a:rPr>
            <a:t>年度から微増しているが、財政力指数は横ばいの状況である。平成</a:t>
          </a:r>
          <a:r>
            <a:rPr kumimoji="1" lang="en-US" altLang="ja-JP" sz="1300">
              <a:latin typeface="ＭＳ Ｐゴシック"/>
            </a:rPr>
            <a:t>27</a:t>
          </a:r>
          <a:r>
            <a:rPr kumimoji="1" lang="ja-JP" altLang="en-US" sz="1300">
              <a:latin typeface="ＭＳ Ｐゴシック"/>
            </a:rPr>
            <a:t>年度における徴収率は</a:t>
          </a:r>
          <a:r>
            <a:rPr kumimoji="1" lang="en-US" altLang="ja-JP" sz="1300">
              <a:latin typeface="ＭＳ Ｐゴシック"/>
            </a:rPr>
            <a:t>94.4%</a:t>
          </a:r>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0.5</a:t>
          </a:r>
          <a:r>
            <a:rPr kumimoji="1" lang="ja-JP" altLang="en-US" sz="1300">
              <a:latin typeface="ＭＳ Ｐゴシック"/>
            </a:rPr>
            <a:t>ポイント</a:t>
          </a:r>
          <a:r>
            <a:rPr kumimoji="1" lang="en-US" altLang="ja-JP" sz="1300">
              <a:latin typeface="ＭＳ Ｐゴシック"/>
            </a:rPr>
            <a:t>UP</a:t>
          </a:r>
          <a:r>
            <a:rPr kumimoji="1" lang="ja-JP" altLang="en-US" sz="1300">
              <a:latin typeface="ＭＳ Ｐゴシック"/>
            </a:rPr>
            <a:t>）と上昇しているが、さらなる徴収率上昇と歳入確保に努める。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9172</xdr:rowOff>
    </xdr:from>
    <xdr:to>
      <xdr:col>7</xdr:col>
      <xdr:colOff>152400</xdr:colOff>
      <xdr:row>41</xdr:row>
      <xdr:rowOff>35983</xdr:rowOff>
    </xdr:to>
    <xdr:cxnSp macro="">
      <xdr:nvCxnSpPr>
        <xdr:cNvPr id="68" name="直線コネクタ 67"/>
        <xdr:cNvCxnSpPr/>
      </xdr:nvCxnSpPr>
      <xdr:spPr>
        <a:xfrm flipV="1">
          <a:off x="4114800" y="70386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49389</xdr:rowOff>
    </xdr:to>
    <xdr:cxnSp macro="">
      <xdr:nvCxnSpPr>
        <xdr:cNvPr id="71" name="直線コネクタ 70"/>
        <xdr:cNvCxnSpPr/>
      </xdr:nvCxnSpPr>
      <xdr:spPr>
        <a:xfrm flipV="1">
          <a:off x="3225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49389</xdr:rowOff>
    </xdr:from>
    <xdr:to>
      <xdr:col>4</xdr:col>
      <xdr:colOff>482600</xdr:colOff>
      <xdr:row>41</xdr:row>
      <xdr:rowOff>49389</xdr:rowOff>
    </xdr:to>
    <xdr:cxnSp macro="">
      <xdr:nvCxnSpPr>
        <xdr:cNvPr id="74" name="直線コネクタ 73"/>
        <xdr:cNvCxnSpPr/>
      </xdr:nvCxnSpPr>
      <xdr:spPr>
        <a:xfrm>
          <a:off x="2336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49389</xdr:rowOff>
    </xdr:to>
    <xdr:cxnSp macro="">
      <xdr:nvCxnSpPr>
        <xdr:cNvPr id="77" name="直線コネクタ 76"/>
        <xdr:cNvCxnSpPr/>
      </xdr:nvCxnSpPr>
      <xdr:spPr>
        <a:xfrm>
          <a:off x="1447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129822</xdr:rowOff>
    </xdr:from>
    <xdr:to>
      <xdr:col>7</xdr:col>
      <xdr:colOff>203200</xdr:colOff>
      <xdr:row>41</xdr:row>
      <xdr:rowOff>59972</xdr:rowOff>
    </xdr:to>
    <xdr:sp macro="" textlink="">
      <xdr:nvSpPr>
        <xdr:cNvPr id="87" name="円/楕円 86"/>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146349</xdr:rowOff>
    </xdr:from>
    <xdr:ext cx="762000" cy="259045"/>
    <xdr:sp macro="" textlink="">
      <xdr:nvSpPr>
        <xdr:cNvPr id="88" name="財政力該当値テキスト"/>
        <xdr:cNvSpPr txBox="1"/>
      </xdr:nvSpPr>
      <xdr:spPr>
        <a:xfrm>
          <a:off x="5041900" y="6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156633</xdr:rowOff>
    </xdr:from>
    <xdr:to>
      <xdr:col>6</xdr:col>
      <xdr:colOff>50800</xdr:colOff>
      <xdr:row>41</xdr:row>
      <xdr:rowOff>86783</xdr:rowOff>
    </xdr:to>
    <xdr:sp macro="" textlink="">
      <xdr:nvSpPr>
        <xdr:cNvPr id="89" name="円/楕円 88"/>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90" name="テキスト ボックス 89"/>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170039</xdr:rowOff>
    </xdr:from>
    <xdr:to>
      <xdr:col>4</xdr:col>
      <xdr:colOff>533400</xdr:colOff>
      <xdr:row>41</xdr:row>
      <xdr:rowOff>100189</xdr:rowOff>
    </xdr:to>
    <xdr:sp macro="" textlink="">
      <xdr:nvSpPr>
        <xdr:cNvPr id="91" name="円/楕円 90"/>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110366</xdr:rowOff>
    </xdr:from>
    <xdr:ext cx="762000" cy="259045"/>
    <xdr:sp macro="" textlink="">
      <xdr:nvSpPr>
        <xdr:cNvPr id="92" name="テキスト ボックス 91"/>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170039</xdr:rowOff>
    </xdr:from>
    <xdr:to>
      <xdr:col>3</xdr:col>
      <xdr:colOff>330200</xdr:colOff>
      <xdr:row>41</xdr:row>
      <xdr:rowOff>100189</xdr:rowOff>
    </xdr:to>
    <xdr:sp macro="" textlink="">
      <xdr:nvSpPr>
        <xdr:cNvPr id="93" name="円/楕円 92"/>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110366</xdr:rowOff>
    </xdr:from>
    <xdr:ext cx="762000" cy="259045"/>
    <xdr:sp macro="" textlink="">
      <xdr:nvSpPr>
        <xdr:cNvPr id="94" name="テキスト ボックス 93"/>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5" name="円/楕円 94"/>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96" name="テキスト ボックス 95"/>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年度歳入面では、地方特例交付金は前年度比</a:t>
          </a:r>
          <a:r>
            <a:rPr kumimoji="1" lang="en-US" altLang="ja-JP" sz="1300">
              <a:latin typeface="ＭＳ Ｐゴシック"/>
            </a:rPr>
            <a:t>11.5%</a:t>
          </a:r>
          <a:r>
            <a:rPr kumimoji="1" lang="ja-JP" altLang="en-US" sz="1300">
              <a:latin typeface="ＭＳ Ｐゴシック"/>
            </a:rPr>
            <a:t>、地方交付税が</a:t>
          </a:r>
          <a:r>
            <a:rPr kumimoji="1" lang="en-US" altLang="ja-JP" sz="1300">
              <a:latin typeface="ＭＳ Ｐゴシック"/>
            </a:rPr>
            <a:t>0.2%</a:t>
          </a:r>
          <a:r>
            <a:rPr kumimoji="1" lang="ja-JP" altLang="en-US" sz="1300">
              <a:latin typeface="ＭＳ Ｐゴシック"/>
            </a:rPr>
            <a:t>減であるが、地方税が</a:t>
          </a:r>
          <a:r>
            <a:rPr kumimoji="1" lang="en-US" altLang="ja-JP" sz="1300">
              <a:latin typeface="ＭＳ Ｐゴシック"/>
            </a:rPr>
            <a:t>0.1%</a:t>
          </a:r>
          <a:r>
            <a:rPr kumimoji="1" lang="ja-JP" altLang="en-US" sz="1300">
              <a:latin typeface="ＭＳ Ｐゴシック"/>
            </a:rPr>
            <a:t>、地方消費税交付金が</a:t>
          </a:r>
          <a:r>
            <a:rPr kumimoji="1" lang="en-US" altLang="ja-JP" sz="1300">
              <a:latin typeface="ＭＳ Ｐゴシック"/>
            </a:rPr>
            <a:t>65.6%</a:t>
          </a:r>
          <a:r>
            <a:rPr kumimoji="1" lang="ja-JP" altLang="en-US" sz="1300">
              <a:latin typeface="ＭＳ Ｐゴシック"/>
            </a:rPr>
            <a:t>増となっている。歳出面では引き続き子育て関連経費及び医療費等の扶助費の支出が大きく、人件費についても給与改定の影響により増額となっているが、公債費については過去の借入の返済が終了したものもあり、公債費全体では減となっている。経常収支比率を下げるために借入条件の精査を行い、借入額の抑制に努め、事務の効率化はもとより、経常経費の削減を図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116586</xdr:rowOff>
    </xdr:from>
    <xdr:to>
      <xdr:col>7</xdr:col>
      <xdr:colOff>152400</xdr:colOff>
      <xdr:row>65</xdr:row>
      <xdr:rowOff>27178</xdr:rowOff>
    </xdr:to>
    <xdr:cxnSp macro="">
      <xdr:nvCxnSpPr>
        <xdr:cNvPr id="129" name="直線コネクタ 128"/>
        <xdr:cNvCxnSpPr/>
      </xdr:nvCxnSpPr>
      <xdr:spPr>
        <a:xfrm flipV="1">
          <a:off x="4114800" y="1108938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73152</xdr:rowOff>
    </xdr:from>
    <xdr:to>
      <xdr:col>6</xdr:col>
      <xdr:colOff>0</xdr:colOff>
      <xdr:row>65</xdr:row>
      <xdr:rowOff>27178</xdr:rowOff>
    </xdr:to>
    <xdr:cxnSp macro="">
      <xdr:nvCxnSpPr>
        <xdr:cNvPr id="132" name="直線コネクタ 131"/>
        <xdr:cNvCxnSpPr/>
      </xdr:nvCxnSpPr>
      <xdr:spPr>
        <a:xfrm>
          <a:off x="3225800" y="1104595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34544</xdr:rowOff>
    </xdr:from>
    <xdr:to>
      <xdr:col>4</xdr:col>
      <xdr:colOff>482600</xdr:colOff>
      <xdr:row>64</xdr:row>
      <xdr:rowOff>73152</xdr:rowOff>
    </xdr:to>
    <xdr:cxnSp macro="">
      <xdr:nvCxnSpPr>
        <xdr:cNvPr id="135" name="直線コネクタ 134"/>
        <xdr:cNvCxnSpPr/>
      </xdr:nvCxnSpPr>
      <xdr:spPr>
        <a:xfrm>
          <a:off x="2336800" y="110073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165100</xdr:rowOff>
    </xdr:from>
    <xdr:to>
      <xdr:col>3</xdr:col>
      <xdr:colOff>279400</xdr:colOff>
      <xdr:row>64</xdr:row>
      <xdr:rowOff>34544</xdr:rowOff>
    </xdr:to>
    <xdr:cxnSp macro="">
      <xdr:nvCxnSpPr>
        <xdr:cNvPr id="138" name="直線コネクタ 137"/>
        <xdr:cNvCxnSpPr/>
      </xdr:nvCxnSpPr>
      <xdr:spPr>
        <a:xfrm>
          <a:off x="1447800" y="1079500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65786</xdr:rowOff>
    </xdr:from>
    <xdr:to>
      <xdr:col>7</xdr:col>
      <xdr:colOff>203200</xdr:colOff>
      <xdr:row>64</xdr:row>
      <xdr:rowOff>167386</xdr:rowOff>
    </xdr:to>
    <xdr:sp macro="" textlink="">
      <xdr:nvSpPr>
        <xdr:cNvPr id="148" name="円/楕円 147"/>
        <xdr:cNvSpPr/>
      </xdr:nvSpPr>
      <xdr:spPr>
        <a:xfrm>
          <a:off x="49022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37863</xdr:rowOff>
    </xdr:from>
    <xdr:ext cx="762000" cy="259045"/>
    <xdr:sp macro="" textlink="">
      <xdr:nvSpPr>
        <xdr:cNvPr id="149" name="財政構造の弾力性該当値テキスト"/>
        <xdr:cNvSpPr txBox="1"/>
      </xdr:nvSpPr>
      <xdr:spPr>
        <a:xfrm>
          <a:off x="5041900" y="1101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147828</xdr:rowOff>
    </xdr:from>
    <xdr:to>
      <xdr:col>6</xdr:col>
      <xdr:colOff>50800</xdr:colOff>
      <xdr:row>65</xdr:row>
      <xdr:rowOff>77978</xdr:rowOff>
    </xdr:to>
    <xdr:sp macro="" textlink="">
      <xdr:nvSpPr>
        <xdr:cNvPr id="150" name="円/楕円 149"/>
        <xdr:cNvSpPr/>
      </xdr:nvSpPr>
      <xdr:spPr>
        <a:xfrm>
          <a:off x="4064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62755</xdr:rowOff>
    </xdr:from>
    <xdr:ext cx="736600" cy="259045"/>
    <xdr:sp macro="" textlink="">
      <xdr:nvSpPr>
        <xdr:cNvPr id="151" name="テキスト ボックス 150"/>
        <xdr:cNvSpPr txBox="1"/>
      </xdr:nvSpPr>
      <xdr:spPr>
        <a:xfrm>
          <a:off x="3733800" y="112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22352</xdr:rowOff>
    </xdr:from>
    <xdr:to>
      <xdr:col>4</xdr:col>
      <xdr:colOff>533400</xdr:colOff>
      <xdr:row>64</xdr:row>
      <xdr:rowOff>123952</xdr:rowOff>
    </xdr:to>
    <xdr:sp macro="" textlink="">
      <xdr:nvSpPr>
        <xdr:cNvPr id="152" name="円/楕円 151"/>
        <xdr:cNvSpPr/>
      </xdr:nvSpPr>
      <xdr:spPr>
        <a:xfrm>
          <a:off x="3175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108729</xdr:rowOff>
    </xdr:from>
    <xdr:ext cx="762000" cy="259045"/>
    <xdr:sp macro="" textlink="">
      <xdr:nvSpPr>
        <xdr:cNvPr id="153" name="テキスト ボックス 152"/>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155194</xdr:rowOff>
    </xdr:from>
    <xdr:to>
      <xdr:col>3</xdr:col>
      <xdr:colOff>330200</xdr:colOff>
      <xdr:row>64</xdr:row>
      <xdr:rowOff>85344</xdr:rowOff>
    </xdr:to>
    <xdr:sp macro="" textlink="">
      <xdr:nvSpPr>
        <xdr:cNvPr id="154" name="円/楕円 153"/>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70121</xdr:rowOff>
    </xdr:from>
    <xdr:ext cx="762000" cy="259045"/>
    <xdr:sp macro="" textlink="">
      <xdr:nvSpPr>
        <xdr:cNvPr id="155" name="テキスト ボックス 154"/>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56" name="円/楕円 155"/>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57" name="テキスト ボックス 156"/>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[104,732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人当たり人件費、物件費等の決算額は平成</a:t>
          </a:r>
          <a:r>
            <a:rPr kumimoji="1" lang="en-US" altLang="ja-JP" sz="1300">
              <a:latin typeface="ＭＳ Ｐゴシック"/>
            </a:rPr>
            <a:t>23</a:t>
          </a:r>
          <a:r>
            <a:rPr kumimoji="1" lang="ja-JP" altLang="en-US" sz="1300">
              <a:latin typeface="ＭＳ Ｐゴシック"/>
            </a:rPr>
            <a:t>年から平成</a:t>
          </a:r>
          <a:r>
            <a:rPr kumimoji="1" lang="en-US" altLang="ja-JP" sz="1300">
              <a:latin typeface="ＭＳ Ｐゴシック"/>
            </a:rPr>
            <a:t>27</a:t>
          </a:r>
          <a:r>
            <a:rPr kumimoji="1" lang="ja-JP" altLang="en-US" sz="1300">
              <a:latin typeface="ＭＳ Ｐゴシック"/>
            </a:rPr>
            <a:t>年まで類似団体平均をすべて下回っている。今後もより一層のコスト削減に取り組んでいく。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17847</xdr:rowOff>
    </xdr:from>
    <xdr:to>
      <xdr:col>7</xdr:col>
      <xdr:colOff>152400</xdr:colOff>
      <xdr:row>83</xdr:row>
      <xdr:rowOff>26856</xdr:rowOff>
    </xdr:to>
    <xdr:cxnSp macro="">
      <xdr:nvCxnSpPr>
        <xdr:cNvPr id="194" name="直線コネクタ 193"/>
        <xdr:cNvCxnSpPr/>
      </xdr:nvCxnSpPr>
      <xdr:spPr>
        <a:xfrm>
          <a:off x="4114800" y="14248197"/>
          <a:ext cx="838200" cy="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123171</xdr:rowOff>
    </xdr:from>
    <xdr:to>
      <xdr:col>6</xdr:col>
      <xdr:colOff>0</xdr:colOff>
      <xdr:row>83</xdr:row>
      <xdr:rowOff>17847</xdr:rowOff>
    </xdr:to>
    <xdr:cxnSp macro="">
      <xdr:nvCxnSpPr>
        <xdr:cNvPr id="197" name="直線コネクタ 196"/>
        <xdr:cNvCxnSpPr/>
      </xdr:nvCxnSpPr>
      <xdr:spPr>
        <a:xfrm>
          <a:off x="3225800" y="14182071"/>
          <a:ext cx="889000" cy="6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123171</xdr:rowOff>
    </xdr:from>
    <xdr:to>
      <xdr:col>4</xdr:col>
      <xdr:colOff>482600</xdr:colOff>
      <xdr:row>82</xdr:row>
      <xdr:rowOff>135637</xdr:rowOff>
    </xdr:to>
    <xdr:cxnSp macro="">
      <xdr:nvCxnSpPr>
        <xdr:cNvPr id="200" name="直線コネクタ 199"/>
        <xdr:cNvCxnSpPr/>
      </xdr:nvCxnSpPr>
      <xdr:spPr>
        <a:xfrm flipV="1">
          <a:off x="2336800" y="14182071"/>
          <a:ext cx="889000" cy="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135637</xdr:rowOff>
    </xdr:from>
    <xdr:to>
      <xdr:col>3</xdr:col>
      <xdr:colOff>279400</xdr:colOff>
      <xdr:row>82</xdr:row>
      <xdr:rowOff>145898</xdr:rowOff>
    </xdr:to>
    <xdr:cxnSp macro="">
      <xdr:nvCxnSpPr>
        <xdr:cNvPr id="203" name="直線コネクタ 202"/>
        <xdr:cNvCxnSpPr/>
      </xdr:nvCxnSpPr>
      <xdr:spPr>
        <a:xfrm flipV="1">
          <a:off x="1447800" y="14194537"/>
          <a:ext cx="889000" cy="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147506</xdr:rowOff>
    </xdr:from>
    <xdr:to>
      <xdr:col>7</xdr:col>
      <xdr:colOff>203200</xdr:colOff>
      <xdr:row>83</xdr:row>
      <xdr:rowOff>77656</xdr:rowOff>
    </xdr:to>
    <xdr:sp macro="" textlink="">
      <xdr:nvSpPr>
        <xdr:cNvPr id="213" name="円/楕円 212"/>
        <xdr:cNvSpPr/>
      </xdr:nvSpPr>
      <xdr:spPr>
        <a:xfrm>
          <a:off x="4902200" y="1420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164033</xdr:rowOff>
    </xdr:from>
    <xdr:ext cx="762000" cy="259045"/>
    <xdr:sp macro="" textlink="">
      <xdr:nvSpPr>
        <xdr:cNvPr id="214" name="人件費・物件費等の状況該当値テキスト"/>
        <xdr:cNvSpPr txBox="1"/>
      </xdr:nvSpPr>
      <xdr:spPr>
        <a:xfrm>
          <a:off x="5041900" y="1405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104,732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138497</xdr:rowOff>
    </xdr:from>
    <xdr:to>
      <xdr:col>6</xdr:col>
      <xdr:colOff>50800</xdr:colOff>
      <xdr:row>83</xdr:row>
      <xdr:rowOff>68647</xdr:rowOff>
    </xdr:to>
    <xdr:sp macro="" textlink="">
      <xdr:nvSpPr>
        <xdr:cNvPr id="215" name="円/楕円 214"/>
        <xdr:cNvSpPr/>
      </xdr:nvSpPr>
      <xdr:spPr>
        <a:xfrm>
          <a:off x="4064000" y="1419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78824</xdr:rowOff>
    </xdr:from>
    <xdr:ext cx="736600" cy="259045"/>
    <xdr:sp macro="" textlink="">
      <xdr:nvSpPr>
        <xdr:cNvPr id="216" name="テキスト ボックス 215"/>
        <xdr:cNvSpPr txBox="1"/>
      </xdr:nvSpPr>
      <xdr:spPr>
        <a:xfrm>
          <a:off x="3733800" y="13966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103,948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72371</xdr:rowOff>
    </xdr:from>
    <xdr:to>
      <xdr:col>4</xdr:col>
      <xdr:colOff>533400</xdr:colOff>
      <xdr:row>83</xdr:row>
      <xdr:rowOff>2521</xdr:rowOff>
    </xdr:to>
    <xdr:sp macro="" textlink="">
      <xdr:nvSpPr>
        <xdr:cNvPr id="217" name="円/楕円 216"/>
        <xdr:cNvSpPr/>
      </xdr:nvSpPr>
      <xdr:spPr>
        <a:xfrm>
          <a:off x="3175000" y="1413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12698</xdr:rowOff>
    </xdr:from>
    <xdr:ext cx="762000" cy="259045"/>
    <xdr:sp macro="" textlink="">
      <xdr:nvSpPr>
        <xdr:cNvPr id="218" name="テキスト ボックス 217"/>
        <xdr:cNvSpPr txBox="1"/>
      </xdr:nvSpPr>
      <xdr:spPr>
        <a:xfrm>
          <a:off x="2844800" y="1390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98,193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84837</xdr:rowOff>
    </xdr:from>
    <xdr:to>
      <xdr:col>3</xdr:col>
      <xdr:colOff>330200</xdr:colOff>
      <xdr:row>83</xdr:row>
      <xdr:rowOff>14987</xdr:rowOff>
    </xdr:to>
    <xdr:sp macro="" textlink="">
      <xdr:nvSpPr>
        <xdr:cNvPr id="219" name="円/楕円 218"/>
        <xdr:cNvSpPr/>
      </xdr:nvSpPr>
      <xdr:spPr>
        <a:xfrm>
          <a:off x="2286000" y="1414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25164</xdr:rowOff>
    </xdr:from>
    <xdr:ext cx="762000" cy="259045"/>
    <xdr:sp macro="" textlink="">
      <xdr:nvSpPr>
        <xdr:cNvPr id="220" name="テキスト ボックス 219"/>
        <xdr:cNvSpPr txBox="1"/>
      </xdr:nvSpPr>
      <xdr:spPr>
        <a:xfrm>
          <a:off x="1955800" y="1391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99,278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95098</xdr:rowOff>
    </xdr:from>
    <xdr:to>
      <xdr:col>2</xdr:col>
      <xdr:colOff>127000</xdr:colOff>
      <xdr:row>83</xdr:row>
      <xdr:rowOff>25248</xdr:rowOff>
    </xdr:to>
    <xdr:sp macro="" textlink="">
      <xdr:nvSpPr>
        <xdr:cNvPr id="221" name="円/楕円 220"/>
        <xdr:cNvSpPr/>
      </xdr:nvSpPr>
      <xdr:spPr>
        <a:xfrm>
          <a:off x="1397000" y="1415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35425</xdr:rowOff>
    </xdr:from>
    <xdr:ext cx="762000" cy="259045"/>
    <xdr:sp macro="" textlink="">
      <xdr:nvSpPr>
        <xdr:cNvPr id="222" name="テキスト ボックス 221"/>
        <xdr:cNvSpPr txBox="1"/>
      </xdr:nvSpPr>
      <xdr:spPr>
        <a:xfrm>
          <a:off x="1066800" y="1392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類似団体との比較では</a:t>
          </a:r>
          <a:r>
            <a:rPr kumimoji="1" lang="en-US" altLang="ja-JP" sz="1300">
              <a:latin typeface="ＭＳ Ｐゴシック"/>
            </a:rPr>
            <a:t>2.3%</a:t>
          </a:r>
          <a:r>
            <a:rPr kumimoji="1" lang="ja-JP" altLang="en-US" sz="1300">
              <a:latin typeface="ＭＳ Ｐゴシック"/>
            </a:rPr>
            <a:t>上回っている。職員の給与については人事院勧告に基づいて、水準の適正化を図っており、今後も人事院勧告に準拠することを基本に社会経済情勢や他の地方公共団体の動向等を考慮し、適正な給与水準を維持することに努める。</a:t>
          </a:r>
          <a:endParaRPr kumimoji="1" lang="en-US" altLang="ja-JP" sz="1300">
            <a:latin typeface="ＭＳ Ｐゴシック"/>
          </a:endParaRPr>
        </a:p>
        <a:p>
          <a:r>
            <a:rPr kumimoji="1" lang="ja-JP" altLang="en-US" sz="1300">
              <a:latin typeface="ＭＳ Ｐゴシック"/>
            </a:rPr>
            <a:t>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84</xdr:row>
      <xdr:rowOff>162984</xdr:rowOff>
    </xdr:to>
    <xdr:cxnSp macro="">
      <xdr:nvCxnSpPr>
        <xdr:cNvPr id="256" name="直線コネクタ 255"/>
        <xdr:cNvCxnSpPr/>
      </xdr:nvCxnSpPr>
      <xdr:spPr>
        <a:xfrm>
          <a:off x="16179800" y="1450848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7" name="給与水準   （国との比較）平均値テキスト"/>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84</xdr:row>
      <xdr:rowOff>171027</xdr:rowOff>
    </xdr:to>
    <xdr:cxnSp macro="">
      <xdr:nvCxnSpPr>
        <xdr:cNvPr id="259" name="直線コネクタ 258"/>
        <xdr:cNvCxnSpPr/>
      </xdr:nvCxnSpPr>
      <xdr:spPr>
        <a:xfrm flipV="1">
          <a:off x="15290800" y="145084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1" name="テキスト ボックス 260"/>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171027</xdr:rowOff>
    </xdr:from>
    <xdr:to>
      <xdr:col>22</xdr:col>
      <xdr:colOff>203200</xdr:colOff>
      <xdr:row>88</xdr:row>
      <xdr:rowOff>104563</xdr:rowOff>
    </xdr:to>
    <xdr:cxnSp macro="">
      <xdr:nvCxnSpPr>
        <xdr:cNvPr id="262" name="直線コネクタ 261"/>
        <xdr:cNvCxnSpPr/>
      </xdr:nvCxnSpPr>
      <xdr:spPr>
        <a:xfrm flipV="1">
          <a:off x="14401800" y="14572827"/>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88477</xdr:rowOff>
    </xdr:from>
    <xdr:to>
      <xdr:col>21</xdr:col>
      <xdr:colOff>0</xdr:colOff>
      <xdr:row>88</xdr:row>
      <xdr:rowOff>104563</xdr:rowOff>
    </xdr:to>
    <xdr:cxnSp macro="">
      <xdr:nvCxnSpPr>
        <xdr:cNvPr id="265" name="直線コネクタ 264"/>
        <xdr:cNvCxnSpPr/>
      </xdr:nvCxnSpPr>
      <xdr:spPr>
        <a:xfrm>
          <a:off x="13512800" y="151760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7" name="テキスト ボックス 266"/>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5" name="円/楕円 274"/>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84261</xdr:rowOff>
    </xdr:from>
    <xdr:ext cx="762000" cy="259045"/>
    <xdr:sp macro="" textlink="">
      <xdr:nvSpPr>
        <xdr:cNvPr id="276"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7" name="円/楕円 276"/>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142257</xdr:rowOff>
    </xdr:from>
    <xdr:ext cx="736600" cy="259045"/>
    <xdr:sp macro="" textlink="">
      <xdr:nvSpPr>
        <xdr:cNvPr id="278" name="テキスト ボックス 277"/>
        <xdr:cNvSpPr txBox="1"/>
      </xdr:nvSpPr>
      <xdr:spPr>
        <a:xfrm>
          <a:off x="15798800" y="1454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120227</xdr:rowOff>
    </xdr:from>
    <xdr:to>
      <xdr:col>22</xdr:col>
      <xdr:colOff>254000</xdr:colOff>
      <xdr:row>85</xdr:row>
      <xdr:rowOff>50377</xdr:rowOff>
    </xdr:to>
    <xdr:sp macro="" textlink="">
      <xdr:nvSpPr>
        <xdr:cNvPr id="279" name="円/楕円 278"/>
        <xdr:cNvSpPr/>
      </xdr:nvSpPr>
      <xdr:spPr>
        <a:xfrm>
          <a:off x="15240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35154</xdr:rowOff>
    </xdr:from>
    <xdr:ext cx="762000" cy="259045"/>
    <xdr:sp macro="" textlink="">
      <xdr:nvSpPr>
        <xdr:cNvPr id="280" name="テキスト ボックス 279"/>
        <xdr:cNvSpPr txBox="1"/>
      </xdr:nvSpPr>
      <xdr:spPr>
        <a:xfrm>
          <a:off x="14909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53763</xdr:rowOff>
    </xdr:from>
    <xdr:to>
      <xdr:col>21</xdr:col>
      <xdr:colOff>50800</xdr:colOff>
      <xdr:row>88</xdr:row>
      <xdr:rowOff>155363</xdr:rowOff>
    </xdr:to>
    <xdr:sp macro="" textlink="">
      <xdr:nvSpPr>
        <xdr:cNvPr id="281" name="円/楕円 280"/>
        <xdr:cNvSpPr/>
      </xdr:nvSpPr>
      <xdr:spPr>
        <a:xfrm>
          <a:off x="14351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140140</xdr:rowOff>
    </xdr:from>
    <xdr:ext cx="762000" cy="259045"/>
    <xdr:sp macro="" textlink="">
      <xdr:nvSpPr>
        <xdr:cNvPr id="282" name="テキスト ボックス 281"/>
        <xdr:cNvSpPr txBox="1"/>
      </xdr:nvSpPr>
      <xdr:spPr>
        <a:xfrm>
          <a:off x="14020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83" name="円/楕円 282"/>
        <xdr:cNvSpPr/>
      </xdr:nvSpPr>
      <xdr:spPr>
        <a:xfrm>
          <a:off x="13462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84" name="テキスト ボックス 283"/>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増加は緩やかになりつつあるが、定年退職者の多い年に備えた、計画的な職員採用は行いつつも、従来より職員採用を抑えてきたことで類似団体平均値を下回っている。適材適所の職員配置や機構改革を実施し、引き続き適正な定員管理に取り組んで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20229</xdr:rowOff>
    </xdr:from>
    <xdr:to>
      <xdr:col>24</xdr:col>
      <xdr:colOff>558800</xdr:colOff>
      <xdr:row>60</xdr:row>
      <xdr:rowOff>54701</xdr:rowOff>
    </xdr:to>
    <xdr:cxnSp macro="">
      <xdr:nvCxnSpPr>
        <xdr:cNvPr id="321" name="直線コネクタ 320"/>
        <xdr:cNvCxnSpPr/>
      </xdr:nvCxnSpPr>
      <xdr:spPr>
        <a:xfrm flipV="1">
          <a:off x="16179800" y="1030722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2"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52977</xdr:rowOff>
    </xdr:from>
    <xdr:to>
      <xdr:col>23</xdr:col>
      <xdr:colOff>406400</xdr:colOff>
      <xdr:row>60</xdr:row>
      <xdr:rowOff>54701</xdr:rowOff>
    </xdr:to>
    <xdr:cxnSp macro="">
      <xdr:nvCxnSpPr>
        <xdr:cNvPr id="324" name="直線コネクタ 323"/>
        <xdr:cNvCxnSpPr/>
      </xdr:nvCxnSpPr>
      <xdr:spPr>
        <a:xfrm>
          <a:off x="15290800" y="10339977"/>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6" name="テキスト ボックス 325"/>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32294</xdr:rowOff>
    </xdr:from>
    <xdr:to>
      <xdr:col>22</xdr:col>
      <xdr:colOff>203200</xdr:colOff>
      <xdr:row>60</xdr:row>
      <xdr:rowOff>52977</xdr:rowOff>
    </xdr:to>
    <xdr:cxnSp macro="">
      <xdr:nvCxnSpPr>
        <xdr:cNvPr id="327" name="直線コネクタ 326"/>
        <xdr:cNvCxnSpPr/>
      </xdr:nvCxnSpPr>
      <xdr:spPr>
        <a:xfrm>
          <a:off x="14401800" y="1031929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9" name="テキスト ボックス 328"/>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18506</xdr:rowOff>
    </xdr:from>
    <xdr:to>
      <xdr:col>21</xdr:col>
      <xdr:colOff>0</xdr:colOff>
      <xdr:row>60</xdr:row>
      <xdr:rowOff>32294</xdr:rowOff>
    </xdr:to>
    <xdr:cxnSp macro="">
      <xdr:nvCxnSpPr>
        <xdr:cNvPr id="330" name="直線コネクタ 329"/>
        <xdr:cNvCxnSpPr/>
      </xdr:nvCxnSpPr>
      <xdr:spPr>
        <a:xfrm>
          <a:off x="13512800" y="1030550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2" name="テキスト ボックス 331"/>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4" name="テキスト ボックス 333"/>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140879</xdr:rowOff>
    </xdr:from>
    <xdr:to>
      <xdr:col>24</xdr:col>
      <xdr:colOff>609600</xdr:colOff>
      <xdr:row>60</xdr:row>
      <xdr:rowOff>71029</xdr:rowOff>
    </xdr:to>
    <xdr:sp macro="" textlink="">
      <xdr:nvSpPr>
        <xdr:cNvPr id="340" name="円/楕円 339"/>
        <xdr:cNvSpPr/>
      </xdr:nvSpPr>
      <xdr:spPr>
        <a:xfrm>
          <a:off x="169672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157406</xdr:rowOff>
    </xdr:from>
    <xdr:ext cx="762000" cy="259045"/>
    <xdr:sp macro="" textlink="">
      <xdr:nvSpPr>
        <xdr:cNvPr id="341" name="定員管理の状況該当値テキスト"/>
        <xdr:cNvSpPr txBox="1"/>
      </xdr:nvSpPr>
      <xdr:spPr>
        <a:xfrm>
          <a:off x="17106900" y="1010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3901</xdr:rowOff>
    </xdr:from>
    <xdr:to>
      <xdr:col>23</xdr:col>
      <xdr:colOff>457200</xdr:colOff>
      <xdr:row>60</xdr:row>
      <xdr:rowOff>105501</xdr:rowOff>
    </xdr:to>
    <xdr:sp macro="" textlink="">
      <xdr:nvSpPr>
        <xdr:cNvPr id="342" name="円/楕円 341"/>
        <xdr:cNvSpPr/>
      </xdr:nvSpPr>
      <xdr:spPr>
        <a:xfrm>
          <a:off x="161290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115678</xdr:rowOff>
    </xdr:from>
    <xdr:ext cx="736600" cy="259045"/>
    <xdr:sp macro="" textlink="">
      <xdr:nvSpPr>
        <xdr:cNvPr id="343" name="テキスト ボックス 342"/>
        <xdr:cNvSpPr txBox="1"/>
      </xdr:nvSpPr>
      <xdr:spPr>
        <a:xfrm>
          <a:off x="15798800" y="10059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2177</xdr:rowOff>
    </xdr:from>
    <xdr:to>
      <xdr:col>22</xdr:col>
      <xdr:colOff>254000</xdr:colOff>
      <xdr:row>60</xdr:row>
      <xdr:rowOff>103777</xdr:rowOff>
    </xdr:to>
    <xdr:sp macro="" textlink="">
      <xdr:nvSpPr>
        <xdr:cNvPr id="344" name="円/楕円 343"/>
        <xdr:cNvSpPr/>
      </xdr:nvSpPr>
      <xdr:spPr>
        <a:xfrm>
          <a:off x="15240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113954</xdr:rowOff>
    </xdr:from>
    <xdr:ext cx="762000" cy="259045"/>
    <xdr:sp macro="" textlink="">
      <xdr:nvSpPr>
        <xdr:cNvPr id="345" name="テキスト ボックス 344"/>
        <xdr:cNvSpPr txBox="1"/>
      </xdr:nvSpPr>
      <xdr:spPr>
        <a:xfrm>
          <a:off x="14909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152944</xdr:rowOff>
    </xdr:from>
    <xdr:to>
      <xdr:col>21</xdr:col>
      <xdr:colOff>50800</xdr:colOff>
      <xdr:row>60</xdr:row>
      <xdr:rowOff>83094</xdr:rowOff>
    </xdr:to>
    <xdr:sp macro="" textlink="">
      <xdr:nvSpPr>
        <xdr:cNvPr id="346" name="円/楕円 345"/>
        <xdr:cNvSpPr/>
      </xdr:nvSpPr>
      <xdr:spPr>
        <a:xfrm>
          <a:off x="14351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93271</xdr:rowOff>
    </xdr:from>
    <xdr:ext cx="762000" cy="259045"/>
    <xdr:sp macro="" textlink="">
      <xdr:nvSpPr>
        <xdr:cNvPr id="347" name="テキスト ボックス 346"/>
        <xdr:cNvSpPr txBox="1"/>
      </xdr:nvSpPr>
      <xdr:spPr>
        <a:xfrm>
          <a:off x="14020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139156</xdr:rowOff>
    </xdr:from>
    <xdr:to>
      <xdr:col>19</xdr:col>
      <xdr:colOff>533400</xdr:colOff>
      <xdr:row>60</xdr:row>
      <xdr:rowOff>69306</xdr:rowOff>
    </xdr:to>
    <xdr:sp macro="" textlink="">
      <xdr:nvSpPr>
        <xdr:cNvPr id="348" name="円/楕円 347"/>
        <xdr:cNvSpPr/>
      </xdr:nvSpPr>
      <xdr:spPr>
        <a:xfrm>
          <a:off x="13462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79483</xdr:rowOff>
    </xdr:from>
    <xdr:ext cx="762000" cy="259045"/>
    <xdr:sp macro="" textlink="">
      <xdr:nvSpPr>
        <xdr:cNvPr id="349" name="テキスト ボックス 348"/>
        <xdr:cNvSpPr txBox="1"/>
      </xdr:nvSpPr>
      <xdr:spPr>
        <a:xfrm>
          <a:off x="13131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10.3%</a:t>
          </a:r>
          <a:r>
            <a:rPr kumimoji="1" lang="ja-JP" altLang="en-US" sz="1300">
              <a:latin typeface="ＭＳ Ｐゴシック"/>
            </a:rPr>
            <a:t>であり前年度に比べ、</a:t>
          </a:r>
          <a:r>
            <a:rPr kumimoji="1" lang="en-US" altLang="ja-JP" sz="1300">
              <a:latin typeface="ＭＳ Ｐゴシック"/>
            </a:rPr>
            <a:t>0.1</a:t>
          </a:r>
          <a:r>
            <a:rPr kumimoji="1" lang="ja-JP" altLang="en-US" sz="1300">
              <a:latin typeface="ＭＳ Ｐゴシック"/>
            </a:rPr>
            <a:t>ポイントの上昇となっている。これは、準元利償還金の増等によるものである。区画整理事業の進捗による人口増加に伴う教育施設整備や道路整備等の普通建設事業費に係る償還費は依然として続くが、事業実施にあたっては選択と集中を行い、国県支出金の有効活用と交付税措置のある有利な起債を活用するなど、公債費負担の減少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7" name="直線コネクタ 376"/>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8"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9" name="直線コネクタ 378"/>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0"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1" name="直線コネクタ 380"/>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30904</xdr:rowOff>
    </xdr:from>
    <xdr:to>
      <xdr:col>24</xdr:col>
      <xdr:colOff>558800</xdr:colOff>
      <xdr:row>43</xdr:row>
      <xdr:rowOff>38946</xdr:rowOff>
    </xdr:to>
    <xdr:cxnSp macro="">
      <xdr:nvCxnSpPr>
        <xdr:cNvPr id="382" name="直線コネクタ 381"/>
        <xdr:cNvCxnSpPr/>
      </xdr:nvCxnSpPr>
      <xdr:spPr>
        <a:xfrm>
          <a:off x="16179800" y="74032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83"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30904</xdr:rowOff>
    </xdr:from>
    <xdr:to>
      <xdr:col>23</xdr:col>
      <xdr:colOff>406400</xdr:colOff>
      <xdr:row>43</xdr:row>
      <xdr:rowOff>55033</xdr:rowOff>
    </xdr:to>
    <xdr:cxnSp macro="">
      <xdr:nvCxnSpPr>
        <xdr:cNvPr id="385" name="直線コネクタ 384"/>
        <xdr:cNvCxnSpPr/>
      </xdr:nvCxnSpPr>
      <xdr:spPr>
        <a:xfrm flipV="1">
          <a:off x="15290800" y="74032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6" name="フローチャート : 判断 385"/>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7" name="テキスト ボックス 386"/>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55033</xdr:rowOff>
    </xdr:from>
    <xdr:to>
      <xdr:col>22</xdr:col>
      <xdr:colOff>203200</xdr:colOff>
      <xdr:row>43</xdr:row>
      <xdr:rowOff>135467</xdr:rowOff>
    </xdr:to>
    <xdr:cxnSp macro="">
      <xdr:nvCxnSpPr>
        <xdr:cNvPr id="388" name="直線コネクタ 387"/>
        <xdr:cNvCxnSpPr/>
      </xdr:nvCxnSpPr>
      <xdr:spPr>
        <a:xfrm flipV="1">
          <a:off x="14401800" y="74273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9" name="フローチャート : 判断 388"/>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0" name="テキスト ボックス 389"/>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135467</xdr:rowOff>
    </xdr:from>
    <xdr:to>
      <xdr:col>21</xdr:col>
      <xdr:colOff>0</xdr:colOff>
      <xdr:row>44</xdr:row>
      <xdr:rowOff>20320</xdr:rowOff>
    </xdr:to>
    <xdr:cxnSp macro="">
      <xdr:nvCxnSpPr>
        <xdr:cNvPr id="391" name="直線コネクタ 390"/>
        <xdr:cNvCxnSpPr/>
      </xdr:nvCxnSpPr>
      <xdr:spPr>
        <a:xfrm flipV="1">
          <a:off x="13512800" y="75078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2" name="フローチャート : 判断 391"/>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3" name="テキスト ボックス 392"/>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4" name="フローチャート : 判断 393"/>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5" name="テキスト ボックス 394"/>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159596</xdr:rowOff>
    </xdr:from>
    <xdr:to>
      <xdr:col>24</xdr:col>
      <xdr:colOff>609600</xdr:colOff>
      <xdr:row>43</xdr:row>
      <xdr:rowOff>89746</xdr:rowOff>
    </xdr:to>
    <xdr:sp macro="" textlink="">
      <xdr:nvSpPr>
        <xdr:cNvPr id="401" name="円/楕円 400"/>
        <xdr:cNvSpPr/>
      </xdr:nvSpPr>
      <xdr:spPr>
        <a:xfrm>
          <a:off x="16967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131673</xdr:rowOff>
    </xdr:from>
    <xdr:ext cx="762000" cy="259045"/>
    <xdr:sp macro="" textlink="">
      <xdr:nvSpPr>
        <xdr:cNvPr id="402" name="公債費負担の状況該当値テキスト"/>
        <xdr:cNvSpPr txBox="1"/>
      </xdr:nvSpPr>
      <xdr:spPr>
        <a:xfrm>
          <a:off x="17106900" y="73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151554</xdr:rowOff>
    </xdr:from>
    <xdr:to>
      <xdr:col>23</xdr:col>
      <xdr:colOff>457200</xdr:colOff>
      <xdr:row>43</xdr:row>
      <xdr:rowOff>81704</xdr:rowOff>
    </xdr:to>
    <xdr:sp macro="" textlink="">
      <xdr:nvSpPr>
        <xdr:cNvPr id="403" name="円/楕円 402"/>
        <xdr:cNvSpPr/>
      </xdr:nvSpPr>
      <xdr:spPr>
        <a:xfrm>
          <a:off x="16129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66481</xdr:rowOff>
    </xdr:from>
    <xdr:ext cx="736600" cy="259045"/>
    <xdr:sp macro="" textlink="">
      <xdr:nvSpPr>
        <xdr:cNvPr id="404" name="テキスト ボックス 403"/>
        <xdr:cNvSpPr txBox="1"/>
      </xdr:nvSpPr>
      <xdr:spPr>
        <a:xfrm>
          <a:off x="15798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4233</xdr:rowOff>
    </xdr:from>
    <xdr:to>
      <xdr:col>22</xdr:col>
      <xdr:colOff>254000</xdr:colOff>
      <xdr:row>43</xdr:row>
      <xdr:rowOff>105833</xdr:rowOff>
    </xdr:to>
    <xdr:sp macro="" textlink="">
      <xdr:nvSpPr>
        <xdr:cNvPr id="405" name="円/楕円 404"/>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90610</xdr:rowOff>
    </xdr:from>
    <xdr:ext cx="762000" cy="259045"/>
    <xdr:sp macro="" textlink="">
      <xdr:nvSpPr>
        <xdr:cNvPr id="406" name="テキスト ボックス 405"/>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84667</xdr:rowOff>
    </xdr:from>
    <xdr:to>
      <xdr:col>21</xdr:col>
      <xdr:colOff>50800</xdr:colOff>
      <xdr:row>44</xdr:row>
      <xdr:rowOff>14817</xdr:rowOff>
    </xdr:to>
    <xdr:sp macro="" textlink="">
      <xdr:nvSpPr>
        <xdr:cNvPr id="407" name="円/楕円 406"/>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171044</xdr:rowOff>
    </xdr:from>
    <xdr:ext cx="762000" cy="259045"/>
    <xdr:sp macro="" textlink="">
      <xdr:nvSpPr>
        <xdr:cNvPr id="408" name="テキスト ボックス 407"/>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409" name="円/楕円 408"/>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55897</xdr:rowOff>
    </xdr:from>
    <xdr:ext cx="762000" cy="259045"/>
    <xdr:sp macro="" textlink="">
      <xdr:nvSpPr>
        <xdr:cNvPr id="410" name="テキスト ボックス 409"/>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年度の将来負担比率は</a:t>
          </a:r>
          <a:r>
            <a:rPr kumimoji="1" lang="en-US" altLang="ja-JP" sz="1300">
              <a:latin typeface="ＭＳ Ｐゴシック"/>
            </a:rPr>
            <a:t>65.6%</a:t>
          </a:r>
          <a:r>
            <a:rPr kumimoji="1" lang="ja-JP" altLang="en-US" sz="1300">
              <a:latin typeface="ＭＳ Ｐゴシック"/>
            </a:rPr>
            <a:t>であり、前年度より</a:t>
          </a:r>
          <a:r>
            <a:rPr kumimoji="1" lang="en-US" altLang="ja-JP" sz="1300">
              <a:latin typeface="ＭＳ Ｐゴシック"/>
            </a:rPr>
            <a:t>5.5</a:t>
          </a:r>
          <a:r>
            <a:rPr kumimoji="1" lang="ja-JP" altLang="en-US" sz="1300">
              <a:latin typeface="ＭＳ Ｐゴシック"/>
            </a:rPr>
            <a:t>ポイントの低下となっている。これは充当可能財源である基金は減少したものの、地方債残高の減等の要因によるものである。しかしながら、類似団体平均からは大きく上回っていること、埼玉県平均よりも高い数値にあることから、引き続き財政調整基金等充当可能財源である基金比率の向上にも努め、将来負担比率を低下させるように取り組んでいく。</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9" name="直線コネクタ 438"/>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0"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1" name="直線コネクタ 440"/>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155109</xdr:rowOff>
    </xdr:from>
    <xdr:to>
      <xdr:col>24</xdr:col>
      <xdr:colOff>558800</xdr:colOff>
      <xdr:row>17</xdr:row>
      <xdr:rowOff>27898</xdr:rowOff>
    </xdr:to>
    <xdr:cxnSp macro="">
      <xdr:nvCxnSpPr>
        <xdr:cNvPr id="444" name="直線コネクタ 443"/>
        <xdr:cNvCxnSpPr/>
      </xdr:nvCxnSpPr>
      <xdr:spPr>
        <a:xfrm flipV="1">
          <a:off x="16179800" y="2898309"/>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5"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6" name="フローチャート : 判断 445"/>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27898</xdr:rowOff>
    </xdr:from>
    <xdr:to>
      <xdr:col>23</xdr:col>
      <xdr:colOff>406400</xdr:colOff>
      <xdr:row>17</xdr:row>
      <xdr:rowOff>76158</xdr:rowOff>
    </xdr:to>
    <xdr:cxnSp macro="">
      <xdr:nvCxnSpPr>
        <xdr:cNvPr id="447" name="直線コネクタ 446"/>
        <xdr:cNvCxnSpPr/>
      </xdr:nvCxnSpPr>
      <xdr:spPr>
        <a:xfrm flipV="1">
          <a:off x="15290800" y="29425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8" name="フローチャート : 判断 447"/>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9" name="テキスト ボックス 448"/>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76158</xdr:rowOff>
    </xdr:from>
    <xdr:to>
      <xdr:col>22</xdr:col>
      <xdr:colOff>203200</xdr:colOff>
      <xdr:row>18</xdr:row>
      <xdr:rowOff>25358</xdr:rowOff>
    </xdr:to>
    <xdr:cxnSp macro="">
      <xdr:nvCxnSpPr>
        <xdr:cNvPr id="450" name="直線コネクタ 449"/>
        <xdr:cNvCxnSpPr/>
      </xdr:nvCxnSpPr>
      <xdr:spPr>
        <a:xfrm flipV="1">
          <a:off x="14401800" y="299080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1" name="フローチャート : 判断 450"/>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2" name="テキスト ボックス 451"/>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25358</xdr:rowOff>
    </xdr:from>
    <xdr:to>
      <xdr:col>21</xdr:col>
      <xdr:colOff>0</xdr:colOff>
      <xdr:row>18</xdr:row>
      <xdr:rowOff>117856</xdr:rowOff>
    </xdr:to>
    <xdr:cxnSp macro="">
      <xdr:nvCxnSpPr>
        <xdr:cNvPr id="453" name="直線コネクタ 452"/>
        <xdr:cNvCxnSpPr/>
      </xdr:nvCxnSpPr>
      <xdr:spPr>
        <a:xfrm flipV="1">
          <a:off x="13512800" y="3111458"/>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4" name="フローチャート : 判断 453"/>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5" name="テキスト ボックス 454"/>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6" name="フローチャート : 判断 455"/>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7" name="テキスト ボックス 456"/>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104309</xdr:rowOff>
    </xdr:from>
    <xdr:to>
      <xdr:col>24</xdr:col>
      <xdr:colOff>609600</xdr:colOff>
      <xdr:row>17</xdr:row>
      <xdr:rowOff>34459</xdr:rowOff>
    </xdr:to>
    <xdr:sp macro="" textlink="">
      <xdr:nvSpPr>
        <xdr:cNvPr id="463" name="円/楕円 462"/>
        <xdr:cNvSpPr/>
      </xdr:nvSpPr>
      <xdr:spPr>
        <a:xfrm>
          <a:off x="16967200" y="28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76386</xdr:rowOff>
    </xdr:from>
    <xdr:ext cx="762000" cy="259045"/>
    <xdr:sp macro="" textlink="">
      <xdr:nvSpPr>
        <xdr:cNvPr id="464" name="将来負担の状況該当値テキスト"/>
        <xdr:cNvSpPr txBox="1"/>
      </xdr:nvSpPr>
      <xdr:spPr>
        <a:xfrm>
          <a:off x="17106900" y="281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148548</xdr:rowOff>
    </xdr:from>
    <xdr:to>
      <xdr:col>23</xdr:col>
      <xdr:colOff>457200</xdr:colOff>
      <xdr:row>17</xdr:row>
      <xdr:rowOff>78698</xdr:rowOff>
    </xdr:to>
    <xdr:sp macro="" textlink="">
      <xdr:nvSpPr>
        <xdr:cNvPr id="465" name="円/楕円 464"/>
        <xdr:cNvSpPr/>
      </xdr:nvSpPr>
      <xdr:spPr>
        <a:xfrm>
          <a:off x="16129000" y="289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63475</xdr:rowOff>
    </xdr:from>
    <xdr:ext cx="736600" cy="259045"/>
    <xdr:sp macro="" textlink="">
      <xdr:nvSpPr>
        <xdr:cNvPr id="466" name="テキスト ボックス 465"/>
        <xdr:cNvSpPr txBox="1"/>
      </xdr:nvSpPr>
      <xdr:spPr>
        <a:xfrm>
          <a:off x="15798800" y="2978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25358</xdr:rowOff>
    </xdr:from>
    <xdr:to>
      <xdr:col>22</xdr:col>
      <xdr:colOff>254000</xdr:colOff>
      <xdr:row>17</xdr:row>
      <xdr:rowOff>126958</xdr:rowOff>
    </xdr:to>
    <xdr:sp macro="" textlink="">
      <xdr:nvSpPr>
        <xdr:cNvPr id="467" name="円/楕円 466"/>
        <xdr:cNvSpPr/>
      </xdr:nvSpPr>
      <xdr:spPr>
        <a:xfrm>
          <a:off x="15240000" y="29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111735</xdr:rowOff>
    </xdr:from>
    <xdr:ext cx="762000" cy="259045"/>
    <xdr:sp macro="" textlink="">
      <xdr:nvSpPr>
        <xdr:cNvPr id="468" name="テキスト ボックス 467"/>
        <xdr:cNvSpPr txBox="1"/>
      </xdr:nvSpPr>
      <xdr:spPr>
        <a:xfrm>
          <a:off x="14909800" y="302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146008</xdr:rowOff>
    </xdr:from>
    <xdr:to>
      <xdr:col>21</xdr:col>
      <xdr:colOff>50800</xdr:colOff>
      <xdr:row>18</xdr:row>
      <xdr:rowOff>76158</xdr:rowOff>
    </xdr:to>
    <xdr:sp macro="" textlink="">
      <xdr:nvSpPr>
        <xdr:cNvPr id="469" name="円/楕円 468"/>
        <xdr:cNvSpPr/>
      </xdr:nvSpPr>
      <xdr:spPr>
        <a:xfrm>
          <a:off x="14351000" y="30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60935</xdr:rowOff>
    </xdr:from>
    <xdr:ext cx="762000" cy="259045"/>
    <xdr:sp macro="" textlink="">
      <xdr:nvSpPr>
        <xdr:cNvPr id="470" name="テキスト ボックス 469"/>
        <xdr:cNvSpPr txBox="1"/>
      </xdr:nvSpPr>
      <xdr:spPr>
        <a:xfrm>
          <a:off x="14020800" y="31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67056</xdr:rowOff>
    </xdr:from>
    <xdr:to>
      <xdr:col>19</xdr:col>
      <xdr:colOff>533400</xdr:colOff>
      <xdr:row>18</xdr:row>
      <xdr:rowOff>168656</xdr:rowOff>
    </xdr:to>
    <xdr:sp macro="" textlink="">
      <xdr:nvSpPr>
        <xdr:cNvPr id="471" name="円/楕円 470"/>
        <xdr:cNvSpPr/>
      </xdr:nvSpPr>
      <xdr:spPr>
        <a:xfrm>
          <a:off x="13462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153433</xdr:rowOff>
    </xdr:from>
    <xdr:ext cx="762000" cy="259045"/>
    <xdr:sp macro="" textlink="">
      <xdr:nvSpPr>
        <xdr:cNvPr id="472" name="テキスト ボックス 471"/>
        <xdr:cNvSpPr txBox="1"/>
      </xdr:nvSpPr>
      <xdr:spPr>
        <a:xfrm>
          <a:off x="13131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埼玉県伊奈町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44,437
44,126
14.79
11,611,249
11,033,531
561,292
7,664,711
11,887,135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65.6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年度から人件費はほぼ横ばいで推移している。平成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ポイント上昇した。主な要因としては、給与改定に伴う職員給の増による。町の人口は緩やかではあるが増加している。一方で、当町の人口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類似団体平均よりも少ない。少数精鋭で行政運営にあたっている状況であり、行政需要が増えていく中、適正な定員管理は必要と考える。財政面からは継続的かつ良好な財政運営を図るために、人件費の抑制には引き続き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40132</xdr:rowOff>
    </xdr:from>
    <xdr:to>
      <xdr:col>7</xdr:col>
      <xdr:colOff>15875</xdr:colOff>
      <xdr:row>38</xdr:row>
      <xdr:rowOff>53848</xdr:rowOff>
    </xdr:to>
    <xdr:cxnSp macro="">
      <xdr:nvCxnSpPr>
        <xdr:cNvPr id="64" name="直線コネクタ 63"/>
        <xdr:cNvCxnSpPr/>
      </xdr:nvCxnSpPr>
      <xdr:spPr>
        <a:xfrm>
          <a:off x="3987800" y="65552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xdr:rowOff>
    </xdr:from>
    <xdr:to>
      <xdr:col>5</xdr:col>
      <xdr:colOff>549275</xdr:colOff>
      <xdr:row>38</xdr:row>
      <xdr:rowOff>40132</xdr:rowOff>
    </xdr:to>
    <xdr:cxnSp macro="">
      <xdr:nvCxnSpPr>
        <xdr:cNvPr id="67" name="直線コネクタ 66"/>
        <xdr:cNvCxnSpPr/>
      </xdr:nvCxnSpPr>
      <xdr:spPr>
        <a:xfrm>
          <a:off x="3098800" y="6523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xdr:rowOff>
    </xdr:from>
    <xdr:to>
      <xdr:col>4</xdr:col>
      <xdr:colOff>346075</xdr:colOff>
      <xdr:row>38</xdr:row>
      <xdr:rowOff>26416</xdr:rowOff>
    </xdr:to>
    <xdr:cxnSp macro="">
      <xdr:nvCxnSpPr>
        <xdr:cNvPr id="70" name="直線コネクタ 69"/>
        <xdr:cNvCxnSpPr/>
      </xdr:nvCxnSpPr>
      <xdr:spPr>
        <a:xfrm flipV="1">
          <a:off x="2209800" y="65232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38</xdr:row>
      <xdr:rowOff>26416</xdr:rowOff>
    </xdr:to>
    <xdr:cxnSp macro="">
      <xdr:nvCxnSpPr>
        <xdr:cNvPr id="73" name="直線コネクタ 72"/>
        <xdr:cNvCxnSpPr/>
      </xdr:nvCxnSpPr>
      <xdr:spPr>
        <a:xfrm>
          <a:off x="1320800" y="65278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3048</xdr:rowOff>
    </xdr:from>
    <xdr:to>
      <xdr:col>7</xdr:col>
      <xdr:colOff>66675</xdr:colOff>
      <xdr:row>38</xdr:row>
      <xdr:rowOff>104648</xdr:rowOff>
    </xdr:to>
    <xdr:sp macro="" textlink="">
      <xdr:nvSpPr>
        <xdr:cNvPr id="83" name="円/楕円 82"/>
        <xdr:cNvSpPr/>
      </xdr:nvSpPr>
      <xdr:spPr>
        <a:xfrm>
          <a:off x="4775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146575</xdr:rowOff>
    </xdr:from>
    <xdr:ext cx="762000" cy="259045"/>
    <xdr:sp macro="" textlink="">
      <xdr:nvSpPr>
        <xdr:cNvPr id="84" name="人件費該当値テキスト"/>
        <xdr:cNvSpPr txBox="1"/>
      </xdr:nvSpPr>
      <xdr:spPr>
        <a:xfrm>
          <a:off x="4914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160782</xdr:rowOff>
    </xdr:from>
    <xdr:to>
      <xdr:col>5</xdr:col>
      <xdr:colOff>600075</xdr:colOff>
      <xdr:row>38</xdr:row>
      <xdr:rowOff>90932</xdr:rowOff>
    </xdr:to>
    <xdr:sp macro="" textlink="">
      <xdr:nvSpPr>
        <xdr:cNvPr id="85" name="円/楕円 84"/>
        <xdr:cNvSpPr/>
      </xdr:nvSpPr>
      <xdr:spPr>
        <a:xfrm>
          <a:off x="3937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75709</xdr:rowOff>
    </xdr:from>
    <xdr:ext cx="736600" cy="259045"/>
    <xdr:sp macro="" textlink="">
      <xdr:nvSpPr>
        <xdr:cNvPr id="86" name="テキスト ボックス 85"/>
        <xdr:cNvSpPr txBox="1"/>
      </xdr:nvSpPr>
      <xdr:spPr>
        <a:xfrm>
          <a:off x="3606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128778</xdr:rowOff>
    </xdr:from>
    <xdr:to>
      <xdr:col>4</xdr:col>
      <xdr:colOff>396875</xdr:colOff>
      <xdr:row>38</xdr:row>
      <xdr:rowOff>58928</xdr:rowOff>
    </xdr:to>
    <xdr:sp macro="" textlink="">
      <xdr:nvSpPr>
        <xdr:cNvPr id="87" name="円/楕円 86"/>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43705</xdr:rowOff>
    </xdr:from>
    <xdr:ext cx="762000" cy="259045"/>
    <xdr:sp macro="" textlink="">
      <xdr:nvSpPr>
        <xdr:cNvPr id="88" name="テキスト ボックス 87"/>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147066</xdr:rowOff>
    </xdr:from>
    <xdr:to>
      <xdr:col>3</xdr:col>
      <xdr:colOff>193675</xdr:colOff>
      <xdr:row>38</xdr:row>
      <xdr:rowOff>77215</xdr:rowOff>
    </xdr:to>
    <xdr:sp macro="" textlink="">
      <xdr:nvSpPr>
        <xdr:cNvPr id="89" name="円/楕円 88"/>
        <xdr:cNvSpPr/>
      </xdr:nvSpPr>
      <xdr:spPr>
        <a:xfrm>
          <a:off x="2159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61993</xdr:rowOff>
    </xdr:from>
    <xdr:ext cx="762000" cy="259045"/>
    <xdr:sp macro="" textlink="">
      <xdr:nvSpPr>
        <xdr:cNvPr id="90" name="テキスト ボックス 89"/>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1" name="円/楕円 90"/>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92" name="テキスト ボックス 91"/>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類似団体平均値と比較すると、物件費に係る経常収支比率は高い。</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ポイント低下している。これは、近年、指定管理制度導入による人件費から物件費へのシフトにより物件費が増加していたが、平成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物件費の伸びに比べ、地方税等の経常一般財源が伸びたことによる。今後も指定管理制度の活用が見込まれること、委託料については費用対効果を十分に検討し、人件費と物件費の動向に注視するとともに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99242</xdr:rowOff>
    </xdr:from>
    <xdr:to>
      <xdr:col>24</xdr:col>
      <xdr:colOff>31750</xdr:colOff>
      <xdr:row>19</xdr:row>
      <xdr:rowOff>112304</xdr:rowOff>
    </xdr:to>
    <xdr:cxnSp macro="">
      <xdr:nvCxnSpPr>
        <xdr:cNvPr id="127" name="直線コネクタ 126"/>
        <xdr:cNvCxnSpPr/>
      </xdr:nvCxnSpPr>
      <xdr:spPr>
        <a:xfrm flipV="1">
          <a:off x="15671800" y="335679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79647</xdr:rowOff>
    </xdr:from>
    <xdr:to>
      <xdr:col>22</xdr:col>
      <xdr:colOff>565150</xdr:colOff>
      <xdr:row>19</xdr:row>
      <xdr:rowOff>112304</xdr:rowOff>
    </xdr:to>
    <xdr:cxnSp macro="">
      <xdr:nvCxnSpPr>
        <xdr:cNvPr id="130" name="直線コネクタ 129"/>
        <xdr:cNvCxnSpPr/>
      </xdr:nvCxnSpPr>
      <xdr:spPr>
        <a:xfrm>
          <a:off x="14782800" y="33371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79647</xdr:rowOff>
    </xdr:from>
    <xdr:to>
      <xdr:col>21</xdr:col>
      <xdr:colOff>361950</xdr:colOff>
      <xdr:row>19</xdr:row>
      <xdr:rowOff>92710</xdr:rowOff>
    </xdr:to>
    <xdr:cxnSp macro="">
      <xdr:nvCxnSpPr>
        <xdr:cNvPr id="133" name="直線コネクタ 132"/>
        <xdr:cNvCxnSpPr/>
      </xdr:nvCxnSpPr>
      <xdr:spPr>
        <a:xfrm flipV="1">
          <a:off x="13893800" y="33371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166189</xdr:rowOff>
    </xdr:from>
    <xdr:to>
      <xdr:col>20</xdr:col>
      <xdr:colOff>158750</xdr:colOff>
      <xdr:row>19</xdr:row>
      <xdr:rowOff>92710</xdr:rowOff>
    </xdr:to>
    <xdr:cxnSp macro="">
      <xdr:nvCxnSpPr>
        <xdr:cNvPr id="136" name="直線コネクタ 135"/>
        <xdr:cNvCxnSpPr/>
      </xdr:nvCxnSpPr>
      <xdr:spPr>
        <a:xfrm>
          <a:off x="13004800" y="325228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48442</xdr:rowOff>
    </xdr:from>
    <xdr:to>
      <xdr:col>24</xdr:col>
      <xdr:colOff>82550</xdr:colOff>
      <xdr:row>19</xdr:row>
      <xdr:rowOff>150042</xdr:rowOff>
    </xdr:to>
    <xdr:sp macro="" textlink="">
      <xdr:nvSpPr>
        <xdr:cNvPr id="146" name="円/楕円 145"/>
        <xdr:cNvSpPr/>
      </xdr:nvSpPr>
      <xdr:spPr>
        <a:xfrm>
          <a:off x="16459200" y="330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20519</xdr:rowOff>
    </xdr:from>
    <xdr:ext cx="762000" cy="259045"/>
    <xdr:sp macro="" textlink="">
      <xdr:nvSpPr>
        <xdr:cNvPr id="147" name="物件費該当値テキスト"/>
        <xdr:cNvSpPr txBox="1"/>
      </xdr:nvSpPr>
      <xdr:spPr>
        <a:xfrm>
          <a:off x="16598900" y="327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61504</xdr:rowOff>
    </xdr:from>
    <xdr:to>
      <xdr:col>22</xdr:col>
      <xdr:colOff>615950</xdr:colOff>
      <xdr:row>19</xdr:row>
      <xdr:rowOff>163104</xdr:rowOff>
    </xdr:to>
    <xdr:sp macro="" textlink="">
      <xdr:nvSpPr>
        <xdr:cNvPr id="148" name="円/楕円 147"/>
        <xdr:cNvSpPr/>
      </xdr:nvSpPr>
      <xdr:spPr>
        <a:xfrm>
          <a:off x="15621000" y="331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147881</xdr:rowOff>
    </xdr:from>
    <xdr:ext cx="736600" cy="259045"/>
    <xdr:sp macro="" textlink="">
      <xdr:nvSpPr>
        <xdr:cNvPr id="149" name="テキスト ボックス 148"/>
        <xdr:cNvSpPr txBox="1"/>
      </xdr:nvSpPr>
      <xdr:spPr>
        <a:xfrm>
          <a:off x="15290800" y="3405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28847</xdr:rowOff>
    </xdr:from>
    <xdr:to>
      <xdr:col>21</xdr:col>
      <xdr:colOff>412750</xdr:colOff>
      <xdr:row>19</xdr:row>
      <xdr:rowOff>130447</xdr:rowOff>
    </xdr:to>
    <xdr:sp macro="" textlink="">
      <xdr:nvSpPr>
        <xdr:cNvPr id="150" name="円/楕円 149"/>
        <xdr:cNvSpPr/>
      </xdr:nvSpPr>
      <xdr:spPr>
        <a:xfrm>
          <a:off x="14732000" y="32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115224</xdr:rowOff>
    </xdr:from>
    <xdr:ext cx="762000" cy="259045"/>
    <xdr:sp macro="" textlink="">
      <xdr:nvSpPr>
        <xdr:cNvPr id="151" name="テキスト ボックス 150"/>
        <xdr:cNvSpPr txBox="1"/>
      </xdr:nvSpPr>
      <xdr:spPr>
        <a:xfrm>
          <a:off x="14401800" y="337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41910</xdr:rowOff>
    </xdr:from>
    <xdr:to>
      <xdr:col>20</xdr:col>
      <xdr:colOff>209550</xdr:colOff>
      <xdr:row>19</xdr:row>
      <xdr:rowOff>143510</xdr:rowOff>
    </xdr:to>
    <xdr:sp macro="" textlink="">
      <xdr:nvSpPr>
        <xdr:cNvPr id="152" name="円/楕円 151"/>
        <xdr:cNvSpPr/>
      </xdr:nvSpPr>
      <xdr:spPr>
        <a:xfrm>
          <a:off x="13843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128287</xdr:rowOff>
    </xdr:from>
    <xdr:ext cx="762000" cy="259045"/>
    <xdr:sp macro="" textlink="">
      <xdr:nvSpPr>
        <xdr:cNvPr id="153" name="テキスト ボックス 152"/>
        <xdr:cNvSpPr txBox="1"/>
      </xdr:nvSpPr>
      <xdr:spPr>
        <a:xfrm>
          <a:off x="13512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115388</xdr:rowOff>
    </xdr:from>
    <xdr:to>
      <xdr:col>19</xdr:col>
      <xdr:colOff>6350</xdr:colOff>
      <xdr:row>19</xdr:row>
      <xdr:rowOff>45538</xdr:rowOff>
    </xdr:to>
    <xdr:sp macro="" textlink="">
      <xdr:nvSpPr>
        <xdr:cNvPr id="154" name="円/楕円 153"/>
        <xdr:cNvSpPr/>
      </xdr:nvSpPr>
      <xdr:spPr>
        <a:xfrm>
          <a:off x="12954000" y="320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30316</xdr:rowOff>
    </xdr:from>
    <xdr:ext cx="762000" cy="259045"/>
    <xdr:sp macro="" textlink="">
      <xdr:nvSpPr>
        <xdr:cNvPr id="155" name="テキスト ボックス 154"/>
        <xdr:cNvSpPr txBox="1"/>
      </xdr:nvSpPr>
      <xdr:spPr>
        <a:xfrm>
          <a:off x="12623800" y="328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扶助費については、埼玉県平均や全国平均をみても高い状況にある。</a:t>
          </a:r>
          <a:endParaRPr lang="ja-JP" altLang="ja-JP" sz="1400">
            <a:effectLst/>
          </a:endParaRPr>
        </a:p>
        <a:p>
          <a:r>
            <a:rPr kumimoji="1" lang="ja-JP" altLang="ja-JP" sz="1100">
              <a:solidFill>
                <a:schemeClr val="dk1"/>
              </a:solidFill>
              <a:effectLst/>
              <a:latin typeface="+mn-lt"/>
              <a:ea typeface="+mn-ea"/>
              <a:cs typeface="+mn-cs"/>
            </a:rPr>
            <a:t>扶助費に係る経常収支比率は、</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年度以降上昇傾向にあったが、扶助費の伸び以上に地方税等の経常一般財源が伸びたことにより、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ポイント低下した。しかしながら、扶助費は増加しており、主に子育てと障害関連経費の伸びがあげられる。容易に削減、圧縮は難しいが、上昇傾向に歯止めをかけられるよう努める。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120650</xdr:rowOff>
    </xdr:from>
    <xdr:to>
      <xdr:col>7</xdr:col>
      <xdr:colOff>15875</xdr:colOff>
      <xdr:row>57</xdr:row>
      <xdr:rowOff>133350</xdr:rowOff>
    </xdr:to>
    <xdr:cxnSp macro="">
      <xdr:nvCxnSpPr>
        <xdr:cNvPr id="188" name="直線コネクタ 187"/>
        <xdr:cNvCxnSpPr/>
      </xdr:nvCxnSpPr>
      <xdr:spPr>
        <a:xfrm flipV="1">
          <a:off x="3987800" y="9893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133350</xdr:rowOff>
    </xdr:from>
    <xdr:to>
      <xdr:col>5</xdr:col>
      <xdr:colOff>549275</xdr:colOff>
      <xdr:row>57</xdr:row>
      <xdr:rowOff>133350</xdr:rowOff>
    </xdr:to>
    <xdr:cxnSp macro="">
      <xdr:nvCxnSpPr>
        <xdr:cNvPr id="191" name="直線コネクタ 190"/>
        <xdr:cNvCxnSpPr/>
      </xdr:nvCxnSpPr>
      <xdr:spPr>
        <a:xfrm>
          <a:off x="3098800" y="990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6350</xdr:rowOff>
    </xdr:from>
    <xdr:to>
      <xdr:col>4</xdr:col>
      <xdr:colOff>346075</xdr:colOff>
      <xdr:row>57</xdr:row>
      <xdr:rowOff>133350</xdr:rowOff>
    </xdr:to>
    <xdr:cxnSp macro="">
      <xdr:nvCxnSpPr>
        <xdr:cNvPr id="194" name="直線コネクタ 193"/>
        <xdr:cNvCxnSpPr/>
      </xdr:nvCxnSpPr>
      <xdr:spPr>
        <a:xfrm>
          <a:off x="2209800" y="9779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57150</xdr:rowOff>
    </xdr:from>
    <xdr:to>
      <xdr:col>3</xdr:col>
      <xdr:colOff>142875</xdr:colOff>
      <xdr:row>57</xdr:row>
      <xdr:rowOff>6350</xdr:rowOff>
    </xdr:to>
    <xdr:cxnSp macro="">
      <xdr:nvCxnSpPr>
        <xdr:cNvPr id="197" name="直線コネクタ 196"/>
        <xdr:cNvCxnSpPr/>
      </xdr:nvCxnSpPr>
      <xdr:spPr>
        <a:xfrm>
          <a:off x="1320800" y="94869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69850</xdr:rowOff>
    </xdr:from>
    <xdr:to>
      <xdr:col>7</xdr:col>
      <xdr:colOff>66675</xdr:colOff>
      <xdr:row>58</xdr:row>
      <xdr:rowOff>0</xdr:rowOff>
    </xdr:to>
    <xdr:sp macro="" textlink="">
      <xdr:nvSpPr>
        <xdr:cNvPr id="207" name="円/楕円 206"/>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41927</xdr:rowOff>
    </xdr:from>
    <xdr:ext cx="762000" cy="259045"/>
    <xdr:sp macro="" textlink="">
      <xdr:nvSpPr>
        <xdr:cNvPr id="208" name="扶助費該当値テキスト"/>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82550</xdr:rowOff>
    </xdr:from>
    <xdr:to>
      <xdr:col>5</xdr:col>
      <xdr:colOff>600075</xdr:colOff>
      <xdr:row>58</xdr:row>
      <xdr:rowOff>12700</xdr:rowOff>
    </xdr:to>
    <xdr:sp macro="" textlink="">
      <xdr:nvSpPr>
        <xdr:cNvPr id="209" name="円/楕円 208"/>
        <xdr:cNvSpPr/>
      </xdr:nvSpPr>
      <xdr:spPr>
        <a:xfrm>
          <a:off x="3937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168927</xdr:rowOff>
    </xdr:from>
    <xdr:ext cx="736600" cy="259045"/>
    <xdr:sp macro="" textlink="">
      <xdr:nvSpPr>
        <xdr:cNvPr id="210" name="テキスト ボックス 209"/>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82550</xdr:rowOff>
    </xdr:from>
    <xdr:to>
      <xdr:col>4</xdr:col>
      <xdr:colOff>396875</xdr:colOff>
      <xdr:row>58</xdr:row>
      <xdr:rowOff>12700</xdr:rowOff>
    </xdr:to>
    <xdr:sp macro="" textlink="">
      <xdr:nvSpPr>
        <xdr:cNvPr id="211" name="円/楕円 210"/>
        <xdr:cNvSpPr/>
      </xdr:nvSpPr>
      <xdr:spPr>
        <a:xfrm>
          <a:off x="3048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168927</xdr:rowOff>
    </xdr:from>
    <xdr:ext cx="762000" cy="259045"/>
    <xdr:sp macro="" textlink="">
      <xdr:nvSpPr>
        <xdr:cNvPr id="212" name="テキスト ボックス 211"/>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127000</xdr:rowOff>
    </xdr:from>
    <xdr:to>
      <xdr:col>3</xdr:col>
      <xdr:colOff>193675</xdr:colOff>
      <xdr:row>57</xdr:row>
      <xdr:rowOff>57150</xdr:rowOff>
    </xdr:to>
    <xdr:sp macro="" textlink="">
      <xdr:nvSpPr>
        <xdr:cNvPr id="213" name="円/楕円 212"/>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41927</xdr:rowOff>
    </xdr:from>
    <xdr:ext cx="762000" cy="259045"/>
    <xdr:sp macro="" textlink="">
      <xdr:nvSpPr>
        <xdr:cNvPr id="214" name="テキスト ボックス 213"/>
        <xdr:cNvSpPr txBox="1"/>
      </xdr:nvSpPr>
      <xdr:spPr>
        <a:xfrm>
          <a:off x="1828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6350</xdr:rowOff>
    </xdr:from>
    <xdr:to>
      <xdr:col>1</xdr:col>
      <xdr:colOff>676275</xdr:colOff>
      <xdr:row>55</xdr:row>
      <xdr:rowOff>107950</xdr:rowOff>
    </xdr:to>
    <xdr:sp macro="" textlink="">
      <xdr:nvSpPr>
        <xdr:cNvPr id="215" name="円/楕円 214"/>
        <xdr:cNvSpPr/>
      </xdr:nvSpPr>
      <xdr:spPr>
        <a:xfrm>
          <a:off x="1270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118127</xdr:rowOff>
    </xdr:from>
    <xdr:ext cx="762000" cy="259045"/>
    <xdr:sp macro="" textlink="">
      <xdr:nvSpPr>
        <xdr:cNvPr id="216" name="テキスト ボックス 215"/>
        <xdr:cNvSpPr txBox="1"/>
      </xdr:nvSpPr>
      <xdr:spPr>
        <a:xfrm>
          <a:off x="939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類似団体平均値と比較すると、その他に係る経常収支比率は低い状況にある。</a:t>
          </a:r>
          <a:endParaRPr lang="ja-JP" altLang="ja-JP">
            <a:effectLst/>
          </a:endParaRPr>
        </a:p>
        <a:p>
          <a:r>
            <a:rPr kumimoji="1" lang="ja-JP" altLang="ja-JP" sz="1100">
              <a:solidFill>
                <a:schemeClr val="dk1"/>
              </a:solidFill>
              <a:effectLst/>
              <a:latin typeface="+mn-lt"/>
              <a:ea typeface="+mn-ea"/>
              <a:cs typeface="+mn-cs"/>
            </a:rPr>
            <a:t>数値は平成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年度から横ばいで推移しているが、平成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ポイント上昇している。これは、医療費増</a:t>
          </a:r>
          <a:r>
            <a:rPr kumimoji="1" lang="ja-JP" altLang="en-US" sz="1100">
              <a:solidFill>
                <a:schemeClr val="dk1"/>
              </a:solidFill>
              <a:effectLst/>
              <a:latin typeface="+mn-lt"/>
              <a:ea typeface="+mn-ea"/>
              <a:cs typeface="+mn-cs"/>
            </a:rPr>
            <a:t>や保険税（料）軽減増</a:t>
          </a:r>
          <a:r>
            <a:rPr kumimoji="1" lang="ja-JP" altLang="ja-JP" sz="1100">
              <a:solidFill>
                <a:schemeClr val="dk1"/>
              </a:solidFill>
              <a:effectLst/>
              <a:latin typeface="+mn-lt"/>
              <a:ea typeface="+mn-ea"/>
              <a:cs typeface="+mn-cs"/>
            </a:rPr>
            <a:t>に伴う国民健康保険特別会計、介護保険特別会計等への繰出金の増加が要因と考えられる。</a:t>
          </a:r>
          <a:endParaRPr lang="ja-JP" altLang="ja-JP">
            <a:effectLst/>
          </a:endParaRPr>
        </a:p>
        <a:p>
          <a:r>
            <a:rPr kumimoji="1" lang="ja-JP" altLang="ja-JP" sz="1100">
              <a:solidFill>
                <a:schemeClr val="dk1"/>
              </a:solidFill>
              <a:effectLst/>
              <a:latin typeface="+mn-lt"/>
              <a:ea typeface="+mn-ea"/>
              <a:cs typeface="+mn-cs"/>
            </a:rPr>
            <a:t>　医療費抑制につながる啓発等により、普通会計からの繰出金の抑制に努める。</a:t>
          </a:r>
          <a:endParaRPr lang="ja-JP" altLang="ja-JP">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55</xdr:row>
      <xdr:rowOff>161290</xdr:rowOff>
    </xdr:to>
    <xdr:cxnSp macro="">
      <xdr:nvCxnSpPr>
        <xdr:cNvPr id="249" name="直線コネクタ 248"/>
        <xdr:cNvCxnSpPr/>
      </xdr:nvCxnSpPr>
      <xdr:spPr>
        <a:xfrm>
          <a:off x="15671800" y="9575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0"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92710</xdr:rowOff>
    </xdr:from>
    <xdr:to>
      <xdr:col>22</xdr:col>
      <xdr:colOff>565150</xdr:colOff>
      <xdr:row>55</xdr:row>
      <xdr:rowOff>146050</xdr:rowOff>
    </xdr:to>
    <xdr:cxnSp macro="">
      <xdr:nvCxnSpPr>
        <xdr:cNvPr id="252" name="直線コネクタ 251"/>
        <xdr:cNvCxnSpPr/>
      </xdr:nvCxnSpPr>
      <xdr:spPr>
        <a:xfrm>
          <a:off x="14782800" y="9522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55</xdr:row>
      <xdr:rowOff>100330</xdr:rowOff>
    </xdr:to>
    <xdr:cxnSp macro="">
      <xdr:nvCxnSpPr>
        <xdr:cNvPr id="255" name="直線コネクタ 254"/>
        <xdr:cNvCxnSpPr/>
      </xdr:nvCxnSpPr>
      <xdr:spPr>
        <a:xfrm flipV="1">
          <a:off x="13893800" y="952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62230</xdr:rowOff>
    </xdr:from>
    <xdr:to>
      <xdr:col>20</xdr:col>
      <xdr:colOff>158750</xdr:colOff>
      <xdr:row>55</xdr:row>
      <xdr:rowOff>100330</xdr:rowOff>
    </xdr:to>
    <xdr:cxnSp macro="">
      <xdr:nvCxnSpPr>
        <xdr:cNvPr id="258" name="直線コネクタ 257"/>
        <xdr:cNvCxnSpPr/>
      </xdr:nvCxnSpPr>
      <xdr:spPr>
        <a:xfrm>
          <a:off x="13004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68" name="円/楕円 267"/>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69"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70" name="円/楕円 269"/>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71" name="テキスト ボックス 270"/>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41910</xdr:rowOff>
    </xdr:from>
    <xdr:to>
      <xdr:col>21</xdr:col>
      <xdr:colOff>412750</xdr:colOff>
      <xdr:row>55</xdr:row>
      <xdr:rowOff>143510</xdr:rowOff>
    </xdr:to>
    <xdr:sp macro="" textlink="">
      <xdr:nvSpPr>
        <xdr:cNvPr id="272" name="円/楕円 271"/>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153687</xdr:rowOff>
    </xdr:from>
    <xdr:ext cx="762000" cy="259045"/>
    <xdr:sp macro="" textlink="">
      <xdr:nvSpPr>
        <xdr:cNvPr id="273" name="テキスト ボックス 272"/>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49530</xdr:rowOff>
    </xdr:from>
    <xdr:to>
      <xdr:col>20</xdr:col>
      <xdr:colOff>209550</xdr:colOff>
      <xdr:row>55</xdr:row>
      <xdr:rowOff>151130</xdr:rowOff>
    </xdr:to>
    <xdr:sp macro="" textlink="">
      <xdr:nvSpPr>
        <xdr:cNvPr id="274" name="円/楕円 273"/>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161307</xdr:rowOff>
    </xdr:from>
    <xdr:ext cx="762000" cy="259045"/>
    <xdr:sp macro="" textlink="">
      <xdr:nvSpPr>
        <xdr:cNvPr id="275" name="テキスト ボックス 274"/>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11430</xdr:rowOff>
    </xdr:from>
    <xdr:to>
      <xdr:col>19</xdr:col>
      <xdr:colOff>6350</xdr:colOff>
      <xdr:row>55</xdr:row>
      <xdr:rowOff>113030</xdr:rowOff>
    </xdr:to>
    <xdr:sp macro="" textlink="">
      <xdr:nvSpPr>
        <xdr:cNvPr id="276" name="円/楕円 275"/>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123207</xdr:rowOff>
    </xdr:from>
    <xdr:ext cx="762000" cy="259045"/>
    <xdr:sp macro="" textlink="">
      <xdr:nvSpPr>
        <xdr:cNvPr id="277" name="テキスト ボックス 276"/>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類似団体平均値と比較すると、補助費等に係る経常収支比率は低い。負担金、補助金等の支出について適切に対応してきたことによる。引き続きこの数値を維持していくよう努める。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85852</xdr:rowOff>
    </xdr:from>
    <xdr:to>
      <xdr:col>24</xdr:col>
      <xdr:colOff>31750</xdr:colOff>
      <xdr:row>34</xdr:row>
      <xdr:rowOff>113284</xdr:rowOff>
    </xdr:to>
    <xdr:cxnSp macro="">
      <xdr:nvCxnSpPr>
        <xdr:cNvPr id="307" name="直線コネクタ 306"/>
        <xdr:cNvCxnSpPr/>
      </xdr:nvCxnSpPr>
      <xdr:spPr>
        <a:xfrm flipV="1">
          <a:off x="15671800" y="59151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99568</xdr:rowOff>
    </xdr:from>
    <xdr:to>
      <xdr:col>22</xdr:col>
      <xdr:colOff>565150</xdr:colOff>
      <xdr:row>34</xdr:row>
      <xdr:rowOff>113284</xdr:rowOff>
    </xdr:to>
    <xdr:cxnSp macro="">
      <xdr:nvCxnSpPr>
        <xdr:cNvPr id="310" name="直線コネクタ 309"/>
        <xdr:cNvCxnSpPr/>
      </xdr:nvCxnSpPr>
      <xdr:spPr>
        <a:xfrm>
          <a:off x="14782800" y="59288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99568</xdr:rowOff>
    </xdr:from>
    <xdr:to>
      <xdr:col>21</xdr:col>
      <xdr:colOff>361950</xdr:colOff>
      <xdr:row>34</xdr:row>
      <xdr:rowOff>99568</xdr:rowOff>
    </xdr:to>
    <xdr:cxnSp macro="">
      <xdr:nvCxnSpPr>
        <xdr:cNvPr id="313" name="直線コネクタ 312"/>
        <xdr:cNvCxnSpPr/>
      </xdr:nvCxnSpPr>
      <xdr:spPr>
        <a:xfrm>
          <a:off x="13893800" y="59288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90424</xdr:rowOff>
    </xdr:from>
    <xdr:to>
      <xdr:col>20</xdr:col>
      <xdr:colOff>158750</xdr:colOff>
      <xdr:row>34</xdr:row>
      <xdr:rowOff>99568</xdr:rowOff>
    </xdr:to>
    <xdr:cxnSp macro="">
      <xdr:nvCxnSpPr>
        <xdr:cNvPr id="316" name="直線コネクタ 315"/>
        <xdr:cNvCxnSpPr/>
      </xdr:nvCxnSpPr>
      <xdr:spPr>
        <a:xfrm>
          <a:off x="13004800" y="5919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35052</xdr:rowOff>
    </xdr:from>
    <xdr:to>
      <xdr:col>24</xdr:col>
      <xdr:colOff>82550</xdr:colOff>
      <xdr:row>34</xdr:row>
      <xdr:rowOff>136652</xdr:rowOff>
    </xdr:to>
    <xdr:sp macro="" textlink="">
      <xdr:nvSpPr>
        <xdr:cNvPr id="326" name="円/楕円 325"/>
        <xdr:cNvSpPr/>
      </xdr:nvSpPr>
      <xdr:spPr>
        <a:xfrm>
          <a:off x="164592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115079</xdr:rowOff>
    </xdr:from>
    <xdr:ext cx="762000" cy="259045"/>
    <xdr:sp macro="" textlink="">
      <xdr:nvSpPr>
        <xdr:cNvPr id="327" name="補助費等該当値テキスト"/>
        <xdr:cNvSpPr txBox="1"/>
      </xdr:nvSpPr>
      <xdr:spPr>
        <a:xfrm>
          <a:off x="16598900" y="577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62484</xdr:rowOff>
    </xdr:from>
    <xdr:to>
      <xdr:col>22</xdr:col>
      <xdr:colOff>615950</xdr:colOff>
      <xdr:row>34</xdr:row>
      <xdr:rowOff>164084</xdr:rowOff>
    </xdr:to>
    <xdr:sp macro="" textlink="">
      <xdr:nvSpPr>
        <xdr:cNvPr id="328" name="円/楕円 327"/>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2811</xdr:rowOff>
    </xdr:from>
    <xdr:ext cx="736600" cy="259045"/>
    <xdr:sp macro="" textlink="">
      <xdr:nvSpPr>
        <xdr:cNvPr id="329" name="テキスト ボックス 328"/>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48768</xdr:rowOff>
    </xdr:from>
    <xdr:to>
      <xdr:col>21</xdr:col>
      <xdr:colOff>412750</xdr:colOff>
      <xdr:row>34</xdr:row>
      <xdr:rowOff>150368</xdr:rowOff>
    </xdr:to>
    <xdr:sp macro="" textlink="">
      <xdr:nvSpPr>
        <xdr:cNvPr id="330" name="円/楕円 329"/>
        <xdr:cNvSpPr/>
      </xdr:nvSpPr>
      <xdr:spPr>
        <a:xfrm>
          <a:off x="14732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160545</xdr:rowOff>
    </xdr:from>
    <xdr:ext cx="762000" cy="259045"/>
    <xdr:sp macro="" textlink="">
      <xdr:nvSpPr>
        <xdr:cNvPr id="331" name="テキスト ボックス 330"/>
        <xdr:cNvSpPr txBox="1"/>
      </xdr:nvSpPr>
      <xdr:spPr>
        <a:xfrm>
          <a:off x="14401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48768</xdr:rowOff>
    </xdr:from>
    <xdr:to>
      <xdr:col>20</xdr:col>
      <xdr:colOff>209550</xdr:colOff>
      <xdr:row>34</xdr:row>
      <xdr:rowOff>150368</xdr:rowOff>
    </xdr:to>
    <xdr:sp macro="" textlink="">
      <xdr:nvSpPr>
        <xdr:cNvPr id="332" name="円/楕円 331"/>
        <xdr:cNvSpPr/>
      </xdr:nvSpPr>
      <xdr:spPr>
        <a:xfrm>
          <a:off x="13843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160545</xdr:rowOff>
    </xdr:from>
    <xdr:ext cx="762000" cy="259045"/>
    <xdr:sp macro="" textlink="">
      <xdr:nvSpPr>
        <xdr:cNvPr id="333" name="テキスト ボックス 332"/>
        <xdr:cNvSpPr txBox="1"/>
      </xdr:nvSpPr>
      <xdr:spPr>
        <a:xfrm>
          <a:off x="13512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39624</xdr:rowOff>
    </xdr:from>
    <xdr:to>
      <xdr:col>19</xdr:col>
      <xdr:colOff>6350</xdr:colOff>
      <xdr:row>34</xdr:row>
      <xdr:rowOff>141224</xdr:rowOff>
    </xdr:to>
    <xdr:sp macro="" textlink="">
      <xdr:nvSpPr>
        <xdr:cNvPr id="334" name="円/楕円 333"/>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151401</xdr:rowOff>
    </xdr:from>
    <xdr:ext cx="762000" cy="259045"/>
    <xdr:sp macro="" textlink="">
      <xdr:nvSpPr>
        <xdr:cNvPr id="335" name="テキスト ボックス 334"/>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年度までは類似団体平均値をやや下回っていたが、平成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年度からは類似団体を上回ってきている。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年度頃から人口増加に伴い、小中学校施設整備等の普通建設事業が多く実施され、その分が公債費に反映されてきている。今後、臨時財政対策債の償還額も増えることが見込まれ</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地方財政措置のある有利な起債を活用しつつ、安易</a:t>
          </a:r>
          <a:r>
            <a:rPr kumimoji="1" lang="ja-JP" altLang="ja-JP" sz="1100">
              <a:solidFill>
                <a:schemeClr val="dk1"/>
              </a:solidFill>
              <a:effectLst/>
              <a:latin typeface="+mn-lt"/>
              <a:ea typeface="+mn-ea"/>
              <a:cs typeface="+mn-cs"/>
            </a:rPr>
            <a:t>な起債は避け、町債発行額の抑制に努め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16511</xdr:rowOff>
    </xdr:from>
    <xdr:to>
      <xdr:col>7</xdr:col>
      <xdr:colOff>15875</xdr:colOff>
      <xdr:row>77</xdr:row>
      <xdr:rowOff>115570</xdr:rowOff>
    </xdr:to>
    <xdr:cxnSp macro="">
      <xdr:nvCxnSpPr>
        <xdr:cNvPr id="368" name="直線コネクタ 367"/>
        <xdr:cNvCxnSpPr/>
      </xdr:nvCxnSpPr>
      <xdr:spPr>
        <a:xfrm flipV="1">
          <a:off x="3987800" y="132181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47007</xdr:rowOff>
    </xdr:from>
    <xdr:ext cx="762000" cy="259045"/>
    <xdr:sp macro="" textlink="">
      <xdr:nvSpPr>
        <xdr:cNvPr id="369" name="公債費平均値テキスト"/>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85089</xdr:rowOff>
    </xdr:from>
    <xdr:to>
      <xdr:col>5</xdr:col>
      <xdr:colOff>549275</xdr:colOff>
      <xdr:row>77</xdr:row>
      <xdr:rowOff>115570</xdr:rowOff>
    </xdr:to>
    <xdr:cxnSp macro="">
      <xdr:nvCxnSpPr>
        <xdr:cNvPr id="371" name="直線コネクタ 370"/>
        <xdr:cNvCxnSpPr/>
      </xdr:nvCxnSpPr>
      <xdr:spPr>
        <a:xfrm>
          <a:off x="3098800" y="132867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46989</xdr:rowOff>
    </xdr:from>
    <xdr:to>
      <xdr:col>4</xdr:col>
      <xdr:colOff>346075</xdr:colOff>
      <xdr:row>77</xdr:row>
      <xdr:rowOff>85089</xdr:rowOff>
    </xdr:to>
    <xdr:cxnSp macro="">
      <xdr:nvCxnSpPr>
        <xdr:cNvPr id="374" name="直線コネクタ 373"/>
        <xdr:cNvCxnSpPr/>
      </xdr:nvCxnSpPr>
      <xdr:spPr>
        <a:xfrm>
          <a:off x="2209800" y="13248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77470</xdr:rowOff>
    </xdr:to>
    <xdr:cxnSp macro="">
      <xdr:nvCxnSpPr>
        <xdr:cNvPr id="377" name="直線コネクタ 376"/>
        <xdr:cNvCxnSpPr/>
      </xdr:nvCxnSpPr>
      <xdr:spPr>
        <a:xfrm flipV="1">
          <a:off x="1320800" y="13248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137161</xdr:rowOff>
    </xdr:from>
    <xdr:to>
      <xdr:col>7</xdr:col>
      <xdr:colOff>66675</xdr:colOff>
      <xdr:row>77</xdr:row>
      <xdr:rowOff>67311</xdr:rowOff>
    </xdr:to>
    <xdr:sp macro="" textlink="">
      <xdr:nvSpPr>
        <xdr:cNvPr id="387" name="円/楕円 386"/>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109238</xdr:rowOff>
    </xdr:from>
    <xdr:ext cx="762000" cy="259045"/>
    <xdr:sp macro="" textlink="">
      <xdr:nvSpPr>
        <xdr:cNvPr id="388" name="公債費該当値テキスト"/>
        <xdr:cNvSpPr txBox="1"/>
      </xdr:nvSpPr>
      <xdr:spPr>
        <a:xfrm>
          <a:off x="4914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89" name="円/楕円 388"/>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90" name="テキスト ボックス 38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34289</xdr:rowOff>
    </xdr:from>
    <xdr:to>
      <xdr:col>4</xdr:col>
      <xdr:colOff>396875</xdr:colOff>
      <xdr:row>77</xdr:row>
      <xdr:rowOff>135889</xdr:rowOff>
    </xdr:to>
    <xdr:sp macro="" textlink="">
      <xdr:nvSpPr>
        <xdr:cNvPr id="391" name="円/楕円 390"/>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120666</xdr:rowOff>
    </xdr:from>
    <xdr:ext cx="762000" cy="259045"/>
    <xdr:sp macro="" textlink="">
      <xdr:nvSpPr>
        <xdr:cNvPr id="392" name="テキスト ボックス 391"/>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167639</xdr:rowOff>
    </xdr:from>
    <xdr:to>
      <xdr:col>3</xdr:col>
      <xdr:colOff>193675</xdr:colOff>
      <xdr:row>77</xdr:row>
      <xdr:rowOff>97789</xdr:rowOff>
    </xdr:to>
    <xdr:sp macro="" textlink="">
      <xdr:nvSpPr>
        <xdr:cNvPr id="393" name="円/楕円 392"/>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107966</xdr:rowOff>
    </xdr:from>
    <xdr:ext cx="762000" cy="259045"/>
    <xdr:sp macro="" textlink="">
      <xdr:nvSpPr>
        <xdr:cNvPr id="394" name="テキスト ボックス 393"/>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26670</xdr:rowOff>
    </xdr:from>
    <xdr:to>
      <xdr:col>1</xdr:col>
      <xdr:colOff>676275</xdr:colOff>
      <xdr:row>77</xdr:row>
      <xdr:rowOff>128270</xdr:rowOff>
    </xdr:to>
    <xdr:sp macro="" textlink="">
      <xdr:nvSpPr>
        <xdr:cNvPr id="395" name="円/楕円 394"/>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138447</xdr:rowOff>
    </xdr:from>
    <xdr:ext cx="762000" cy="259045"/>
    <xdr:sp macro="" textlink="">
      <xdr:nvSpPr>
        <xdr:cNvPr id="396" name="テキスト ボックス 395"/>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類似団体平均値と比較すると、公債費以外に係る経常収支比率は同程度で推移してきたが、平成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ポイント数値が回復している。医療費</a:t>
          </a:r>
          <a:r>
            <a:rPr kumimoji="1" lang="ja-JP" altLang="en-US" sz="1100">
              <a:solidFill>
                <a:schemeClr val="dk1"/>
              </a:solidFill>
              <a:effectLst/>
              <a:latin typeface="+mn-lt"/>
              <a:ea typeface="+mn-ea"/>
              <a:cs typeface="+mn-cs"/>
            </a:rPr>
            <a:t>増や保険税（料）軽減増</a:t>
          </a:r>
          <a:r>
            <a:rPr kumimoji="1" lang="ja-JP" altLang="ja-JP" sz="1100">
              <a:solidFill>
                <a:schemeClr val="dk1"/>
              </a:solidFill>
              <a:effectLst/>
              <a:latin typeface="+mn-lt"/>
              <a:ea typeface="+mn-ea"/>
              <a:cs typeface="+mn-cs"/>
            </a:rPr>
            <a:t>に伴う国民健康保険特別会計、介護保険特別会計等への繰出金は増加しているが、普通建設事業費や維持補修費用の削減により数値が低下したと考えられる。</a:t>
          </a:r>
          <a:endParaRPr lang="ja-JP" altLang="ja-JP">
            <a:effectLst/>
          </a:endParaRPr>
        </a:p>
        <a:p>
          <a:r>
            <a:rPr kumimoji="1" lang="ja-JP" altLang="ja-JP" sz="1100">
              <a:solidFill>
                <a:schemeClr val="dk1"/>
              </a:solidFill>
              <a:effectLst/>
              <a:latin typeface="+mn-lt"/>
              <a:ea typeface="+mn-ea"/>
              <a:cs typeface="+mn-cs"/>
            </a:rPr>
            <a:t>　今後も計画的な公共施設管理、医療費抑制につながる啓発等により普通会計からの繰出金の抑制に努める。</a:t>
          </a:r>
          <a:endParaRPr lang="ja-JP" altLang="ja-JP">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152146</xdr:rowOff>
    </xdr:from>
    <xdr:to>
      <xdr:col>24</xdr:col>
      <xdr:colOff>31750</xdr:colOff>
      <xdr:row>77</xdr:row>
      <xdr:rowOff>170435</xdr:rowOff>
    </xdr:to>
    <xdr:cxnSp macro="">
      <xdr:nvCxnSpPr>
        <xdr:cNvPr id="427" name="直線コネクタ 426"/>
        <xdr:cNvCxnSpPr/>
      </xdr:nvCxnSpPr>
      <xdr:spPr>
        <a:xfrm flipV="1">
          <a:off x="15671800" y="133537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69850</xdr:rowOff>
    </xdr:from>
    <xdr:to>
      <xdr:col>22</xdr:col>
      <xdr:colOff>565150</xdr:colOff>
      <xdr:row>77</xdr:row>
      <xdr:rowOff>170435</xdr:rowOff>
    </xdr:to>
    <xdr:cxnSp macro="">
      <xdr:nvCxnSpPr>
        <xdr:cNvPr id="430" name="直線コネクタ 429"/>
        <xdr:cNvCxnSpPr/>
      </xdr:nvCxnSpPr>
      <xdr:spPr>
        <a:xfrm>
          <a:off x="14782800" y="132715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56135</xdr:rowOff>
    </xdr:from>
    <xdr:to>
      <xdr:col>21</xdr:col>
      <xdr:colOff>361950</xdr:colOff>
      <xdr:row>77</xdr:row>
      <xdr:rowOff>69850</xdr:rowOff>
    </xdr:to>
    <xdr:cxnSp macro="">
      <xdr:nvCxnSpPr>
        <xdr:cNvPr id="433" name="直線コネクタ 432"/>
        <xdr:cNvCxnSpPr/>
      </xdr:nvCxnSpPr>
      <xdr:spPr>
        <a:xfrm>
          <a:off x="13893800" y="132577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xdr:rowOff>
    </xdr:from>
    <xdr:to>
      <xdr:col>20</xdr:col>
      <xdr:colOff>158750</xdr:colOff>
      <xdr:row>77</xdr:row>
      <xdr:rowOff>56135</xdr:rowOff>
    </xdr:to>
    <xdr:cxnSp macro="">
      <xdr:nvCxnSpPr>
        <xdr:cNvPr id="436" name="直線コネクタ 435"/>
        <xdr:cNvCxnSpPr/>
      </xdr:nvCxnSpPr>
      <xdr:spPr>
        <a:xfrm>
          <a:off x="13004800" y="13038328"/>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46" name="円/楕円 445"/>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73423</xdr:rowOff>
    </xdr:from>
    <xdr:ext cx="762000" cy="259045"/>
    <xdr:sp macro="" textlink="">
      <xdr:nvSpPr>
        <xdr:cNvPr id="447" name="公債費以外該当値テキスト"/>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119635</xdr:rowOff>
    </xdr:from>
    <xdr:to>
      <xdr:col>22</xdr:col>
      <xdr:colOff>615950</xdr:colOff>
      <xdr:row>78</xdr:row>
      <xdr:rowOff>49785</xdr:rowOff>
    </xdr:to>
    <xdr:sp macro="" textlink="">
      <xdr:nvSpPr>
        <xdr:cNvPr id="448" name="円/楕円 447"/>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34562</xdr:rowOff>
    </xdr:from>
    <xdr:ext cx="736600" cy="259045"/>
    <xdr:sp macro="" textlink="">
      <xdr:nvSpPr>
        <xdr:cNvPr id="449" name="テキスト ボックス 448"/>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19050</xdr:rowOff>
    </xdr:from>
    <xdr:to>
      <xdr:col>21</xdr:col>
      <xdr:colOff>412750</xdr:colOff>
      <xdr:row>77</xdr:row>
      <xdr:rowOff>120650</xdr:rowOff>
    </xdr:to>
    <xdr:sp macro="" textlink="">
      <xdr:nvSpPr>
        <xdr:cNvPr id="450" name="円/楕円 449"/>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105427</xdr:rowOff>
    </xdr:from>
    <xdr:ext cx="762000" cy="259045"/>
    <xdr:sp macro="" textlink="">
      <xdr:nvSpPr>
        <xdr:cNvPr id="451" name="テキスト ボックス 450"/>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5335</xdr:rowOff>
    </xdr:from>
    <xdr:to>
      <xdr:col>20</xdr:col>
      <xdr:colOff>209550</xdr:colOff>
      <xdr:row>77</xdr:row>
      <xdr:rowOff>106935</xdr:rowOff>
    </xdr:to>
    <xdr:sp macro="" textlink="">
      <xdr:nvSpPr>
        <xdr:cNvPr id="452" name="円/楕円 451"/>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91712</xdr:rowOff>
    </xdr:from>
    <xdr:ext cx="762000" cy="259045"/>
    <xdr:sp macro="" textlink="">
      <xdr:nvSpPr>
        <xdr:cNvPr id="453" name="テキスト ボックス 452"/>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128778</xdr:rowOff>
    </xdr:from>
    <xdr:to>
      <xdr:col>19</xdr:col>
      <xdr:colOff>6350</xdr:colOff>
      <xdr:row>76</xdr:row>
      <xdr:rowOff>58928</xdr:rowOff>
    </xdr:to>
    <xdr:sp macro="" textlink="">
      <xdr:nvSpPr>
        <xdr:cNvPr id="454" name="円/楕円 453"/>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69105</xdr:rowOff>
    </xdr:from>
    <xdr:ext cx="762000" cy="259045"/>
    <xdr:sp macro="" textlink="">
      <xdr:nvSpPr>
        <xdr:cNvPr id="455" name="テキスト ボックス 454"/>
        <xdr:cNvSpPr txBox="1"/>
      </xdr:nvSpPr>
      <xdr:spPr>
        <a:xfrm>
          <a:off x="12623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埼玉県伊奈町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2097</xdr:rowOff>
    </xdr:from>
    <xdr:to>
      <xdr:col>4</xdr:col>
      <xdr:colOff>1117600</xdr:colOff>
      <xdr:row>19</xdr:row>
      <xdr:rowOff>31391</xdr:rowOff>
    </xdr:to>
    <xdr:cxnSp macro="">
      <xdr:nvCxnSpPr>
        <xdr:cNvPr id="52" name="直線コネクタ 51"/>
        <xdr:cNvCxnSpPr/>
      </xdr:nvCxnSpPr>
      <xdr:spPr bwMode="auto">
        <a:xfrm flipV="1">
          <a:off x="5003800" y="3307272"/>
          <a:ext cx="647700" cy="29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31391</xdr:rowOff>
    </xdr:from>
    <xdr:to>
      <xdr:col>4</xdr:col>
      <xdr:colOff>469900</xdr:colOff>
      <xdr:row>19</xdr:row>
      <xdr:rowOff>73192</xdr:rowOff>
    </xdr:to>
    <xdr:cxnSp macro="">
      <xdr:nvCxnSpPr>
        <xdr:cNvPr id="55" name="直線コネクタ 54"/>
        <xdr:cNvCxnSpPr/>
      </xdr:nvCxnSpPr>
      <xdr:spPr bwMode="auto">
        <a:xfrm flipV="1">
          <a:off x="4305300" y="3336566"/>
          <a:ext cx="698500" cy="41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68897</xdr:rowOff>
    </xdr:from>
    <xdr:to>
      <xdr:col>3</xdr:col>
      <xdr:colOff>904875</xdr:colOff>
      <xdr:row>19</xdr:row>
      <xdr:rowOff>73192</xdr:rowOff>
    </xdr:to>
    <xdr:cxnSp macro="">
      <xdr:nvCxnSpPr>
        <xdr:cNvPr id="58" name="直線コネクタ 57"/>
        <xdr:cNvCxnSpPr/>
      </xdr:nvCxnSpPr>
      <xdr:spPr bwMode="auto">
        <a:xfrm>
          <a:off x="3606800" y="3374072"/>
          <a:ext cx="698500" cy="4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49630</xdr:rowOff>
    </xdr:from>
    <xdr:to>
      <xdr:col>3</xdr:col>
      <xdr:colOff>206375</xdr:colOff>
      <xdr:row>19</xdr:row>
      <xdr:rowOff>68897</xdr:rowOff>
    </xdr:to>
    <xdr:cxnSp macro="">
      <xdr:nvCxnSpPr>
        <xdr:cNvPr id="61" name="直線コネクタ 60"/>
        <xdr:cNvCxnSpPr/>
      </xdr:nvCxnSpPr>
      <xdr:spPr bwMode="auto">
        <a:xfrm>
          <a:off x="2908300" y="3354805"/>
          <a:ext cx="698500" cy="19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122747</xdr:rowOff>
    </xdr:from>
    <xdr:to>
      <xdr:col>5</xdr:col>
      <xdr:colOff>34925</xdr:colOff>
      <xdr:row>19</xdr:row>
      <xdr:rowOff>52897</xdr:rowOff>
    </xdr:to>
    <xdr:sp macro="" textlink="">
      <xdr:nvSpPr>
        <xdr:cNvPr id="71" name="円/楕円 70"/>
        <xdr:cNvSpPr/>
      </xdr:nvSpPr>
      <xdr:spPr bwMode="auto">
        <a:xfrm>
          <a:off x="5600700" y="3256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94824</xdr:rowOff>
    </xdr:from>
    <xdr:ext cx="762000" cy="259045"/>
    <xdr:sp macro="" textlink="">
      <xdr:nvSpPr>
        <xdr:cNvPr id="72" name="人口1人当たり決算額の推移該当値テキスト130"/>
        <xdr:cNvSpPr txBox="1"/>
      </xdr:nvSpPr>
      <xdr:spPr>
        <a:xfrm>
          <a:off x="5740400" y="322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58,566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152041</xdr:rowOff>
    </xdr:from>
    <xdr:to>
      <xdr:col>4</xdr:col>
      <xdr:colOff>520700</xdr:colOff>
      <xdr:row>19</xdr:row>
      <xdr:rowOff>82191</xdr:rowOff>
    </xdr:to>
    <xdr:sp macro="" textlink="">
      <xdr:nvSpPr>
        <xdr:cNvPr id="73" name="円/楕円 72"/>
        <xdr:cNvSpPr/>
      </xdr:nvSpPr>
      <xdr:spPr bwMode="auto">
        <a:xfrm>
          <a:off x="4953000" y="3285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66968</xdr:rowOff>
    </xdr:from>
    <xdr:ext cx="736600" cy="259045"/>
    <xdr:sp macro="" textlink="">
      <xdr:nvSpPr>
        <xdr:cNvPr id="74" name="テキスト ボックス 73"/>
        <xdr:cNvSpPr txBox="1"/>
      </xdr:nvSpPr>
      <xdr:spPr>
        <a:xfrm>
          <a:off x="4622800" y="3372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56,772</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22392</xdr:rowOff>
    </xdr:from>
    <xdr:to>
      <xdr:col>3</xdr:col>
      <xdr:colOff>955675</xdr:colOff>
      <xdr:row>19</xdr:row>
      <xdr:rowOff>123992</xdr:rowOff>
    </xdr:to>
    <xdr:sp macro="" textlink="">
      <xdr:nvSpPr>
        <xdr:cNvPr id="75" name="円/楕円 74"/>
        <xdr:cNvSpPr/>
      </xdr:nvSpPr>
      <xdr:spPr bwMode="auto">
        <a:xfrm>
          <a:off x="4254500" y="332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108769</xdr:rowOff>
    </xdr:from>
    <xdr:ext cx="762000" cy="259045"/>
    <xdr:sp macro="" textlink="">
      <xdr:nvSpPr>
        <xdr:cNvPr id="76" name="テキスト ボックス 75"/>
        <xdr:cNvSpPr txBox="1"/>
      </xdr:nvSpPr>
      <xdr:spPr>
        <a:xfrm>
          <a:off x="3924300" y="341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54,212</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18097</xdr:rowOff>
    </xdr:from>
    <xdr:to>
      <xdr:col>3</xdr:col>
      <xdr:colOff>257175</xdr:colOff>
      <xdr:row>19</xdr:row>
      <xdr:rowOff>119697</xdr:rowOff>
    </xdr:to>
    <xdr:sp macro="" textlink="">
      <xdr:nvSpPr>
        <xdr:cNvPr id="77" name="円/楕円 76"/>
        <xdr:cNvSpPr/>
      </xdr:nvSpPr>
      <xdr:spPr bwMode="auto">
        <a:xfrm>
          <a:off x="3556000" y="3323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104474</xdr:rowOff>
    </xdr:from>
    <xdr:ext cx="762000" cy="259045"/>
    <xdr:sp macro="" textlink="">
      <xdr:nvSpPr>
        <xdr:cNvPr id="78" name="テキスト ボックス 77"/>
        <xdr:cNvSpPr txBox="1"/>
      </xdr:nvSpPr>
      <xdr:spPr>
        <a:xfrm>
          <a:off x="3225800" y="340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54,475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170280</xdr:rowOff>
    </xdr:from>
    <xdr:to>
      <xdr:col>2</xdr:col>
      <xdr:colOff>692150</xdr:colOff>
      <xdr:row>19</xdr:row>
      <xdr:rowOff>100430</xdr:rowOff>
    </xdr:to>
    <xdr:sp macro="" textlink="">
      <xdr:nvSpPr>
        <xdr:cNvPr id="79" name="円/楕円 78"/>
        <xdr:cNvSpPr/>
      </xdr:nvSpPr>
      <xdr:spPr bwMode="auto">
        <a:xfrm>
          <a:off x="2857500" y="3304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85207</xdr:rowOff>
    </xdr:from>
    <xdr:ext cx="762000" cy="259045"/>
    <xdr:sp macro="" textlink="">
      <xdr:nvSpPr>
        <xdr:cNvPr id="80" name="テキスト ボックス 79"/>
        <xdr:cNvSpPr txBox="1"/>
      </xdr:nvSpPr>
      <xdr:spPr>
        <a:xfrm>
          <a:off x="2527300" y="339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148782</xdr:rowOff>
    </xdr:from>
    <xdr:to>
      <xdr:col>4</xdr:col>
      <xdr:colOff>1117600</xdr:colOff>
      <xdr:row>35</xdr:row>
      <xdr:rowOff>175430</xdr:rowOff>
    </xdr:to>
    <xdr:cxnSp macro="">
      <xdr:nvCxnSpPr>
        <xdr:cNvPr id="115" name="直線コネクタ 114"/>
        <xdr:cNvCxnSpPr/>
      </xdr:nvCxnSpPr>
      <xdr:spPr bwMode="auto">
        <a:xfrm flipV="1">
          <a:off x="5003800" y="6759132"/>
          <a:ext cx="647700" cy="26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208689</xdr:rowOff>
    </xdr:from>
    <xdr:ext cx="762000" cy="259045"/>
    <xdr:sp macro="" textlink="">
      <xdr:nvSpPr>
        <xdr:cNvPr id="116" name="人口1人当たり決算額の推移平均値テキスト445"/>
        <xdr:cNvSpPr txBox="1"/>
      </xdr:nvSpPr>
      <xdr:spPr>
        <a:xfrm>
          <a:off x="5740400" y="681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168670</xdr:rowOff>
    </xdr:from>
    <xdr:to>
      <xdr:col>4</xdr:col>
      <xdr:colOff>469900</xdr:colOff>
      <xdr:row>35</xdr:row>
      <xdr:rowOff>175430</xdr:rowOff>
    </xdr:to>
    <xdr:cxnSp macro="">
      <xdr:nvCxnSpPr>
        <xdr:cNvPr id="118" name="直線コネクタ 117"/>
        <xdr:cNvCxnSpPr/>
      </xdr:nvCxnSpPr>
      <xdr:spPr bwMode="auto">
        <a:xfrm>
          <a:off x="4305300" y="6779020"/>
          <a:ext cx="698500" cy="6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168670</xdr:rowOff>
    </xdr:from>
    <xdr:to>
      <xdr:col>3</xdr:col>
      <xdr:colOff>904875</xdr:colOff>
      <xdr:row>35</xdr:row>
      <xdr:rowOff>172263</xdr:rowOff>
    </xdr:to>
    <xdr:cxnSp macro="">
      <xdr:nvCxnSpPr>
        <xdr:cNvPr id="121" name="直線コネクタ 120"/>
        <xdr:cNvCxnSpPr/>
      </xdr:nvCxnSpPr>
      <xdr:spPr bwMode="auto">
        <a:xfrm flipV="1">
          <a:off x="3606800" y="6779020"/>
          <a:ext cx="698500" cy="3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220935</xdr:rowOff>
    </xdr:from>
    <xdr:ext cx="762000" cy="259045"/>
    <xdr:sp macro="" textlink="">
      <xdr:nvSpPr>
        <xdr:cNvPr id="123" name="テキスト ボックス 122"/>
        <xdr:cNvSpPr txBox="1"/>
      </xdr:nvSpPr>
      <xdr:spPr>
        <a:xfrm>
          <a:off x="3924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125302</xdr:rowOff>
    </xdr:from>
    <xdr:to>
      <xdr:col>3</xdr:col>
      <xdr:colOff>206375</xdr:colOff>
      <xdr:row>35</xdr:row>
      <xdr:rowOff>172263</xdr:rowOff>
    </xdr:to>
    <xdr:cxnSp macro="">
      <xdr:nvCxnSpPr>
        <xdr:cNvPr id="124" name="直線コネクタ 123"/>
        <xdr:cNvCxnSpPr/>
      </xdr:nvCxnSpPr>
      <xdr:spPr bwMode="auto">
        <a:xfrm>
          <a:off x="2908300" y="6735652"/>
          <a:ext cx="698500" cy="46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97982</xdr:rowOff>
    </xdr:from>
    <xdr:to>
      <xdr:col>5</xdr:col>
      <xdr:colOff>34925</xdr:colOff>
      <xdr:row>35</xdr:row>
      <xdr:rowOff>199582</xdr:rowOff>
    </xdr:to>
    <xdr:sp macro="" textlink="">
      <xdr:nvSpPr>
        <xdr:cNvPr id="134" name="円/楕円 133"/>
        <xdr:cNvSpPr/>
      </xdr:nvSpPr>
      <xdr:spPr bwMode="auto">
        <a:xfrm>
          <a:off x="5600700" y="6708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285959</xdr:rowOff>
    </xdr:from>
    <xdr:ext cx="762000" cy="259045"/>
    <xdr:sp macro="" textlink="">
      <xdr:nvSpPr>
        <xdr:cNvPr id="135" name="人口1人当たり決算額の推移該当値テキスト445"/>
        <xdr:cNvSpPr txBox="1"/>
      </xdr:nvSpPr>
      <xdr:spPr>
        <a:xfrm>
          <a:off x="5740400" y="655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16,083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124630</xdr:rowOff>
    </xdr:from>
    <xdr:to>
      <xdr:col>4</xdr:col>
      <xdr:colOff>520700</xdr:colOff>
      <xdr:row>35</xdr:row>
      <xdr:rowOff>226230</xdr:rowOff>
    </xdr:to>
    <xdr:sp macro="" textlink="">
      <xdr:nvSpPr>
        <xdr:cNvPr id="136" name="円/楕円 135"/>
        <xdr:cNvSpPr/>
      </xdr:nvSpPr>
      <xdr:spPr bwMode="auto">
        <a:xfrm>
          <a:off x="4953000" y="6734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236407</xdr:rowOff>
    </xdr:from>
    <xdr:ext cx="736600" cy="259045"/>
    <xdr:sp macro="" textlink="">
      <xdr:nvSpPr>
        <xdr:cNvPr id="137" name="テキスト ボックス 136"/>
        <xdr:cNvSpPr txBox="1"/>
      </xdr:nvSpPr>
      <xdr:spPr>
        <a:xfrm>
          <a:off x="4622800" y="650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117870</xdr:rowOff>
    </xdr:from>
    <xdr:to>
      <xdr:col>3</xdr:col>
      <xdr:colOff>955675</xdr:colOff>
      <xdr:row>35</xdr:row>
      <xdr:rowOff>219470</xdr:rowOff>
    </xdr:to>
    <xdr:sp macro="" textlink="">
      <xdr:nvSpPr>
        <xdr:cNvPr id="138" name="円/楕円 137"/>
        <xdr:cNvSpPr/>
      </xdr:nvSpPr>
      <xdr:spPr bwMode="auto">
        <a:xfrm>
          <a:off x="4254500" y="6728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229647</xdr:rowOff>
    </xdr:from>
    <xdr:ext cx="762000" cy="259045"/>
    <xdr:sp macro="" textlink="">
      <xdr:nvSpPr>
        <xdr:cNvPr id="139" name="テキスト ボックス 138"/>
        <xdr:cNvSpPr txBox="1"/>
      </xdr:nvSpPr>
      <xdr:spPr>
        <a:xfrm>
          <a:off x="3924300" y="649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121463</xdr:rowOff>
    </xdr:from>
    <xdr:to>
      <xdr:col>3</xdr:col>
      <xdr:colOff>257175</xdr:colOff>
      <xdr:row>35</xdr:row>
      <xdr:rowOff>223063</xdr:rowOff>
    </xdr:to>
    <xdr:sp macro="" textlink="">
      <xdr:nvSpPr>
        <xdr:cNvPr id="140" name="円/楕円 139"/>
        <xdr:cNvSpPr/>
      </xdr:nvSpPr>
      <xdr:spPr bwMode="auto">
        <a:xfrm>
          <a:off x="3556000" y="6731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207840</xdr:rowOff>
    </xdr:from>
    <xdr:ext cx="762000" cy="259045"/>
    <xdr:sp macro="" textlink="">
      <xdr:nvSpPr>
        <xdr:cNvPr id="141" name="テキスト ボックス 140"/>
        <xdr:cNvSpPr txBox="1"/>
      </xdr:nvSpPr>
      <xdr:spPr>
        <a:xfrm>
          <a:off x="3225800" y="681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15,364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74502</xdr:rowOff>
    </xdr:from>
    <xdr:to>
      <xdr:col>2</xdr:col>
      <xdr:colOff>692150</xdr:colOff>
      <xdr:row>35</xdr:row>
      <xdr:rowOff>176102</xdr:rowOff>
    </xdr:to>
    <xdr:sp macro="" textlink="">
      <xdr:nvSpPr>
        <xdr:cNvPr id="142" name="円/楕円 141"/>
        <xdr:cNvSpPr/>
      </xdr:nvSpPr>
      <xdr:spPr bwMode="auto">
        <a:xfrm>
          <a:off x="2857500" y="6684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160879</xdr:rowOff>
    </xdr:from>
    <xdr:ext cx="762000" cy="259045"/>
    <xdr:sp macro="" textlink="">
      <xdr:nvSpPr>
        <xdr:cNvPr id="143" name="テキスト ボックス 142"/>
        <xdr:cNvSpPr txBox="1"/>
      </xdr:nvSpPr>
      <xdr:spPr>
        <a:xfrm>
          <a:off x="2527300" y="677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埼玉県伊奈町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44,437
44,126
14.79
11,611,249
11,033,531
561,292
7,664,711
11,887,135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65.6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84950</xdr:rowOff>
    </xdr:from>
    <xdr:to>
      <xdr:col>6</xdr:col>
      <xdr:colOff>511175</xdr:colOff>
      <xdr:row>37</xdr:row>
      <xdr:rowOff>104000</xdr:rowOff>
    </xdr:to>
    <xdr:cxnSp macro="">
      <xdr:nvCxnSpPr>
        <xdr:cNvPr id="61" name="直線コネクタ 60"/>
        <xdr:cNvCxnSpPr/>
      </xdr:nvCxnSpPr>
      <xdr:spPr>
        <a:xfrm flipV="1">
          <a:off x="3797300" y="6428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104000</xdr:rowOff>
    </xdr:from>
    <xdr:to>
      <xdr:col>5</xdr:col>
      <xdr:colOff>358775</xdr:colOff>
      <xdr:row>37</xdr:row>
      <xdr:rowOff>135262</xdr:rowOff>
    </xdr:to>
    <xdr:cxnSp macro="">
      <xdr:nvCxnSpPr>
        <xdr:cNvPr id="64" name="直線コネクタ 63"/>
        <xdr:cNvCxnSpPr/>
      </xdr:nvCxnSpPr>
      <xdr:spPr>
        <a:xfrm flipV="1">
          <a:off x="2908300" y="6447650"/>
          <a:ext cx="889000" cy="3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120459</xdr:rowOff>
    </xdr:from>
    <xdr:to>
      <xdr:col>4</xdr:col>
      <xdr:colOff>155575</xdr:colOff>
      <xdr:row>37</xdr:row>
      <xdr:rowOff>135262</xdr:rowOff>
    </xdr:to>
    <xdr:cxnSp macro="">
      <xdr:nvCxnSpPr>
        <xdr:cNvPr id="67" name="直線コネクタ 66"/>
        <xdr:cNvCxnSpPr/>
      </xdr:nvCxnSpPr>
      <xdr:spPr>
        <a:xfrm>
          <a:off x="2019300" y="6464109"/>
          <a:ext cx="889000" cy="1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117831</xdr:rowOff>
    </xdr:from>
    <xdr:to>
      <xdr:col>2</xdr:col>
      <xdr:colOff>638175</xdr:colOff>
      <xdr:row>37</xdr:row>
      <xdr:rowOff>120459</xdr:rowOff>
    </xdr:to>
    <xdr:cxnSp macro="">
      <xdr:nvCxnSpPr>
        <xdr:cNvPr id="70" name="直線コネクタ 69"/>
        <xdr:cNvCxnSpPr/>
      </xdr:nvCxnSpPr>
      <xdr:spPr>
        <a:xfrm>
          <a:off x="1130300" y="6461481"/>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34150</xdr:rowOff>
    </xdr:from>
    <xdr:to>
      <xdr:col>6</xdr:col>
      <xdr:colOff>561975</xdr:colOff>
      <xdr:row>37</xdr:row>
      <xdr:rowOff>135750</xdr:rowOff>
    </xdr:to>
    <xdr:sp macro="" textlink="">
      <xdr:nvSpPr>
        <xdr:cNvPr id="80" name="円/楕円 79"/>
        <xdr:cNvSpPr/>
      </xdr:nvSpPr>
      <xdr:spPr>
        <a:xfrm>
          <a:off x="4584700" y="63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57027</xdr:rowOff>
    </xdr:from>
    <xdr:ext cx="534377" cy="259045"/>
    <xdr:sp macro="" textlink="">
      <xdr:nvSpPr>
        <xdr:cNvPr id="81" name="人件費該当値テキスト"/>
        <xdr:cNvSpPr txBox="1"/>
      </xdr:nvSpPr>
      <xdr:spPr>
        <a:xfrm>
          <a:off x="4686300" y="622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55,874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53200</xdr:rowOff>
    </xdr:from>
    <xdr:to>
      <xdr:col>5</xdr:col>
      <xdr:colOff>409575</xdr:colOff>
      <xdr:row>37</xdr:row>
      <xdr:rowOff>154800</xdr:rowOff>
    </xdr:to>
    <xdr:sp macro="" textlink="">
      <xdr:nvSpPr>
        <xdr:cNvPr id="82" name="円/楕円 81"/>
        <xdr:cNvSpPr/>
      </xdr:nvSpPr>
      <xdr:spPr>
        <a:xfrm>
          <a:off x="3746500" y="63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145928</xdr:rowOff>
    </xdr:from>
    <xdr:ext cx="534377" cy="259045"/>
    <xdr:sp macro="" textlink="">
      <xdr:nvSpPr>
        <xdr:cNvPr id="83" name="テキスト ボックス 82"/>
        <xdr:cNvSpPr txBox="1"/>
      </xdr:nvSpPr>
      <xdr:spPr>
        <a:xfrm>
          <a:off x="3530111" y="64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84462</xdr:rowOff>
    </xdr:from>
    <xdr:to>
      <xdr:col>4</xdr:col>
      <xdr:colOff>206375</xdr:colOff>
      <xdr:row>38</xdr:row>
      <xdr:rowOff>14612</xdr:rowOff>
    </xdr:to>
    <xdr:sp macro="" textlink="">
      <xdr:nvSpPr>
        <xdr:cNvPr id="84" name="円/楕円 83"/>
        <xdr:cNvSpPr/>
      </xdr:nvSpPr>
      <xdr:spPr>
        <a:xfrm>
          <a:off x="2857500" y="642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5739</xdr:rowOff>
    </xdr:from>
    <xdr:ext cx="534377" cy="259045"/>
    <xdr:sp macro="" textlink="">
      <xdr:nvSpPr>
        <xdr:cNvPr id="85" name="テキスト ボックス 84"/>
        <xdr:cNvSpPr txBox="1"/>
      </xdr:nvSpPr>
      <xdr:spPr>
        <a:xfrm>
          <a:off x="2641111" y="652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69659</xdr:rowOff>
    </xdr:from>
    <xdr:to>
      <xdr:col>3</xdr:col>
      <xdr:colOff>3175</xdr:colOff>
      <xdr:row>37</xdr:row>
      <xdr:rowOff>171259</xdr:rowOff>
    </xdr:to>
    <xdr:sp macro="" textlink="">
      <xdr:nvSpPr>
        <xdr:cNvPr id="86" name="円/楕円 85"/>
        <xdr:cNvSpPr/>
      </xdr:nvSpPr>
      <xdr:spPr>
        <a:xfrm>
          <a:off x="1968500" y="64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162386</xdr:rowOff>
    </xdr:from>
    <xdr:ext cx="534377" cy="259045"/>
    <xdr:sp macro="" textlink="">
      <xdr:nvSpPr>
        <xdr:cNvPr id="87" name="テキスト ボックス 86"/>
        <xdr:cNvSpPr txBox="1"/>
      </xdr:nvSpPr>
      <xdr:spPr>
        <a:xfrm>
          <a:off x="1752111" y="650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67031</xdr:rowOff>
    </xdr:from>
    <xdr:to>
      <xdr:col>1</xdr:col>
      <xdr:colOff>485775</xdr:colOff>
      <xdr:row>37</xdr:row>
      <xdr:rowOff>168631</xdr:rowOff>
    </xdr:to>
    <xdr:sp macro="" textlink="">
      <xdr:nvSpPr>
        <xdr:cNvPr id="88" name="円/楕円 87"/>
        <xdr:cNvSpPr/>
      </xdr:nvSpPr>
      <xdr:spPr>
        <a:xfrm>
          <a:off x="1079500" y="64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159758</xdr:rowOff>
    </xdr:from>
    <xdr:ext cx="534377" cy="259045"/>
    <xdr:sp macro="" textlink="">
      <xdr:nvSpPr>
        <xdr:cNvPr id="89" name="テキスト ボックス 88"/>
        <xdr:cNvSpPr txBox="1"/>
      </xdr:nvSpPr>
      <xdr:spPr>
        <a:xfrm>
          <a:off x="863111" y="65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136320</xdr:rowOff>
    </xdr:from>
    <xdr:to>
      <xdr:col>6</xdr:col>
      <xdr:colOff>511175</xdr:colOff>
      <xdr:row>56</xdr:row>
      <xdr:rowOff>137463</xdr:rowOff>
    </xdr:to>
    <xdr:cxnSp macro="">
      <xdr:nvCxnSpPr>
        <xdr:cNvPr id="121" name="直線コネクタ 120"/>
        <xdr:cNvCxnSpPr/>
      </xdr:nvCxnSpPr>
      <xdr:spPr>
        <a:xfrm flipV="1">
          <a:off x="3797300" y="973752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137463</xdr:rowOff>
    </xdr:from>
    <xdr:to>
      <xdr:col>5</xdr:col>
      <xdr:colOff>358775</xdr:colOff>
      <xdr:row>57</xdr:row>
      <xdr:rowOff>8255</xdr:rowOff>
    </xdr:to>
    <xdr:cxnSp macro="">
      <xdr:nvCxnSpPr>
        <xdr:cNvPr id="124" name="直線コネクタ 123"/>
        <xdr:cNvCxnSpPr/>
      </xdr:nvCxnSpPr>
      <xdr:spPr>
        <a:xfrm flipV="1">
          <a:off x="2908300" y="9738663"/>
          <a:ext cx="889000" cy="4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171051</xdr:rowOff>
    </xdr:from>
    <xdr:to>
      <xdr:col>4</xdr:col>
      <xdr:colOff>155575</xdr:colOff>
      <xdr:row>57</xdr:row>
      <xdr:rowOff>8255</xdr:rowOff>
    </xdr:to>
    <xdr:cxnSp macro="">
      <xdr:nvCxnSpPr>
        <xdr:cNvPr id="127" name="直線コネクタ 126"/>
        <xdr:cNvCxnSpPr/>
      </xdr:nvCxnSpPr>
      <xdr:spPr>
        <a:xfrm>
          <a:off x="2019300" y="9772251"/>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171051</xdr:rowOff>
    </xdr:from>
    <xdr:to>
      <xdr:col>2</xdr:col>
      <xdr:colOff>638175</xdr:colOff>
      <xdr:row>56</xdr:row>
      <xdr:rowOff>171132</xdr:rowOff>
    </xdr:to>
    <xdr:cxnSp macro="">
      <xdr:nvCxnSpPr>
        <xdr:cNvPr id="130" name="直線コネクタ 129"/>
        <xdr:cNvCxnSpPr/>
      </xdr:nvCxnSpPr>
      <xdr:spPr>
        <a:xfrm flipV="1">
          <a:off x="1130300" y="9772251"/>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85520</xdr:rowOff>
    </xdr:from>
    <xdr:to>
      <xdr:col>6</xdr:col>
      <xdr:colOff>561975</xdr:colOff>
      <xdr:row>57</xdr:row>
      <xdr:rowOff>15670</xdr:rowOff>
    </xdr:to>
    <xdr:sp macro="" textlink="">
      <xdr:nvSpPr>
        <xdr:cNvPr id="140" name="円/楕円 139"/>
        <xdr:cNvSpPr/>
      </xdr:nvSpPr>
      <xdr:spPr>
        <a:xfrm>
          <a:off x="4584700" y="96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63947</xdr:rowOff>
    </xdr:from>
    <xdr:ext cx="534377" cy="259045"/>
    <xdr:sp macro="" textlink="">
      <xdr:nvSpPr>
        <xdr:cNvPr id="141" name="物件費該当値テキスト"/>
        <xdr:cNvSpPr txBox="1"/>
      </xdr:nvSpPr>
      <xdr:spPr>
        <a:xfrm>
          <a:off x="4686300" y="96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49,207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86663</xdr:rowOff>
    </xdr:from>
    <xdr:to>
      <xdr:col>5</xdr:col>
      <xdr:colOff>409575</xdr:colOff>
      <xdr:row>57</xdr:row>
      <xdr:rowOff>16813</xdr:rowOff>
    </xdr:to>
    <xdr:sp macro="" textlink="">
      <xdr:nvSpPr>
        <xdr:cNvPr id="142" name="円/楕円 141"/>
        <xdr:cNvSpPr/>
      </xdr:nvSpPr>
      <xdr:spPr>
        <a:xfrm>
          <a:off x="3746500" y="96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7940</xdr:rowOff>
    </xdr:from>
    <xdr:ext cx="534377" cy="259045"/>
    <xdr:sp macro="" textlink="">
      <xdr:nvSpPr>
        <xdr:cNvPr id="143" name="テキスト ボックス 142"/>
        <xdr:cNvSpPr txBox="1"/>
      </xdr:nvSpPr>
      <xdr:spPr>
        <a:xfrm>
          <a:off x="3530111" y="978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128905</xdr:rowOff>
    </xdr:from>
    <xdr:to>
      <xdr:col>4</xdr:col>
      <xdr:colOff>206375</xdr:colOff>
      <xdr:row>57</xdr:row>
      <xdr:rowOff>59055</xdr:rowOff>
    </xdr:to>
    <xdr:sp macro="" textlink="">
      <xdr:nvSpPr>
        <xdr:cNvPr id="144" name="円/楕円 143"/>
        <xdr:cNvSpPr/>
      </xdr:nvSpPr>
      <xdr:spPr>
        <a:xfrm>
          <a:off x="28575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50182</xdr:rowOff>
    </xdr:from>
    <xdr:ext cx="534377" cy="259045"/>
    <xdr:sp macro="" textlink="">
      <xdr:nvSpPr>
        <xdr:cNvPr id="145" name="テキスト ボックス 144"/>
        <xdr:cNvSpPr txBox="1"/>
      </xdr:nvSpPr>
      <xdr:spPr>
        <a:xfrm>
          <a:off x="2641111" y="982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120251</xdr:rowOff>
    </xdr:from>
    <xdr:to>
      <xdr:col>3</xdr:col>
      <xdr:colOff>3175</xdr:colOff>
      <xdr:row>57</xdr:row>
      <xdr:rowOff>50401</xdr:rowOff>
    </xdr:to>
    <xdr:sp macro="" textlink="">
      <xdr:nvSpPr>
        <xdr:cNvPr id="146" name="円/楕円 145"/>
        <xdr:cNvSpPr/>
      </xdr:nvSpPr>
      <xdr:spPr>
        <a:xfrm>
          <a:off x="1968500" y="97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41528</xdr:rowOff>
    </xdr:from>
    <xdr:ext cx="534377" cy="259045"/>
    <xdr:sp macro="" textlink="">
      <xdr:nvSpPr>
        <xdr:cNvPr id="147" name="テキスト ボックス 146"/>
        <xdr:cNvSpPr txBox="1"/>
      </xdr:nvSpPr>
      <xdr:spPr>
        <a:xfrm>
          <a:off x="1752111" y="98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120332</xdr:rowOff>
    </xdr:from>
    <xdr:to>
      <xdr:col>1</xdr:col>
      <xdr:colOff>485775</xdr:colOff>
      <xdr:row>57</xdr:row>
      <xdr:rowOff>50482</xdr:rowOff>
    </xdr:to>
    <xdr:sp macro="" textlink="">
      <xdr:nvSpPr>
        <xdr:cNvPr id="148" name="円/楕円 147"/>
        <xdr:cNvSpPr/>
      </xdr:nvSpPr>
      <xdr:spPr>
        <a:xfrm>
          <a:off x="1079500" y="972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41609</xdr:rowOff>
    </xdr:from>
    <xdr:ext cx="534377" cy="259045"/>
    <xdr:sp macro="" textlink="">
      <xdr:nvSpPr>
        <xdr:cNvPr id="149" name="テキスト ボックス 148"/>
        <xdr:cNvSpPr txBox="1"/>
      </xdr:nvSpPr>
      <xdr:spPr>
        <a:xfrm>
          <a:off x="863111" y="981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52756</xdr:rowOff>
    </xdr:from>
    <xdr:to>
      <xdr:col>6</xdr:col>
      <xdr:colOff>511175</xdr:colOff>
      <xdr:row>77</xdr:row>
      <xdr:rowOff>94590</xdr:rowOff>
    </xdr:to>
    <xdr:cxnSp macro="">
      <xdr:nvCxnSpPr>
        <xdr:cNvPr id="178" name="直線コネクタ 177"/>
        <xdr:cNvCxnSpPr/>
      </xdr:nvCxnSpPr>
      <xdr:spPr>
        <a:xfrm>
          <a:off x="3797300" y="13254406"/>
          <a:ext cx="8382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48277</xdr:rowOff>
    </xdr:from>
    <xdr:ext cx="469744" cy="259045"/>
    <xdr:sp macro="" textlink="">
      <xdr:nvSpPr>
        <xdr:cNvPr id="179" name="維持補修費平均値テキスト"/>
        <xdr:cNvSpPr txBox="1"/>
      </xdr:nvSpPr>
      <xdr:spPr>
        <a:xfrm>
          <a:off x="4686300" y="1324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52756</xdr:rowOff>
    </xdr:from>
    <xdr:to>
      <xdr:col>5</xdr:col>
      <xdr:colOff>358775</xdr:colOff>
      <xdr:row>77</xdr:row>
      <xdr:rowOff>117297</xdr:rowOff>
    </xdr:to>
    <xdr:cxnSp macro="">
      <xdr:nvCxnSpPr>
        <xdr:cNvPr id="181" name="直線コネクタ 180"/>
        <xdr:cNvCxnSpPr/>
      </xdr:nvCxnSpPr>
      <xdr:spPr>
        <a:xfrm flipV="1">
          <a:off x="2908300" y="13254406"/>
          <a:ext cx="889000" cy="6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144290</xdr:rowOff>
    </xdr:from>
    <xdr:ext cx="469744" cy="259045"/>
    <xdr:sp macro="" textlink="">
      <xdr:nvSpPr>
        <xdr:cNvPr id="183" name="テキスト ボックス 182"/>
        <xdr:cNvSpPr txBox="1"/>
      </xdr:nvSpPr>
      <xdr:spPr>
        <a:xfrm>
          <a:off x="3562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102209</xdr:rowOff>
    </xdr:from>
    <xdr:to>
      <xdr:col>4</xdr:col>
      <xdr:colOff>155575</xdr:colOff>
      <xdr:row>77</xdr:row>
      <xdr:rowOff>117297</xdr:rowOff>
    </xdr:to>
    <xdr:cxnSp macro="">
      <xdr:nvCxnSpPr>
        <xdr:cNvPr id="184" name="直線コネクタ 183"/>
        <xdr:cNvCxnSpPr/>
      </xdr:nvCxnSpPr>
      <xdr:spPr>
        <a:xfrm>
          <a:off x="2019300" y="13303859"/>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161358</xdr:rowOff>
    </xdr:from>
    <xdr:ext cx="469744" cy="259045"/>
    <xdr:sp macro="" textlink="">
      <xdr:nvSpPr>
        <xdr:cNvPr id="186" name="テキスト ボックス 185"/>
        <xdr:cNvSpPr txBox="1"/>
      </xdr:nvSpPr>
      <xdr:spPr>
        <a:xfrm>
          <a:off x="2673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102209</xdr:rowOff>
    </xdr:from>
    <xdr:to>
      <xdr:col>2</xdr:col>
      <xdr:colOff>638175</xdr:colOff>
      <xdr:row>77</xdr:row>
      <xdr:rowOff>129108</xdr:rowOff>
    </xdr:to>
    <xdr:cxnSp macro="">
      <xdr:nvCxnSpPr>
        <xdr:cNvPr id="187" name="直線コネクタ 186"/>
        <xdr:cNvCxnSpPr/>
      </xdr:nvCxnSpPr>
      <xdr:spPr>
        <a:xfrm flipV="1">
          <a:off x="1130300" y="13303859"/>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151223</xdr:rowOff>
    </xdr:from>
    <xdr:ext cx="469744" cy="259045"/>
    <xdr:sp macro="" textlink="">
      <xdr:nvSpPr>
        <xdr:cNvPr id="189" name="テキスト ボックス 188"/>
        <xdr:cNvSpPr txBox="1"/>
      </xdr:nvSpPr>
      <xdr:spPr>
        <a:xfrm>
          <a:off x="1784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43790</xdr:rowOff>
    </xdr:from>
    <xdr:to>
      <xdr:col>6</xdr:col>
      <xdr:colOff>561975</xdr:colOff>
      <xdr:row>77</xdr:row>
      <xdr:rowOff>145390</xdr:rowOff>
    </xdr:to>
    <xdr:sp macro="" textlink="">
      <xdr:nvSpPr>
        <xdr:cNvPr id="197" name="円/楕円 196"/>
        <xdr:cNvSpPr/>
      </xdr:nvSpPr>
      <xdr:spPr>
        <a:xfrm>
          <a:off x="4584700" y="132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66667</xdr:rowOff>
    </xdr:from>
    <xdr:ext cx="469744" cy="259045"/>
    <xdr:sp macro="" textlink="">
      <xdr:nvSpPr>
        <xdr:cNvPr id="198" name="維持補修費該当値テキスト"/>
        <xdr:cNvSpPr txBox="1"/>
      </xdr:nvSpPr>
      <xdr:spPr>
        <a:xfrm>
          <a:off x="4686300" y="130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1956</xdr:rowOff>
    </xdr:from>
    <xdr:to>
      <xdr:col>5</xdr:col>
      <xdr:colOff>409575</xdr:colOff>
      <xdr:row>77</xdr:row>
      <xdr:rowOff>103556</xdr:rowOff>
    </xdr:to>
    <xdr:sp macro="" textlink="">
      <xdr:nvSpPr>
        <xdr:cNvPr id="199" name="円/楕円 198"/>
        <xdr:cNvSpPr/>
      </xdr:nvSpPr>
      <xdr:spPr>
        <a:xfrm>
          <a:off x="3746500" y="1320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120083</xdr:rowOff>
    </xdr:from>
    <xdr:ext cx="469744" cy="259045"/>
    <xdr:sp macro="" textlink="">
      <xdr:nvSpPr>
        <xdr:cNvPr id="200" name="テキスト ボックス 199"/>
        <xdr:cNvSpPr txBox="1"/>
      </xdr:nvSpPr>
      <xdr:spPr>
        <a:xfrm>
          <a:off x="3562427" y="1297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66497</xdr:rowOff>
    </xdr:from>
    <xdr:to>
      <xdr:col>4</xdr:col>
      <xdr:colOff>206375</xdr:colOff>
      <xdr:row>77</xdr:row>
      <xdr:rowOff>168097</xdr:rowOff>
    </xdr:to>
    <xdr:sp macro="" textlink="">
      <xdr:nvSpPr>
        <xdr:cNvPr id="201" name="円/楕円 200"/>
        <xdr:cNvSpPr/>
      </xdr:nvSpPr>
      <xdr:spPr>
        <a:xfrm>
          <a:off x="2857500" y="1326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13174</xdr:rowOff>
    </xdr:from>
    <xdr:ext cx="469744" cy="259045"/>
    <xdr:sp macro="" textlink="">
      <xdr:nvSpPr>
        <xdr:cNvPr id="202" name="テキスト ボックス 201"/>
        <xdr:cNvSpPr txBox="1"/>
      </xdr:nvSpPr>
      <xdr:spPr>
        <a:xfrm>
          <a:off x="2673427"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51409</xdr:rowOff>
    </xdr:from>
    <xdr:to>
      <xdr:col>3</xdr:col>
      <xdr:colOff>3175</xdr:colOff>
      <xdr:row>77</xdr:row>
      <xdr:rowOff>153009</xdr:rowOff>
    </xdr:to>
    <xdr:sp macro="" textlink="">
      <xdr:nvSpPr>
        <xdr:cNvPr id="203" name="円/楕円 202"/>
        <xdr:cNvSpPr/>
      </xdr:nvSpPr>
      <xdr:spPr>
        <a:xfrm>
          <a:off x="1968500" y="132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169536</xdr:rowOff>
    </xdr:from>
    <xdr:ext cx="469744" cy="259045"/>
    <xdr:sp macro="" textlink="">
      <xdr:nvSpPr>
        <xdr:cNvPr id="204" name="テキスト ボックス 203"/>
        <xdr:cNvSpPr txBox="1"/>
      </xdr:nvSpPr>
      <xdr:spPr>
        <a:xfrm>
          <a:off x="1784427" y="1302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78308</xdr:rowOff>
    </xdr:from>
    <xdr:to>
      <xdr:col>1</xdr:col>
      <xdr:colOff>485775</xdr:colOff>
      <xdr:row>78</xdr:row>
      <xdr:rowOff>8458</xdr:rowOff>
    </xdr:to>
    <xdr:sp macro="" textlink="">
      <xdr:nvSpPr>
        <xdr:cNvPr id="205" name="円/楕円 204"/>
        <xdr:cNvSpPr/>
      </xdr:nvSpPr>
      <xdr:spPr>
        <a:xfrm>
          <a:off x="1079500" y="132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171035</xdr:rowOff>
    </xdr:from>
    <xdr:ext cx="469744" cy="259045"/>
    <xdr:sp macro="" textlink="">
      <xdr:nvSpPr>
        <xdr:cNvPr id="206" name="テキスト ボックス 205"/>
        <xdr:cNvSpPr txBox="1"/>
      </xdr:nvSpPr>
      <xdr:spPr>
        <a:xfrm>
          <a:off x="895427" y="1337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4635</xdr:rowOff>
    </xdr:from>
    <xdr:to>
      <xdr:col>6</xdr:col>
      <xdr:colOff>511175</xdr:colOff>
      <xdr:row>98</xdr:row>
      <xdr:rowOff>50222</xdr:rowOff>
    </xdr:to>
    <xdr:cxnSp macro="">
      <xdr:nvCxnSpPr>
        <xdr:cNvPr id="236" name="直線コネクタ 235"/>
        <xdr:cNvCxnSpPr/>
      </xdr:nvCxnSpPr>
      <xdr:spPr>
        <a:xfrm flipV="1">
          <a:off x="3797300" y="16806735"/>
          <a:ext cx="838200" cy="4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50222</xdr:rowOff>
    </xdr:from>
    <xdr:to>
      <xdr:col>5</xdr:col>
      <xdr:colOff>358775</xdr:colOff>
      <xdr:row>98</xdr:row>
      <xdr:rowOff>110192</xdr:rowOff>
    </xdr:to>
    <xdr:cxnSp macro="">
      <xdr:nvCxnSpPr>
        <xdr:cNvPr id="239" name="直線コネクタ 238"/>
        <xdr:cNvCxnSpPr/>
      </xdr:nvCxnSpPr>
      <xdr:spPr>
        <a:xfrm flipV="1">
          <a:off x="2908300" y="16852322"/>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110192</xdr:rowOff>
    </xdr:from>
    <xdr:to>
      <xdr:col>4</xdr:col>
      <xdr:colOff>155575</xdr:colOff>
      <xdr:row>98</xdr:row>
      <xdr:rowOff>150273</xdr:rowOff>
    </xdr:to>
    <xdr:cxnSp macro="">
      <xdr:nvCxnSpPr>
        <xdr:cNvPr id="242" name="直線コネクタ 241"/>
        <xdr:cNvCxnSpPr/>
      </xdr:nvCxnSpPr>
      <xdr:spPr>
        <a:xfrm flipV="1">
          <a:off x="2019300" y="16912292"/>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150273</xdr:rowOff>
    </xdr:from>
    <xdr:to>
      <xdr:col>2</xdr:col>
      <xdr:colOff>638175</xdr:colOff>
      <xdr:row>98</xdr:row>
      <xdr:rowOff>153663</xdr:rowOff>
    </xdr:to>
    <xdr:cxnSp macro="">
      <xdr:nvCxnSpPr>
        <xdr:cNvPr id="245" name="直線コネクタ 244"/>
        <xdr:cNvCxnSpPr/>
      </xdr:nvCxnSpPr>
      <xdr:spPr>
        <a:xfrm flipV="1">
          <a:off x="1130300" y="16952373"/>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125285</xdr:rowOff>
    </xdr:from>
    <xdr:to>
      <xdr:col>6</xdr:col>
      <xdr:colOff>561975</xdr:colOff>
      <xdr:row>98</xdr:row>
      <xdr:rowOff>55435</xdr:rowOff>
    </xdr:to>
    <xdr:sp macro="" textlink="">
      <xdr:nvSpPr>
        <xdr:cNvPr id="255" name="円/楕円 254"/>
        <xdr:cNvSpPr/>
      </xdr:nvSpPr>
      <xdr:spPr>
        <a:xfrm>
          <a:off x="4584700" y="167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103712</xdr:rowOff>
    </xdr:from>
    <xdr:ext cx="534377" cy="259045"/>
    <xdr:sp macro="" textlink="">
      <xdr:nvSpPr>
        <xdr:cNvPr id="256" name="扶助費該当値テキスト"/>
        <xdr:cNvSpPr txBox="1"/>
      </xdr:nvSpPr>
      <xdr:spPr>
        <a:xfrm>
          <a:off x="4686300" y="1673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51,090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170872</xdr:rowOff>
    </xdr:from>
    <xdr:to>
      <xdr:col>5</xdr:col>
      <xdr:colOff>409575</xdr:colOff>
      <xdr:row>98</xdr:row>
      <xdr:rowOff>101022</xdr:rowOff>
    </xdr:to>
    <xdr:sp macro="" textlink="">
      <xdr:nvSpPr>
        <xdr:cNvPr id="257" name="円/楕円 256"/>
        <xdr:cNvSpPr/>
      </xdr:nvSpPr>
      <xdr:spPr>
        <a:xfrm>
          <a:off x="3746500" y="1680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92149</xdr:rowOff>
    </xdr:from>
    <xdr:ext cx="534377" cy="259045"/>
    <xdr:sp macro="" textlink="">
      <xdr:nvSpPr>
        <xdr:cNvPr id="258" name="テキスト ボックス 257"/>
        <xdr:cNvSpPr txBox="1"/>
      </xdr:nvSpPr>
      <xdr:spPr>
        <a:xfrm>
          <a:off x="3530111" y="1689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59392</xdr:rowOff>
    </xdr:from>
    <xdr:to>
      <xdr:col>4</xdr:col>
      <xdr:colOff>206375</xdr:colOff>
      <xdr:row>98</xdr:row>
      <xdr:rowOff>160992</xdr:rowOff>
    </xdr:to>
    <xdr:sp macro="" textlink="">
      <xdr:nvSpPr>
        <xdr:cNvPr id="259" name="円/楕円 258"/>
        <xdr:cNvSpPr/>
      </xdr:nvSpPr>
      <xdr:spPr>
        <a:xfrm>
          <a:off x="2857500" y="1686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152119</xdr:rowOff>
    </xdr:from>
    <xdr:ext cx="534377" cy="259045"/>
    <xdr:sp macro="" textlink="">
      <xdr:nvSpPr>
        <xdr:cNvPr id="260" name="テキスト ボックス 259"/>
        <xdr:cNvSpPr txBox="1"/>
      </xdr:nvSpPr>
      <xdr:spPr>
        <a:xfrm>
          <a:off x="2641111" y="1695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99473</xdr:rowOff>
    </xdr:from>
    <xdr:to>
      <xdr:col>3</xdr:col>
      <xdr:colOff>3175</xdr:colOff>
      <xdr:row>99</xdr:row>
      <xdr:rowOff>29623</xdr:rowOff>
    </xdr:to>
    <xdr:sp macro="" textlink="">
      <xdr:nvSpPr>
        <xdr:cNvPr id="261" name="円/楕円 260"/>
        <xdr:cNvSpPr/>
      </xdr:nvSpPr>
      <xdr:spPr>
        <a:xfrm>
          <a:off x="1968500" y="1690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20750</xdr:rowOff>
    </xdr:from>
    <xdr:ext cx="534377" cy="259045"/>
    <xdr:sp macro="" textlink="">
      <xdr:nvSpPr>
        <xdr:cNvPr id="262" name="テキスト ボックス 261"/>
        <xdr:cNvSpPr txBox="1"/>
      </xdr:nvSpPr>
      <xdr:spPr>
        <a:xfrm>
          <a:off x="1752111" y="169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102863</xdr:rowOff>
    </xdr:from>
    <xdr:to>
      <xdr:col>1</xdr:col>
      <xdr:colOff>485775</xdr:colOff>
      <xdr:row>99</xdr:row>
      <xdr:rowOff>33013</xdr:rowOff>
    </xdr:to>
    <xdr:sp macro="" textlink="">
      <xdr:nvSpPr>
        <xdr:cNvPr id="263" name="円/楕円 262"/>
        <xdr:cNvSpPr/>
      </xdr:nvSpPr>
      <xdr:spPr>
        <a:xfrm>
          <a:off x="1079500" y="1690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24140</xdr:rowOff>
    </xdr:from>
    <xdr:ext cx="534377" cy="259045"/>
    <xdr:sp macro="" textlink="">
      <xdr:nvSpPr>
        <xdr:cNvPr id="264" name="テキスト ボックス 263"/>
        <xdr:cNvSpPr txBox="1"/>
      </xdr:nvSpPr>
      <xdr:spPr>
        <a:xfrm>
          <a:off x="863111" y="1699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115599</xdr:rowOff>
    </xdr:from>
    <xdr:to>
      <xdr:col>15</xdr:col>
      <xdr:colOff>180975</xdr:colOff>
      <xdr:row>38</xdr:row>
      <xdr:rowOff>133201</xdr:rowOff>
    </xdr:to>
    <xdr:cxnSp macro="">
      <xdr:nvCxnSpPr>
        <xdr:cNvPr id="295" name="直線コネクタ 294"/>
        <xdr:cNvCxnSpPr/>
      </xdr:nvCxnSpPr>
      <xdr:spPr>
        <a:xfrm>
          <a:off x="9639300" y="6630699"/>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115599</xdr:rowOff>
    </xdr:from>
    <xdr:to>
      <xdr:col>14</xdr:col>
      <xdr:colOff>28575</xdr:colOff>
      <xdr:row>38</xdr:row>
      <xdr:rowOff>154526</xdr:rowOff>
    </xdr:to>
    <xdr:cxnSp macro="">
      <xdr:nvCxnSpPr>
        <xdr:cNvPr id="298" name="直線コネクタ 297"/>
        <xdr:cNvCxnSpPr/>
      </xdr:nvCxnSpPr>
      <xdr:spPr>
        <a:xfrm flipV="1">
          <a:off x="8750300" y="6630699"/>
          <a:ext cx="889000" cy="3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154526</xdr:rowOff>
    </xdr:from>
    <xdr:to>
      <xdr:col>12</xdr:col>
      <xdr:colOff>511175</xdr:colOff>
      <xdr:row>38</xdr:row>
      <xdr:rowOff>160045</xdr:rowOff>
    </xdr:to>
    <xdr:cxnSp macro="">
      <xdr:nvCxnSpPr>
        <xdr:cNvPr id="301" name="直線コネクタ 300"/>
        <xdr:cNvCxnSpPr/>
      </xdr:nvCxnSpPr>
      <xdr:spPr>
        <a:xfrm flipV="1">
          <a:off x="7861300" y="6669626"/>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157640</xdr:rowOff>
    </xdr:from>
    <xdr:to>
      <xdr:col>11</xdr:col>
      <xdr:colOff>307975</xdr:colOff>
      <xdr:row>38</xdr:row>
      <xdr:rowOff>160045</xdr:rowOff>
    </xdr:to>
    <xdr:cxnSp macro="">
      <xdr:nvCxnSpPr>
        <xdr:cNvPr id="304" name="直線コネクタ 303"/>
        <xdr:cNvCxnSpPr/>
      </xdr:nvCxnSpPr>
      <xdr:spPr>
        <a:xfrm>
          <a:off x="6972300" y="6672740"/>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82401</xdr:rowOff>
    </xdr:from>
    <xdr:to>
      <xdr:col>15</xdr:col>
      <xdr:colOff>231775</xdr:colOff>
      <xdr:row>39</xdr:row>
      <xdr:rowOff>12551</xdr:rowOff>
    </xdr:to>
    <xdr:sp macro="" textlink="">
      <xdr:nvSpPr>
        <xdr:cNvPr id="314" name="円/楕円 313"/>
        <xdr:cNvSpPr/>
      </xdr:nvSpPr>
      <xdr:spPr>
        <a:xfrm>
          <a:off x="10426700" y="659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168778</xdr:rowOff>
    </xdr:from>
    <xdr:ext cx="534377" cy="259045"/>
    <xdr:sp macro="" textlink="">
      <xdr:nvSpPr>
        <xdr:cNvPr id="315" name="補助費等該当値テキスト"/>
        <xdr:cNvSpPr txBox="1"/>
      </xdr:nvSpPr>
      <xdr:spPr>
        <a:xfrm>
          <a:off x="10528300" y="651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12,597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64799</xdr:rowOff>
    </xdr:from>
    <xdr:to>
      <xdr:col>14</xdr:col>
      <xdr:colOff>79375</xdr:colOff>
      <xdr:row>38</xdr:row>
      <xdr:rowOff>166399</xdr:rowOff>
    </xdr:to>
    <xdr:sp macro="" textlink="">
      <xdr:nvSpPr>
        <xdr:cNvPr id="316" name="円/楕円 315"/>
        <xdr:cNvSpPr/>
      </xdr:nvSpPr>
      <xdr:spPr>
        <a:xfrm>
          <a:off x="9588500" y="657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157526</xdr:rowOff>
    </xdr:from>
    <xdr:ext cx="534377" cy="259045"/>
    <xdr:sp macro="" textlink="">
      <xdr:nvSpPr>
        <xdr:cNvPr id="317" name="テキスト ボックス 316"/>
        <xdr:cNvSpPr txBox="1"/>
      </xdr:nvSpPr>
      <xdr:spPr>
        <a:xfrm>
          <a:off x="9372111" y="667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103726</xdr:rowOff>
    </xdr:from>
    <xdr:to>
      <xdr:col>12</xdr:col>
      <xdr:colOff>561975</xdr:colOff>
      <xdr:row>39</xdr:row>
      <xdr:rowOff>33876</xdr:rowOff>
    </xdr:to>
    <xdr:sp macro="" textlink="">
      <xdr:nvSpPr>
        <xdr:cNvPr id="318" name="円/楕円 317"/>
        <xdr:cNvSpPr/>
      </xdr:nvSpPr>
      <xdr:spPr>
        <a:xfrm>
          <a:off x="8699500" y="66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25003</xdr:rowOff>
    </xdr:from>
    <xdr:ext cx="534377" cy="259045"/>
    <xdr:sp macro="" textlink="">
      <xdr:nvSpPr>
        <xdr:cNvPr id="319" name="テキスト ボックス 318"/>
        <xdr:cNvSpPr txBox="1"/>
      </xdr:nvSpPr>
      <xdr:spPr>
        <a:xfrm>
          <a:off x="8483111" y="671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109245</xdr:rowOff>
    </xdr:from>
    <xdr:to>
      <xdr:col>11</xdr:col>
      <xdr:colOff>358775</xdr:colOff>
      <xdr:row>39</xdr:row>
      <xdr:rowOff>39395</xdr:rowOff>
    </xdr:to>
    <xdr:sp macro="" textlink="">
      <xdr:nvSpPr>
        <xdr:cNvPr id="320" name="円/楕円 319"/>
        <xdr:cNvSpPr/>
      </xdr:nvSpPr>
      <xdr:spPr>
        <a:xfrm>
          <a:off x="7810500" y="66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30522</xdr:rowOff>
    </xdr:from>
    <xdr:ext cx="534377" cy="259045"/>
    <xdr:sp macro="" textlink="">
      <xdr:nvSpPr>
        <xdr:cNvPr id="321" name="テキスト ボックス 320"/>
        <xdr:cNvSpPr txBox="1"/>
      </xdr:nvSpPr>
      <xdr:spPr>
        <a:xfrm>
          <a:off x="7594111" y="671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106840</xdr:rowOff>
    </xdr:from>
    <xdr:to>
      <xdr:col>10</xdr:col>
      <xdr:colOff>155575</xdr:colOff>
      <xdr:row>39</xdr:row>
      <xdr:rowOff>36990</xdr:rowOff>
    </xdr:to>
    <xdr:sp macro="" textlink="">
      <xdr:nvSpPr>
        <xdr:cNvPr id="322" name="円/楕円 321"/>
        <xdr:cNvSpPr/>
      </xdr:nvSpPr>
      <xdr:spPr>
        <a:xfrm>
          <a:off x="6921500" y="662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28117</xdr:rowOff>
    </xdr:from>
    <xdr:ext cx="534377" cy="259045"/>
    <xdr:sp macro="" textlink="">
      <xdr:nvSpPr>
        <xdr:cNvPr id="323" name="テキスト ボックス 322"/>
        <xdr:cNvSpPr txBox="1"/>
      </xdr:nvSpPr>
      <xdr:spPr>
        <a:xfrm>
          <a:off x="6705111" y="671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158728</xdr:rowOff>
    </xdr:from>
    <xdr:to>
      <xdr:col>15</xdr:col>
      <xdr:colOff>180975</xdr:colOff>
      <xdr:row>58</xdr:row>
      <xdr:rowOff>67851</xdr:rowOff>
    </xdr:to>
    <xdr:cxnSp macro="">
      <xdr:nvCxnSpPr>
        <xdr:cNvPr id="352" name="直線コネクタ 351"/>
        <xdr:cNvCxnSpPr/>
      </xdr:nvCxnSpPr>
      <xdr:spPr>
        <a:xfrm>
          <a:off x="9639300" y="9931378"/>
          <a:ext cx="838200" cy="8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158728</xdr:rowOff>
    </xdr:from>
    <xdr:to>
      <xdr:col>14</xdr:col>
      <xdr:colOff>28575</xdr:colOff>
      <xdr:row>58</xdr:row>
      <xdr:rowOff>104717</xdr:rowOff>
    </xdr:to>
    <xdr:cxnSp macro="">
      <xdr:nvCxnSpPr>
        <xdr:cNvPr id="355" name="直線コネクタ 354"/>
        <xdr:cNvCxnSpPr/>
      </xdr:nvCxnSpPr>
      <xdr:spPr>
        <a:xfrm flipV="1">
          <a:off x="8750300" y="9931378"/>
          <a:ext cx="889000" cy="1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94414</xdr:rowOff>
    </xdr:from>
    <xdr:to>
      <xdr:col>12</xdr:col>
      <xdr:colOff>511175</xdr:colOff>
      <xdr:row>58</xdr:row>
      <xdr:rowOff>104717</xdr:rowOff>
    </xdr:to>
    <xdr:cxnSp macro="">
      <xdr:nvCxnSpPr>
        <xdr:cNvPr id="358" name="直線コネクタ 357"/>
        <xdr:cNvCxnSpPr/>
      </xdr:nvCxnSpPr>
      <xdr:spPr>
        <a:xfrm>
          <a:off x="7861300" y="10038514"/>
          <a:ext cx="8890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5009</xdr:rowOff>
    </xdr:from>
    <xdr:to>
      <xdr:col>11</xdr:col>
      <xdr:colOff>307975</xdr:colOff>
      <xdr:row>58</xdr:row>
      <xdr:rowOff>94414</xdr:rowOff>
    </xdr:to>
    <xdr:cxnSp macro="">
      <xdr:nvCxnSpPr>
        <xdr:cNvPr id="361" name="直線コネクタ 360"/>
        <xdr:cNvCxnSpPr/>
      </xdr:nvCxnSpPr>
      <xdr:spPr>
        <a:xfrm>
          <a:off x="6972300" y="9949109"/>
          <a:ext cx="889000" cy="8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17051</xdr:rowOff>
    </xdr:from>
    <xdr:to>
      <xdr:col>15</xdr:col>
      <xdr:colOff>231775</xdr:colOff>
      <xdr:row>58</xdr:row>
      <xdr:rowOff>118651</xdr:rowOff>
    </xdr:to>
    <xdr:sp macro="" textlink="">
      <xdr:nvSpPr>
        <xdr:cNvPr id="371" name="円/楕円 370"/>
        <xdr:cNvSpPr/>
      </xdr:nvSpPr>
      <xdr:spPr>
        <a:xfrm>
          <a:off x="10426700" y="996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103428</xdr:rowOff>
    </xdr:from>
    <xdr:ext cx="534377" cy="259045"/>
    <xdr:sp macro="" textlink="">
      <xdr:nvSpPr>
        <xdr:cNvPr id="372" name="普通建設事業費該当値テキスト"/>
        <xdr:cNvSpPr txBox="1"/>
      </xdr:nvSpPr>
      <xdr:spPr>
        <a:xfrm>
          <a:off x="10528300" y="987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19,429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107928</xdr:rowOff>
    </xdr:from>
    <xdr:to>
      <xdr:col>14</xdr:col>
      <xdr:colOff>79375</xdr:colOff>
      <xdr:row>58</xdr:row>
      <xdr:rowOff>38078</xdr:rowOff>
    </xdr:to>
    <xdr:sp macro="" textlink="">
      <xdr:nvSpPr>
        <xdr:cNvPr id="373" name="円/楕円 372"/>
        <xdr:cNvSpPr/>
      </xdr:nvSpPr>
      <xdr:spPr>
        <a:xfrm>
          <a:off x="9588500" y="9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29205</xdr:rowOff>
    </xdr:from>
    <xdr:ext cx="534377" cy="259045"/>
    <xdr:sp macro="" textlink="">
      <xdr:nvSpPr>
        <xdr:cNvPr id="374" name="テキスト ボックス 373"/>
        <xdr:cNvSpPr txBox="1"/>
      </xdr:nvSpPr>
      <xdr:spPr>
        <a:xfrm>
          <a:off x="9372111" y="997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30,003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53917</xdr:rowOff>
    </xdr:from>
    <xdr:to>
      <xdr:col>12</xdr:col>
      <xdr:colOff>561975</xdr:colOff>
      <xdr:row>58</xdr:row>
      <xdr:rowOff>155517</xdr:rowOff>
    </xdr:to>
    <xdr:sp macro="" textlink="">
      <xdr:nvSpPr>
        <xdr:cNvPr id="375" name="円/楕円 374"/>
        <xdr:cNvSpPr/>
      </xdr:nvSpPr>
      <xdr:spPr>
        <a:xfrm>
          <a:off x="8699500" y="999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146644</xdr:rowOff>
    </xdr:from>
    <xdr:ext cx="534377" cy="259045"/>
    <xdr:sp macro="" textlink="">
      <xdr:nvSpPr>
        <xdr:cNvPr id="376" name="テキスト ボックス 375"/>
        <xdr:cNvSpPr txBox="1"/>
      </xdr:nvSpPr>
      <xdr:spPr>
        <a:xfrm>
          <a:off x="8483111" y="1009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43614</xdr:rowOff>
    </xdr:from>
    <xdr:to>
      <xdr:col>11</xdr:col>
      <xdr:colOff>358775</xdr:colOff>
      <xdr:row>58</xdr:row>
      <xdr:rowOff>145214</xdr:rowOff>
    </xdr:to>
    <xdr:sp macro="" textlink="">
      <xdr:nvSpPr>
        <xdr:cNvPr id="377" name="円/楕円 376"/>
        <xdr:cNvSpPr/>
      </xdr:nvSpPr>
      <xdr:spPr>
        <a:xfrm>
          <a:off x="7810500" y="99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136341</xdr:rowOff>
    </xdr:from>
    <xdr:ext cx="534377" cy="259045"/>
    <xdr:sp macro="" textlink="">
      <xdr:nvSpPr>
        <xdr:cNvPr id="378" name="テキスト ボックス 377"/>
        <xdr:cNvSpPr txBox="1"/>
      </xdr:nvSpPr>
      <xdr:spPr>
        <a:xfrm>
          <a:off x="7594111" y="1008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125659</xdr:rowOff>
    </xdr:from>
    <xdr:to>
      <xdr:col>10</xdr:col>
      <xdr:colOff>155575</xdr:colOff>
      <xdr:row>58</xdr:row>
      <xdr:rowOff>55809</xdr:rowOff>
    </xdr:to>
    <xdr:sp macro="" textlink="">
      <xdr:nvSpPr>
        <xdr:cNvPr id="379" name="円/楕円 378"/>
        <xdr:cNvSpPr/>
      </xdr:nvSpPr>
      <xdr:spPr>
        <a:xfrm>
          <a:off x="6921500" y="989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46936</xdr:rowOff>
    </xdr:from>
    <xdr:ext cx="534377" cy="259045"/>
    <xdr:sp macro="" textlink="">
      <xdr:nvSpPr>
        <xdr:cNvPr id="380" name="テキスト ボックス 379"/>
        <xdr:cNvSpPr txBox="1"/>
      </xdr:nvSpPr>
      <xdr:spPr>
        <a:xfrm>
          <a:off x="6705111" y="999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130676</xdr:rowOff>
    </xdr:from>
    <xdr:to>
      <xdr:col>15</xdr:col>
      <xdr:colOff>180975</xdr:colOff>
      <xdr:row>79</xdr:row>
      <xdr:rowOff>13905</xdr:rowOff>
    </xdr:to>
    <xdr:cxnSp macro="">
      <xdr:nvCxnSpPr>
        <xdr:cNvPr id="411" name="直線コネクタ 410"/>
        <xdr:cNvCxnSpPr/>
      </xdr:nvCxnSpPr>
      <xdr:spPr>
        <a:xfrm>
          <a:off x="9639300" y="13503776"/>
          <a:ext cx="838200" cy="5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134555</xdr:rowOff>
    </xdr:from>
    <xdr:to>
      <xdr:col>15</xdr:col>
      <xdr:colOff>231775</xdr:colOff>
      <xdr:row>79</xdr:row>
      <xdr:rowOff>64705</xdr:rowOff>
    </xdr:to>
    <xdr:sp macro="" textlink="">
      <xdr:nvSpPr>
        <xdr:cNvPr id="421" name="円/楕円 420"/>
        <xdr:cNvSpPr/>
      </xdr:nvSpPr>
      <xdr:spPr>
        <a:xfrm>
          <a:off x="10426700" y="1350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49482</xdr:rowOff>
    </xdr:from>
    <xdr:ext cx="469744" cy="259045"/>
    <xdr:sp macro="" textlink="">
      <xdr:nvSpPr>
        <xdr:cNvPr id="422" name="普通建設事業費 （ うち新規整備　）該当値テキスト"/>
        <xdr:cNvSpPr txBox="1"/>
      </xdr:nvSpPr>
      <xdr:spPr>
        <a:xfrm>
          <a:off x="10528300" y="1342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79876</xdr:rowOff>
    </xdr:from>
    <xdr:to>
      <xdr:col>14</xdr:col>
      <xdr:colOff>79375</xdr:colOff>
      <xdr:row>79</xdr:row>
      <xdr:rowOff>10026</xdr:rowOff>
    </xdr:to>
    <xdr:sp macro="" textlink="">
      <xdr:nvSpPr>
        <xdr:cNvPr id="423" name="円/楕円 422"/>
        <xdr:cNvSpPr/>
      </xdr:nvSpPr>
      <xdr:spPr>
        <a:xfrm>
          <a:off x="9588500" y="1345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1153</xdr:rowOff>
    </xdr:from>
    <xdr:ext cx="534377" cy="259045"/>
    <xdr:sp macro="" textlink="">
      <xdr:nvSpPr>
        <xdr:cNvPr id="424" name="テキスト ボックス 423"/>
        <xdr:cNvSpPr txBox="1"/>
      </xdr:nvSpPr>
      <xdr:spPr>
        <a:xfrm>
          <a:off x="9372111" y="1354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92545</xdr:rowOff>
    </xdr:from>
    <xdr:to>
      <xdr:col>15</xdr:col>
      <xdr:colOff>180975</xdr:colOff>
      <xdr:row>98</xdr:row>
      <xdr:rowOff>145617</xdr:rowOff>
    </xdr:to>
    <xdr:cxnSp macro="">
      <xdr:nvCxnSpPr>
        <xdr:cNvPr id="453" name="直線コネクタ 452"/>
        <xdr:cNvCxnSpPr/>
      </xdr:nvCxnSpPr>
      <xdr:spPr>
        <a:xfrm>
          <a:off x="9639300" y="16894645"/>
          <a:ext cx="838200" cy="5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94817</xdr:rowOff>
    </xdr:from>
    <xdr:to>
      <xdr:col>15</xdr:col>
      <xdr:colOff>231775</xdr:colOff>
      <xdr:row>99</xdr:row>
      <xdr:rowOff>24967</xdr:rowOff>
    </xdr:to>
    <xdr:sp macro="" textlink="">
      <xdr:nvSpPr>
        <xdr:cNvPr id="463" name="円/楕円 462"/>
        <xdr:cNvSpPr/>
      </xdr:nvSpPr>
      <xdr:spPr>
        <a:xfrm>
          <a:off x="10426700" y="1689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9744</xdr:rowOff>
    </xdr:from>
    <xdr:ext cx="469744" cy="259045"/>
    <xdr:sp macro="" textlink="">
      <xdr:nvSpPr>
        <xdr:cNvPr id="464" name="普通建設事業費 （ うち更新整備　）該当値テキスト"/>
        <xdr:cNvSpPr txBox="1"/>
      </xdr:nvSpPr>
      <xdr:spPr>
        <a:xfrm>
          <a:off x="10528300" y="1681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41745</xdr:rowOff>
    </xdr:from>
    <xdr:to>
      <xdr:col>14</xdr:col>
      <xdr:colOff>79375</xdr:colOff>
      <xdr:row>98</xdr:row>
      <xdr:rowOff>143345</xdr:rowOff>
    </xdr:to>
    <xdr:sp macro="" textlink="">
      <xdr:nvSpPr>
        <xdr:cNvPr id="465" name="円/楕円 464"/>
        <xdr:cNvSpPr/>
      </xdr:nvSpPr>
      <xdr:spPr>
        <a:xfrm>
          <a:off x="9588500" y="168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134472</xdr:rowOff>
    </xdr:from>
    <xdr:ext cx="469744" cy="259045"/>
    <xdr:sp macro="" textlink="">
      <xdr:nvSpPr>
        <xdr:cNvPr id="466" name="テキスト ボックス 465"/>
        <xdr:cNvSpPr txBox="1"/>
      </xdr:nvSpPr>
      <xdr:spPr>
        <a:xfrm>
          <a:off x="9404427" y="1693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33325</xdr:rowOff>
    </xdr:from>
    <xdr:to>
      <xdr:col>22</xdr:col>
      <xdr:colOff>365125</xdr:colOff>
      <xdr:row>39</xdr:row>
      <xdr:rowOff>44450</xdr:rowOff>
    </xdr:to>
    <xdr:cxnSp macro="">
      <xdr:nvCxnSpPr>
        <xdr:cNvPr id="498" name="直線コネクタ 497"/>
        <xdr:cNvCxnSpPr/>
      </xdr:nvCxnSpPr>
      <xdr:spPr>
        <a:xfrm>
          <a:off x="14592300" y="6719875"/>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33325</xdr:rowOff>
    </xdr:from>
    <xdr:to>
      <xdr:col>21</xdr:col>
      <xdr:colOff>161925</xdr:colOff>
      <xdr:row>39</xdr:row>
      <xdr:rowOff>44450</xdr:rowOff>
    </xdr:to>
    <xdr:cxnSp macro="">
      <xdr:nvCxnSpPr>
        <xdr:cNvPr id="501" name="直線コネクタ 500"/>
        <xdr:cNvCxnSpPr/>
      </xdr:nvCxnSpPr>
      <xdr:spPr>
        <a:xfrm flipV="1">
          <a:off x="13703300" y="6719875"/>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22276</xdr:rowOff>
    </xdr:from>
    <xdr:to>
      <xdr:col>19</xdr:col>
      <xdr:colOff>644525</xdr:colOff>
      <xdr:row>39</xdr:row>
      <xdr:rowOff>44450</xdr:rowOff>
    </xdr:to>
    <xdr:cxnSp macro="">
      <xdr:nvCxnSpPr>
        <xdr:cNvPr id="504" name="直線コネクタ 503"/>
        <xdr:cNvCxnSpPr/>
      </xdr:nvCxnSpPr>
      <xdr:spPr>
        <a:xfrm>
          <a:off x="12814300" y="670882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153975</xdr:rowOff>
    </xdr:from>
    <xdr:to>
      <xdr:col>21</xdr:col>
      <xdr:colOff>212725</xdr:colOff>
      <xdr:row>39</xdr:row>
      <xdr:rowOff>84125</xdr:rowOff>
    </xdr:to>
    <xdr:sp macro="" textlink="">
      <xdr:nvSpPr>
        <xdr:cNvPr id="518" name="円/楕円 517"/>
        <xdr:cNvSpPr/>
      </xdr:nvSpPr>
      <xdr:spPr>
        <a:xfrm>
          <a:off x="14541500" y="66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75252</xdr:rowOff>
    </xdr:from>
    <xdr:ext cx="378565" cy="259045"/>
    <xdr:sp macro="" textlink="">
      <xdr:nvSpPr>
        <xdr:cNvPr id="519" name="テキスト ボックス 518"/>
        <xdr:cNvSpPr txBox="1"/>
      </xdr:nvSpPr>
      <xdr:spPr>
        <a:xfrm>
          <a:off x="14403017" y="6761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142926</xdr:rowOff>
    </xdr:from>
    <xdr:to>
      <xdr:col>18</xdr:col>
      <xdr:colOff>492125</xdr:colOff>
      <xdr:row>39</xdr:row>
      <xdr:rowOff>73076</xdr:rowOff>
    </xdr:to>
    <xdr:sp macro="" textlink="">
      <xdr:nvSpPr>
        <xdr:cNvPr id="522" name="円/楕円 521"/>
        <xdr:cNvSpPr/>
      </xdr:nvSpPr>
      <xdr:spPr>
        <a:xfrm>
          <a:off x="12763500" y="66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64203</xdr:rowOff>
    </xdr:from>
    <xdr:ext cx="378565" cy="259045"/>
    <xdr:sp macro="" textlink="">
      <xdr:nvSpPr>
        <xdr:cNvPr id="523" name="テキスト ボックス 522"/>
        <xdr:cNvSpPr txBox="1"/>
      </xdr:nvSpPr>
      <xdr:spPr>
        <a:xfrm>
          <a:off x="12625017" y="675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1037</xdr:rowOff>
    </xdr:from>
    <xdr:to>
      <xdr:col>23</xdr:col>
      <xdr:colOff>517525</xdr:colOff>
      <xdr:row>77</xdr:row>
      <xdr:rowOff>25580</xdr:rowOff>
    </xdr:to>
    <xdr:cxnSp macro="">
      <xdr:nvCxnSpPr>
        <xdr:cNvPr id="603" name="直線コネクタ 602"/>
        <xdr:cNvCxnSpPr/>
      </xdr:nvCxnSpPr>
      <xdr:spPr>
        <a:xfrm>
          <a:off x="15481300" y="13202687"/>
          <a:ext cx="838200" cy="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1037</xdr:rowOff>
    </xdr:from>
    <xdr:to>
      <xdr:col>22</xdr:col>
      <xdr:colOff>365125</xdr:colOff>
      <xdr:row>77</xdr:row>
      <xdr:rowOff>15946</xdr:rowOff>
    </xdr:to>
    <xdr:cxnSp macro="">
      <xdr:nvCxnSpPr>
        <xdr:cNvPr id="606" name="直線コネクタ 605"/>
        <xdr:cNvCxnSpPr/>
      </xdr:nvCxnSpPr>
      <xdr:spPr>
        <a:xfrm flipV="1">
          <a:off x="14592300" y="13202687"/>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15946</xdr:rowOff>
    </xdr:from>
    <xdr:to>
      <xdr:col>21</xdr:col>
      <xdr:colOff>161925</xdr:colOff>
      <xdr:row>77</xdr:row>
      <xdr:rowOff>25710</xdr:rowOff>
    </xdr:to>
    <xdr:cxnSp macro="">
      <xdr:nvCxnSpPr>
        <xdr:cNvPr id="609" name="直線コネクタ 608"/>
        <xdr:cNvCxnSpPr/>
      </xdr:nvCxnSpPr>
      <xdr:spPr>
        <a:xfrm flipV="1">
          <a:off x="13703300" y="13217596"/>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8451</xdr:rowOff>
    </xdr:from>
    <xdr:to>
      <xdr:col>19</xdr:col>
      <xdr:colOff>644525</xdr:colOff>
      <xdr:row>77</xdr:row>
      <xdr:rowOff>25710</xdr:rowOff>
    </xdr:to>
    <xdr:cxnSp macro="">
      <xdr:nvCxnSpPr>
        <xdr:cNvPr id="612" name="直線コネクタ 611"/>
        <xdr:cNvCxnSpPr/>
      </xdr:nvCxnSpPr>
      <xdr:spPr>
        <a:xfrm>
          <a:off x="12814300" y="13210101"/>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146230</xdr:rowOff>
    </xdr:from>
    <xdr:to>
      <xdr:col>23</xdr:col>
      <xdr:colOff>568325</xdr:colOff>
      <xdr:row>77</xdr:row>
      <xdr:rowOff>76380</xdr:rowOff>
    </xdr:to>
    <xdr:sp macro="" textlink="">
      <xdr:nvSpPr>
        <xdr:cNvPr id="622" name="円/楕円 621"/>
        <xdr:cNvSpPr/>
      </xdr:nvSpPr>
      <xdr:spPr>
        <a:xfrm>
          <a:off x="16268700" y="131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124657</xdr:rowOff>
    </xdr:from>
    <xdr:ext cx="534377" cy="259045"/>
    <xdr:sp macro="" textlink="">
      <xdr:nvSpPr>
        <xdr:cNvPr id="623" name="公債費該当値テキスト"/>
        <xdr:cNvSpPr txBox="1"/>
      </xdr:nvSpPr>
      <xdr:spPr>
        <a:xfrm>
          <a:off x="16370300" y="1315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25,489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121687</xdr:rowOff>
    </xdr:from>
    <xdr:to>
      <xdr:col>22</xdr:col>
      <xdr:colOff>415925</xdr:colOff>
      <xdr:row>77</xdr:row>
      <xdr:rowOff>51837</xdr:rowOff>
    </xdr:to>
    <xdr:sp macro="" textlink="">
      <xdr:nvSpPr>
        <xdr:cNvPr id="624" name="円/楕円 623"/>
        <xdr:cNvSpPr/>
      </xdr:nvSpPr>
      <xdr:spPr>
        <a:xfrm>
          <a:off x="15430500" y="131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42964</xdr:rowOff>
    </xdr:from>
    <xdr:ext cx="534377" cy="259045"/>
    <xdr:sp macro="" textlink="">
      <xdr:nvSpPr>
        <xdr:cNvPr id="625" name="テキスト ボックス 624"/>
        <xdr:cNvSpPr txBox="1"/>
      </xdr:nvSpPr>
      <xdr:spPr>
        <a:xfrm>
          <a:off x="15214111" y="132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136596</xdr:rowOff>
    </xdr:from>
    <xdr:to>
      <xdr:col>21</xdr:col>
      <xdr:colOff>212725</xdr:colOff>
      <xdr:row>77</xdr:row>
      <xdr:rowOff>66746</xdr:rowOff>
    </xdr:to>
    <xdr:sp macro="" textlink="">
      <xdr:nvSpPr>
        <xdr:cNvPr id="626" name="円/楕円 625"/>
        <xdr:cNvSpPr/>
      </xdr:nvSpPr>
      <xdr:spPr>
        <a:xfrm>
          <a:off x="14541500" y="1316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57873</xdr:rowOff>
    </xdr:from>
    <xdr:ext cx="534377" cy="259045"/>
    <xdr:sp macro="" textlink="">
      <xdr:nvSpPr>
        <xdr:cNvPr id="627" name="テキスト ボックス 626"/>
        <xdr:cNvSpPr txBox="1"/>
      </xdr:nvSpPr>
      <xdr:spPr>
        <a:xfrm>
          <a:off x="14325111" y="132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146360</xdr:rowOff>
    </xdr:from>
    <xdr:to>
      <xdr:col>20</xdr:col>
      <xdr:colOff>9525</xdr:colOff>
      <xdr:row>77</xdr:row>
      <xdr:rowOff>76510</xdr:rowOff>
    </xdr:to>
    <xdr:sp macro="" textlink="">
      <xdr:nvSpPr>
        <xdr:cNvPr id="628" name="円/楕円 627"/>
        <xdr:cNvSpPr/>
      </xdr:nvSpPr>
      <xdr:spPr>
        <a:xfrm>
          <a:off x="13652500" y="131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67637</xdr:rowOff>
    </xdr:from>
    <xdr:ext cx="534377" cy="259045"/>
    <xdr:sp macro="" textlink="">
      <xdr:nvSpPr>
        <xdr:cNvPr id="629" name="テキスト ボックス 628"/>
        <xdr:cNvSpPr txBox="1"/>
      </xdr:nvSpPr>
      <xdr:spPr>
        <a:xfrm>
          <a:off x="13436111" y="132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129101</xdr:rowOff>
    </xdr:from>
    <xdr:to>
      <xdr:col>18</xdr:col>
      <xdr:colOff>492125</xdr:colOff>
      <xdr:row>77</xdr:row>
      <xdr:rowOff>59251</xdr:rowOff>
    </xdr:to>
    <xdr:sp macro="" textlink="">
      <xdr:nvSpPr>
        <xdr:cNvPr id="630" name="円/楕円 629"/>
        <xdr:cNvSpPr/>
      </xdr:nvSpPr>
      <xdr:spPr>
        <a:xfrm>
          <a:off x="12763500" y="1315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50378</xdr:rowOff>
    </xdr:from>
    <xdr:ext cx="534377" cy="259045"/>
    <xdr:sp macro="" textlink="">
      <xdr:nvSpPr>
        <xdr:cNvPr id="631" name="テキスト ボックス 630"/>
        <xdr:cNvSpPr txBox="1"/>
      </xdr:nvSpPr>
      <xdr:spPr>
        <a:xfrm>
          <a:off x="12547111" y="132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41796</xdr:rowOff>
    </xdr:from>
    <xdr:to>
      <xdr:col>23</xdr:col>
      <xdr:colOff>517525</xdr:colOff>
      <xdr:row>99</xdr:row>
      <xdr:rowOff>44159</xdr:rowOff>
    </xdr:to>
    <xdr:cxnSp macro="">
      <xdr:nvCxnSpPr>
        <xdr:cNvPr id="660" name="直線コネクタ 659"/>
        <xdr:cNvCxnSpPr/>
      </xdr:nvCxnSpPr>
      <xdr:spPr>
        <a:xfrm flipV="1">
          <a:off x="15481300" y="17015346"/>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15481</xdr:rowOff>
    </xdr:from>
    <xdr:to>
      <xdr:col>22</xdr:col>
      <xdr:colOff>365125</xdr:colOff>
      <xdr:row>99</xdr:row>
      <xdr:rowOff>44159</xdr:rowOff>
    </xdr:to>
    <xdr:cxnSp macro="">
      <xdr:nvCxnSpPr>
        <xdr:cNvPr id="663" name="直線コネクタ 662"/>
        <xdr:cNvCxnSpPr/>
      </xdr:nvCxnSpPr>
      <xdr:spPr>
        <a:xfrm>
          <a:off x="14592300" y="16989031"/>
          <a:ext cx="889000" cy="2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15481</xdr:rowOff>
    </xdr:from>
    <xdr:to>
      <xdr:col>21</xdr:col>
      <xdr:colOff>161925</xdr:colOff>
      <xdr:row>99</xdr:row>
      <xdr:rowOff>20244</xdr:rowOff>
    </xdr:to>
    <xdr:cxnSp macro="">
      <xdr:nvCxnSpPr>
        <xdr:cNvPr id="666" name="直線コネクタ 665"/>
        <xdr:cNvCxnSpPr/>
      </xdr:nvCxnSpPr>
      <xdr:spPr>
        <a:xfrm flipV="1">
          <a:off x="13703300" y="16989031"/>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12052</xdr:rowOff>
    </xdr:from>
    <xdr:to>
      <xdr:col>19</xdr:col>
      <xdr:colOff>644525</xdr:colOff>
      <xdr:row>99</xdr:row>
      <xdr:rowOff>20244</xdr:rowOff>
    </xdr:to>
    <xdr:cxnSp macro="">
      <xdr:nvCxnSpPr>
        <xdr:cNvPr id="669" name="直線コネクタ 668"/>
        <xdr:cNvCxnSpPr/>
      </xdr:nvCxnSpPr>
      <xdr:spPr>
        <a:xfrm>
          <a:off x="12814300" y="16985602"/>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162446</xdr:rowOff>
    </xdr:from>
    <xdr:to>
      <xdr:col>23</xdr:col>
      <xdr:colOff>568325</xdr:colOff>
      <xdr:row>99</xdr:row>
      <xdr:rowOff>92596</xdr:rowOff>
    </xdr:to>
    <xdr:sp macro="" textlink="">
      <xdr:nvSpPr>
        <xdr:cNvPr id="679" name="円/楕円 678"/>
        <xdr:cNvSpPr/>
      </xdr:nvSpPr>
      <xdr:spPr>
        <a:xfrm>
          <a:off x="16268700" y="1696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77373</xdr:rowOff>
    </xdr:from>
    <xdr:ext cx="378565" cy="259045"/>
    <xdr:sp macro="" textlink="">
      <xdr:nvSpPr>
        <xdr:cNvPr id="680" name="積立金該当値テキスト"/>
        <xdr:cNvSpPr txBox="1"/>
      </xdr:nvSpPr>
      <xdr:spPr>
        <a:xfrm>
          <a:off x="16370300" y="1687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164809</xdr:rowOff>
    </xdr:from>
    <xdr:to>
      <xdr:col>22</xdr:col>
      <xdr:colOff>415925</xdr:colOff>
      <xdr:row>99</xdr:row>
      <xdr:rowOff>94959</xdr:rowOff>
    </xdr:to>
    <xdr:sp macro="" textlink="">
      <xdr:nvSpPr>
        <xdr:cNvPr id="681" name="円/楕円 680"/>
        <xdr:cNvSpPr/>
      </xdr:nvSpPr>
      <xdr:spPr>
        <a:xfrm>
          <a:off x="15430500" y="1696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99</xdr:row>
      <xdr:rowOff>86086</xdr:rowOff>
    </xdr:from>
    <xdr:ext cx="313932" cy="259045"/>
    <xdr:sp macro="" textlink="">
      <xdr:nvSpPr>
        <xdr:cNvPr id="682" name="テキスト ボックス 681"/>
        <xdr:cNvSpPr txBox="1"/>
      </xdr:nvSpPr>
      <xdr:spPr>
        <a:xfrm>
          <a:off x="15324333" y="17059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136131</xdr:rowOff>
    </xdr:from>
    <xdr:to>
      <xdr:col>21</xdr:col>
      <xdr:colOff>212725</xdr:colOff>
      <xdr:row>99</xdr:row>
      <xdr:rowOff>66281</xdr:rowOff>
    </xdr:to>
    <xdr:sp macro="" textlink="">
      <xdr:nvSpPr>
        <xdr:cNvPr id="683" name="円/楕円 682"/>
        <xdr:cNvSpPr/>
      </xdr:nvSpPr>
      <xdr:spPr>
        <a:xfrm>
          <a:off x="14541500" y="1693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57408</xdr:rowOff>
    </xdr:from>
    <xdr:ext cx="469744" cy="259045"/>
    <xdr:sp macro="" textlink="">
      <xdr:nvSpPr>
        <xdr:cNvPr id="684" name="テキスト ボックス 683"/>
        <xdr:cNvSpPr txBox="1"/>
      </xdr:nvSpPr>
      <xdr:spPr>
        <a:xfrm>
          <a:off x="14357427" y="1703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140894</xdr:rowOff>
    </xdr:from>
    <xdr:to>
      <xdr:col>20</xdr:col>
      <xdr:colOff>9525</xdr:colOff>
      <xdr:row>99</xdr:row>
      <xdr:rowOff>71044</xdr:rowOff>
    </xdr:to>
    <xdr:sp macro="" textlink="">
      <xdr:nvSpPr>
        <xdr:cNvPr id="685" name="円/楕円 684"/>
        <xdr:cNvSpPr/>
      </xdr:nvSpPr>
      <xdr:spPr>
        <a:xfrm>
          <a:off x="13652500" y="1694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62171</xdr:rowOff>
    </xdr:from>
    <xdr:ext cx="469744" cy="259045"/>
    <xdr:sp macro="" textlink="">
      <xdr:nvSpPr>
        <xdr:cNvPr id="686" name="テキスト ボックス 685"/>
        <xdr:cNvSpPr txBox="1"/>
      </xdr:nvSpPr>
      <xdr:spPr>
        <a:xfrm>
          <a:off x="13468427" y="1703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132702</xdr:rowOff>
    </xdr:from>
    <xdr:to>
      <xdr:col>18</xdr:col>
      <xdr:colOff>492125</xdr:colOff>
      <xdr:row>99</xdr:row>
      <xdr:rowOff>62852</xdr:rowOff>
    </xdr:to>
    <xdr:sp macro="" textlink="">
      <xdr:nvSpPr>
        <xdr:cNvPr id="687" name="円/楕円 686"/>
        <xdr:cNvSpPr/>
      </xdr:nvSpPr>
      <xdr:spPr>
        <a:xfrm>
          <a:off x="12763500" y="1693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53979</xdr:rowOff>
    </xdr:from>
    <xdr:ext cx="469744" cy="259045"/>
    <xdr:sp macro="" textlink="">
      <xdr:nvSpPr>
        <xdr:cNvPr id="688" name="テキスト ボックス 687"/>
        <xdr:cNvSpPr txBox="1"/>
      </xdr:nvSpPr>
      <xdr:spPr>
        <a:xfrm>
          <a:off x="12579427" y="1702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100015</xdr:rowOff>
    </xdr:from>
    <xdr:to>
      <xdr:col>32</xdr:col>
      <xdr:colOff>187325</xdr:colOff>
      <xdr:row>58</xdr:row>
      <xdr:rowOff>101570</xdr:rowOff>
    </xdr:to>
    <xdr:cxnSp macro="">
      <xdr:nvCxnSpPr>
        <xdr:cNvPr id="774" name="直線コネクタ 773"/>
        <xdr:cNvCxnSpPr/>
      </xdr:nvCxnSpPr>
      <xdr:spPr>
        <a:xfrm>
          <a:off x="21323300" y="10044115"/>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100015</xdr:rowOff>
    </xdr:from>
    <xdr:to>
      <xdr:col>31</xdr:col>
      <xdr:colOff>34925</xdr:colOff>
      <xdr:row>58</xdr:row>
      <xdr:rowOff>102941</xdr:rowOff>
    </xdr:to>
    <xdr:cxnSp macro="">
      <xdr:nvCxnSpPr>
        <xdr:cNvPr id="777" name="直線コネクタ 776"/>
        <xdr:cNvCxnSpPr/>
      </xdr:nvCxnSpPr>
      <xdr:spPr>
        <a:xfrm flipV="1">
          <a:off x="20434300" y="10044115"/>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81452</xdr:rowOff>
    </xdr:from>
    <xdr:to>
      <xdr:col>29</xdr:col>
      <xdr:colOff>517525</xdr:colOff>
      <xdr:row>58</xdr:row>
      <xdr:rowOff>102941</xdr:rowOff>
    </xdr:to>
    <xdr:cxnSp macro="">
      <xdr:nvCxnSpPr>
        <xdr:cNvPr id="780" name="直線コネクタ 779"/>
        <xdr:cNvCxnSpPr/>
      </xdr:nvCxnSpPr>
      <xdr:spPr>
        <a:xfrm>
          <a:off x="19545300" y="10025552"/>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69840</xdr:rowOff>
    </xdr:from>
    <xdr:to>
      <xdr:col>28</xdr:col>
      <xdr:colOff>314325</xdr:colOff>
      <xdr:row>58</xdr:row>
      <xdr:rowOff>81452</xdr:rowOff>
    </xdr:to>
    <xdr:cxnSp macro="">
      <xdr:nvCxnSpPr>
        <xdr:cNvPr id="783" name="直線コネクタ 782"/>
        <xdr:cNvCxnSpPr/>
      </xdr:nvCxnSpPr>
      <xdr:spPr>
        <a:xfrm>
          <a:off x="18656300" y="10013940"/>
          <a:ext cx="88900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50770</xdr:rowOff>
    </xdr:from>
    <xdr:to>
      <xdr:col>32</xdr:col>
      <xdr:colOff>238125</xdr:colOff>
      <xdr:row>58</xdr:row>
      <xdr:rowOff>152370</xdr:rowOff>
    </xdr:to>
    <xdr:sp macro="" textlink="">
      <xdr:nvSpPr>
        <xdr:cNvPr id="793" name="円/楕円 792"/>
        <xdr:cNvSpPr/>
      </xdr:nvSpPr>
      <xdr:spPr>
        <a:xfrm>
          <a:off x="22110700" y="999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137147</xdr:rowOff>
    </xdr:from>
    <xdr:ext cx="378565" cy="259045"/>
    <xdr:sp macro="" textlink="">
      <xdr:nvSpPr>
        <xdr:cNvPr id="794" name="貸付金該当値テキスト"/>
        <xdr:cNvSpPr txBox="1"/>
      </xdr:nvSpPr>
      <xdr:spPr>
        <a:xfrm>
          <a:off x="22212300" y="9909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49215</xdr:rowOff>
    </xdr:from>
    <xdr:to>
      <xdr:col>31</xdr:col>
      <xdr:colOff>85725</xdr:colOff>
      <xdr:row>58</xdr:row>
      <xdr:rowOff>150815</xdr:rowOff>
    </xdr:to>
    <xdr:sp macro="" textlink="">
      <xdr:nvSpPr>
        <xdr:cNvPr id="795" name="円/楕円 794"/>
        <xdr:cNvSpPr/>
      </xdr:nvSpPr>
      <xdr:spPr>
        <a:xfrm>
          <a:off x="21272500" y="999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141942</xdr:rowOff>
    </xdr:from>
    <xdr:ext cx="378565" cy="259045"/>
    <xdr:sp macro="" textlink="">
      <xdr:nvSpPr>
        <xdr:cNvPr id="796" name="テキスト ボックス 795"/>
        <xdr:cNvSpPr txBox="1"/>
      </xdr:nvSpPr>
      <xdr:spPr>
        <a:xfrm>
          <a:off x="21134017" y="10086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52141</xdr:rowOff>
    </xdr:from>
    <xdr:to>
      <xdr:col>29</xdr:col>
      <xdr:colOff>568325</xdr:colOff>
      <xdr:row>58</xdr:row>
      <xdr:rowOff>153741</xdr:rowOff>
    </xdr:to>
    <xdr:sp macro="" textlink="">
      <xdr:nvSpPr>
        <xdr:cNvPr id="797" name="円/楕円 796"/>
        <xdr:cNvSpPr/>
      </xdr:nvSpPr>
      <xdr:spPr>
        <a:xfrm>
          <a:off x="20383500" y="99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144868</xdr:rowOff>
    </xdr:from>
    <xdr:ext cx="378565" cy="259045"/>
    <xdr:sp macro="" textlink="">
      <xdr:nvSpPr>
        <xdr:cNvPr id="798" name="テキスト ボックス 797"/>
        <xdr:cNvSpPr txBox="1"/>
      </xdr:nvSpPr>
      <xdr:spPr>
        <a:xfrm>
          <a:off x="20245017" y="1008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30652</xdr:rowOff>
    </xdr:from>
    <xdr:to>
      <xdr:col>28</xdr:col>
      <xdr:colOff>365125</xdr:colOff>
      <xdr:row>58</xdr:row>
      <xdr:rowOff>132252</xdr:rowOff>
    </xdr:to>
    <xdr:sp macro="" textlink="">
      <xdr:nvSpPr>
        <xdr:cNvPr id="799" name="円/楕円 798"/>
        <xdr:cNvSpPr/>
      </xdr:nvSpPr>
      <xdr:spPr>
        <a:xfrm>
          <a:off x="19494500" y="997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123379</xdr:rowOff>
    </xdr:from>
    <xdr:ext cx="378565" cy="259045"/>
    <xdr:sp macro="" textlink="">
      <xdr:nvSpPr>
        <xdr:cNvPr id="800" name="テキスト ボックス 799"/>
        <xdr:cNvSpPr txBox="1"/>
      </xdr:nvSpPr>
      <xdr:spPr>
        <a:xfrm>
          <a:off x="19356017" y="10067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19040</xdr:rowOff>
    </xdr:from>
    <xdr:to>
      <xdr:col>27</xdr:col>
      <xdr:colOff>161925</xdr:colOff>
      <xdr:row>58</xdr:row>
      <xdr:rowOff>120640</xdr:rowOff>
    </xdr:to>
    <xdr:sp macro="" textlink="">
      <xdr:nvSpPr>
        <xdr:cNvPr id="801" name="円/楕円 800"/>
        <xdr:cNvSpPr/>
      </xdr:nvSpPr>
      <xdr:spPr>
        <a:xfrm>
          <a:off x="18605500" y="99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111767</xdr:rowOff>
    </xdr:from>
    <xdr:ext cx="378565" cy="259045"/>
    <xdr:sp macro="" textlink="">
      <xdr:nvSpPr>
        <xdr:cNvPr id="802" name="テキスト ボックス 801"/>
        <xdr:cNvSpPr txBox="1"/>
      </xdr:nvSpPr>
      <xdr:spPr>
        <a:xfrm>
          <a:off x="18467017" y="10055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22695</xdr:rowOff>
    </xdr:from>
    <xdr:to>
      <xdr:col>32</xdr:col>
      <xdr:colOff>187325</xdr:colOff>
      <xdr:row>78</xdr:row>
      <xdr:rowOff>102457</xdr:rowOff>
    </xdr:to>
    <xdr:cxnSp macro="">
      <xdr:nvCxnSpPr>
        <xdr:cNvPr id="832" name="直線コネクタ 831"/>
        <xdr:cNvCxnSpPr/>
      </xdr:nvCxnSpPr>
      <xdr:spPr>
        <a:xfrm flipV="1">
          <a:off x="21323300" y="13395795"/>
          <a:ext cx="838200" cy="7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3"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102457</xdr:rowOff>
    </xdr:from>
    <xdr:to>
      <xdr:col>31</xdr:col>
      <xdr:colOff>34925</xdr:colOff>
      <xdr:row>78</xdr:row>
      <xdr:rowOff>136728</xdr:rowOff>
    </xdr:to>
    <xdr:cxnSp macro="">
      <xdr:nvCxnSpPr>
        <xdr:cNvPr id="835" name="直線コネクタ 834"/>
        <xdr:cNvCxnSpPr/>
      </xdr:nvCxnSpPr>
      <xdr:spPr>
        <a:xfrm flipV="1">
          <a:off x="20434300" y="13475557"/>
          <a:ext cx="889000" cy="3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121031</xdr:rowOff>
    </xdr:from>
    <xdr:to>
      <xdr:col>29</xdr:col>
      <xdr:colOff>517525</xdr:colOff>
      <xdr:row>78</xdr:row>
      <xdr:rowOff>136728</xdr:rowOff>
    </xdr:to>
    <xdr:cxnSp macro="">
      <xdr:nvCxnSpPr>
        <xdr:cNvPr id="838" name="直線コネクタ 837"/>
        <xdr:cNvCxnSpPr/>
      </xdr:nvCxnSpPr>
      <xdr:spPr>
        <a:xfrm>
          <a:off x="19545300" y="13494131"/>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96362</xdr:rowOff>
    </xdr:from>
    <xdr:to>
      <xdr:col>28</xdr:col>
      <xdr:colOff>314325</xdr:colOff>
      <xdr:row>78</xdr:row>
      <xdr:rowOff>121031</xdr:rowOff>
    </xdr:to>
    <xdr:cxnSp macro="">
      <xdr:nvCxnSpPr>
        <xdr:cNvPr id="841" name="直線コネクタ 840"/>
        <xdr:cNvCxnSpPr/>
      </xdr:nvCxnSpPr>
      <xdr:spPr>
        <a:xfrm>
          <a:off x="18656300" y="13469462"/>
          <a:ext cx="889000" cy="2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143345</xdr:rowOff>
    </xdr:from>
    <xdr:to>
      <xdr:col>32</xdr:col>
      <xdr:colOff>238125</xdr:colOff>
      <xdr:row>78</xdr:row>
      <xdr:rowOff>73495</xdr:rowOff>
    </xdr:to>
    <xdr:sp macro="" textlink="">
      <xdr:nvSpPr>
        <xdr:cNvPr id="851" name="円/楕円 850"/>
        <xdr:cNvSpPr/>
      </xdr:nvSpPr>
      <xdr:spPr>
        <a:xfrm>
          <a:off x="22110700" y="1334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121772</xdr:rowOff>
    </xdr:from>
    <xdr:ext cx="534377" cy="259045"/>
    <xdr:sp macro="" textlink="">
      <xdr:nvSpPr>
        <xdr:cNvPr id="852" name="繰出金該当値テキスト"/>
        <xdr:cNvSpPr txBox="1"/>
      </xdr:nvSpPr>
      <xdr:spPr>
        <a:xfrm>
          <a:off x="22212300" y="133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30,142</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51657</xdr:rowOff>
    </xdr:from>
    <xdr:to>
      <xdr:col>31</xdr:col>
      <xdr:colOff>85725</xdr:colOff>
      <xdr:row>78</xdr:row>
      <xdr:rowOff>153257</xdr:rowOff>
    </xdr:to>
    <xdr:sp macro="" textlink="">
      <xdr:nvSpPr>
        <xdr:cNvPr id="853" name="円/楕円 852"/>
        <xdr:cNvSpPr/>
      </xdr:nvSpPr>
      <xdr:spPr>
        <a:xfrm>
          <a:off x="21272500" y="134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144384</xdr:rowOff>
    </xdr:from>
    <xdr:ext cx="534377" cy="259045"/>
    <xdr:sp macro="" textlink="">
      <xdr:nvSpPr>
        <xdr:cNvPr id="854" name="テキスト ボックス 853"/>
        <xdr:cNvSpPr txBox="1"/>
      </xdr:nvSpPr>
      <xdr:spPr>
        <a:xfrm>
          <a:off x="21056111" y="1351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25,955</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85928</xdr:rowOff>
    </xdr:from>
    <xdr:to>
      <xdr:col>29</xdr:col>
      <xdr:colOff>568325</xdr:colOff>
      <xdr:row>79</xdr:row>
      <xdr:rowOff>16078</xdr:rowOff>
    </xdr:to>
    <xdr:sp macro="" textlink="">
      <xdr:nvSpPr>
        <xdr:cNvPr id="855" name="円/楕円 854"/>
        <xdr:cNvSpPr/>
      </xdr:nvSpPr>
      <xdr:spPr>
        <a:xfrm>
          <a:off x="203835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7205</xdr:rowOff>
    </xdr:from>
    <xdr:ext cx="534377" cy="259045"/>
    <xdr:sp macro="" textlink="">
      <xdr:nvSpPr>
        <xdr:cNvPr id="856" name="テキスト ボックス 855"/>
        <xdr:cNvSpPr txBox="1"/>
      </xdr:nvSpPr>
      <xdr:spPr>
        <a:xfrm>
          <a:off x="20167111" y="1355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24,156</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70231</xdr:rowOff>
    </xdr:from>
    <xdr:to>
      <xdr:col>28</xdr:col>
      <xdr:colOff>365125</xdr:colOff>
      <xdr:row>79</xdr:row>
      <xdr:rowOff>381</xdr:rowOff>
    </xdr:to>
    <xdr:sp macro="" textlink="">
      <xdr:nvSpPr>
        <xdr:cNvPr id="857" name="円/楕円 856"/>
        <xdr:cNvSpPr/>
      </xdr:nvSpPr>
      <xdr:spPr>
        <a:xfrm>
          <a:off x="19494500" y="134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162958</xdr:rowOff>
    </xdr:from>
    <xdr:ext cx="534377" cy="259045"/>
    <xdr:sp macro="" textlink="">
      <xdr:nvSpPr>
        <xdr:cNvPr id="858" name="テキスト ボックス 857"/>
        <xdr:cNvSpPr txBox="1"/>
      </xdr:nvSpPr>
      <xdr:spPr>
        <a:xfrm>
          <a:off x="19278111" y="135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24,980</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45562</xdr:rowOff>
    </xdr:from>
    <xdr:to>
      <xdr:col>27</xdr:col>
      <xdr:colOff>161925</xdr:colOff>
      <xdr:row>78</xdr:row>
      <xdr:rowOff>147162</xdr:rowOff>
    </xdr:to>
    <xdr:sp macro="" textlink="">
      <xdr:nvSpPr>
        <xdr:cNvPr id="859" name="円/楕円 858"/>
        <xdr:cNvSpPr/>
      </xdr:nvSpPr>
      <xdr:spPr>
        <a:xfrm>
          <a:off x="18605500" y="1341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138289</xdr:rowOff>
    </xdr:from>
    <xdr:ext cx="534377" cy="259045"/>
    <xdr:sp macro="" textlink="">
      <xdr:nvSpPr>
        <xdr:cNvPr id="860" name="テキスト ボックス 859"/>
        <xdr:cNvSpPr txBox="1"/>
      </xdr:nvSpPr>
      <xdr:spPr>
        <a:xfrm>
          <a:off x="18389111" y="1351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248</a:t>
          </a:r>
          <a:r>
            <a:rPr kumimoji="1" lang="ja-JP" altLang="ja-JP" sz="1100">
              <a:solidFill>
                <a:schemeClr val="dk1"/>
              </a:solidFill>
              <a:effectLst/>
              <a:latin typeface="+mn-lt"/>
              <a:ea typeface="+mn-ea"/>
              <a:cs typeface="+mn-cs"/>
            </a:rPr>
            <a:t>千円となっている。主な構成項目である人件費は、住民一人当たり</a:t>
          </a:r>
          <a:r>
            <a:rPr kumimoji="1" lang="en-US" altLang="ja-JP" sz="1100">
              <a:solidFill>
                <a:schemeClr val="dk1"/>
              </a:solidFill>
              <a:effectLst/>
              <a:latin typeface="+mn-lt"/>
              <a:ea typeface="+mn-ea"/>
              <a:cs typeface="+mn-cs"/>
            </a:rPr>
            <a:t>55,874</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54,000</a:t>
          </a:r>
          <a:r>
            <a:rPr kumimoji="1" lang="ja-JP" altLang="ja-JP" sz="1100">
              <a:solidFill>
                <a:schemeClr val="dk1"/>
              </a:solidFill>
              <a:effectLst/>
              <a:latin typeface="+mn-lt"/>
              <a:ea typeface="+mn-ea"/>
              <a:cs typeface="+mn-cs"/>
            </a:rPr>
            <a:t>円程度で推移してきており、上昇傾向にある。さらに、平成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％増加していることから、類似団体平均・埼玉県平均と比べ高い水準となっている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これは、給与改定に伴う職員給（給料及び手当）の増が要因である。</a:t>
          </a:r>
          <a:endParaRPr lang="ja-JP" altLang="ja-JP" sz="1400">
            <a:effectLst/>
          </a:endParaRPr>
        </a:p>
        <a:p>
          <a:r>
            <a:rPr kumimoji="1" lang="ja-JP" altLang="ja-JP" sz="1100">
              <a:solidFill>
                <a:schemeClr val="dk1"/>
              </a:solidFill>
              <a:effectLst/>
              <a:latin typeface="+mn-lt"/>
              <a:ea typeface="+mn-ea"/>
              <a:cs typeface="+mn-cs"/>
            </a:rPr>
            <a:t>維持補修費は、住民一人当たり</a:t>
          </a:r>
          <a:r>
            <a:rPr kumimoji="1" lang="en-US" altLang="ja-JP" sz="1100">
              <a:solidFill>
                <a:schemeClr val="dk1"/>
              </a:solidFill>
              <a:effectLst/>
              <a:latin typeface="+mn-lt"/>
              <a:ea typeface="+mn-ea"/>
              <a:cs typeface="+mn-cs"/>
            </a:rPr>
            <a:t>3,842</a:t>
          </a:r>
          <a:r>
            <a:rPr kumimoji="1" lang="ja-JP" altLang="ja-JP" sz="1100">
              <a:solidFill>
                <a:schemeClr val="dk1"/>
              </a:solidFill>
              <a:effectLst/>
              <a:latin typeface="+mn-lt"/>
              <a:ea typeface="+mn-ea"/>
              <a:cs typeface="+mn-cs"/>
            </a:rPr>
            <a:t>円となっており、類似団体・県内平均と比較して一人当たりコストが高い状況となっている。平成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年度の住民一人当たりの金額は、平成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549</a:t>
          </a:r>
          <a:r>
            <a:rPr kumimoji="1" lang="ja-JP" altLang="ja-JP" sz="1100">
              <a:solidFill>
                <a:schemeClr val="dk1"/>
              </a:solidFill>
              <a:effectLst/>
              <a:latin typeface="+mn-lt"/>
              <a:ea typeface="+mn-ea"/>
              <a:cs typeface="+mn-cs"/>
            </a:rPr>
            <a:t>円減少している。しかし、クリーンセンターをはじめとする公共施設の老朽化</a:t>
          </a:r>
          <a:r>
            <a:rPr kumimoji="1" lang="ja-JP" altLang="en-US" sz="1100">
              <a:solidFill>
                <a:schemeClr val="dk1"/>
              </a:solidFill>
              <a:effectLst/>
              <a:latin typeface="+mn-lt"/>
              <a:ea typeface="+mn-ea"/>
              <a:cs typeface="+mn-cs"/>
            </a:rPr>
            <a:t>対策等</a:t>
          </a:r>
          <a:r>
            <a:rPr kumimoji="1" lang="ja-JP" altLang="ja-JP" sz="1100">
              <a:solidFill>
                <a:schemeClr val="dk1"/>
              </a:solidFill>
              <a:effectLst/>
              <a:latin typeface="+mn-lt"/>
              <a:ea typeface="+mn-ea"/>
              <a:cs typeface="+mn-cs"/>
            </a:rPr>
            <a:t>により、類似団体と比較し維持補修費が多額となっている。今後は、公共施設等総合管理計画に基づき、これまで以上に計画的に修繕等を行う必要がある。</a:t>
          </a:r>
          <a:endParaRPr lang="ja-JP" altLang="ja-JP" sz="1400">
            <a:effectLst/>
          </a:endParaRPr>
        </a:p>
        <a:p>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51,090</a:t>
          </a:r>
          <a:r>
            <a:rPr kumimoji="1" lang="ja-JP" altLang="ja-JP" sz="1100">
              <a:solidFill>
                <a:schemeClr val="dk1"/>
              </a:solidFill>
              <a:effectLst/>
              <a:latin typeface="+mn-lt"/>
              <a:ea typeface="+mn-ea"/>
              <a:cs typeface="+mn-cs"/>
            </a:rPr>
            <a:t>円となっており、年々上昇している。平成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7,823</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している。これは、子育てと医療費関連経費の伸びが要因となっている。</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扶助費の増加が想定され</a:t>
          </a:r>
          <a:r>
            <a:rPr kumimoji="1" lang="ja-JP" altLang="en-US" sz="1100">
              <a:solidFill>
                <a:schemeClr val="dk1"/>
              </a:solidFill>
              <a:effectLst/>
              <a:latin typeface="+mn-lt"/>
              <a:ea typeface="+mn-ea"/>
              <a:cs typeface="+mn-cs"/>
            </a:rPr>
            <a:t>、容易に削減できるものではないが適正な支出に努めていきたい。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埼玉県伊奈町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44,437
44,126
14.79
11,611,249
11,033,531
561,292
7,664,711
11,887,135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65.6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162560</xdr:rowOff>
    </xdr:from>
    <xdr:to>
      <xdr:col>6</xdr:col>
      <xdr:colOff>511175</xdr:colOff>
      <xdr:row>37</xdr:row>
      <xdr:rowOff>163866</xdr:rowOff>
    </xdr:to>
    <xdr:cxnSp macro="">
      <xdr:nvCxnSpPr>
        <xdr:cNvPr id="63" name="直線コネクタ 62"/>
        <xdr:cNvCxnSpPr/>
      </xdr:nvCxnSpPr>
      <xdr:spPr>
        <a:xfrm flipV="1">
          <a:off x="3797300" y="6506210"/>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163866</xdr:rowOff>
    </xdr:from>
    <xdr:to>
      <xdr:col>5</xdr:col>
      <xdr:colOff>358775</xdr:colOff>
      <xdr:row>38</xdr:row>
      <xdr:rowOff>12011</xdr:rowOff>
    </xdr:to>
    <xdr:cxnSp macro="">
      <xdr:nvCxnSpPr>
        <xdr:cNvPr id="66" name="直線コネクタ 65"/>
        <xdr:cNvCxnSpPr/>
      </xdr:nvCxnSpPr>
      <xdr:spPr>
        <a:xfrm flipV="1">
          <a:off x="2908300" y="650751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2866</xdr:rowOff>
    </xdr:from>
    <xdr:to>
      <xdr:col>4</xdr:col>
      <xdr:colOff>155575</xdr:colOff>
      <xdr:row>38</xdr:row>
      <xdr:rowOff>12011</xdr:rowOff>
    </xdr:to>
    <xdr:cxnSp macro="">
      <xdr:nvCxnSpPr>
        <xdr:cNvPr id="69" name="直線コネクタ 68"/>
        <xdr:cNvCxnSpPr/>
      </xdr:nvCxnSpPr>
      <xdr:spPr>
        <a:xfrm>
          <a:off x="2019300" y="6517966"/>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72100</xdr:rowOff>
    </xdr:from>
    <xdr:to>
      <xdr:col>2</xdr:col>
      <xdr:colOff>638175</xdr:colOff>
      <xdr:row>38</xdr:row>
      <xdr:rowOff>2866</xdr:rowOff>
    </xdr:to>
    <xdr:cxnSp macro="">
      <xdr:nvCxnSpPr>
        <xdr:cNvPr id="72" name="直線コネクタ 71"/>
        <xdr:cNvCxnSpPr/>
      </xdr:nvCxnSpPr>
      <xdr:spPr>
        <a:xfrm>
          <a:off x="1130300" y="6415750"/>
          <a:ext cx="889000" cy="10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111760</xdr:rowOff>
    </xdr:from>
    <xdr:to>
      <xdr:col>6</xdr:col>
      <xdr:colOff>561975</xdr:colOff>
      <xdr:row>38</xdr:row>
      <xdr:rowOff>41910</xdr:rowOff>
    </xdr:to>
    <xdr:sp macro="" textlink="">
      <xdr:nvSpPr>
        <xdr:cNvPr id="82" name="円/楕円 81"/>
        <xdr:cNvSpPr/>
      </xdr:nvSpPr>
      <xdr:spPr>
        <a:xfrm>
          <a:off x="45847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26687</xdr:rowOff>
    </xdr:from>
    <xdr:ext cx="469744" cy="259045"/>
    <xdr:sp macro="" textlink="">
      <xdr:nvSpPr>
        <xdr:cNvPr id="83" name="議会費該当値テキスト"/>
        <xdr:cNvSpPr txBox="1"/>
      </xdr:nvSpPr>
      <xdr:spPr>
        <a:xfrm>
          <a:off x="4686300" y="637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113066</xdr:rowOff>
    </xdr:from>
    <xdr:to>
      <xdr:col>5</xdr:col>
      <xdr:colOff>409575</xdr:colOff>
      <xdr:row>38</xdr:row>
      <xdr:rowOff>43216</xdr:rowOff>
    </xdr:to>
    <xdr:sp macro="" textlink="">
      <xdr:nvSpPr>
        <xdr:cNvPr id="84" name="円/楕円 83"/>
        <xdr:cNvSpPr/>
      </xdr:nvSpPr>
      <xdr:spPr>
        <a:xfrm>
          <a:off x="3746500" y="645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34343</xdr:rowOff>
    </xdr:from>
    <xdr:ext cx="469744" cy="259045"/>
    <xdr:sp macro="" textlink="">
      <xdr:nvSpPr>
        <xdr:cNvPr id="85" name="テキスト ボックス 84"/>
        <xdr:cNvSpPr txBox="1"/>
      </xdr:nvSpPr>
      <xdr:spPr>
        <a:xfrm>
          <a:off x="3562427" y="654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132661</xdr:rowOff>
    </xdr:from>
    <xdr:to>
      <xdr:col>4</xdr:col>
      <xdr:colOff>206375</xdr:colOff>
      <xdr:row>38</xdr:row>
      <xdr:rowOff>62810</xdr:rowOff>
    </xdr:to>
    <xdr:sp macro="" textlink="">
      <xdr:nvSpPr>
        <xdr:cNvPr id="86" name="円/楕円 85"/>
        <xdr:cNvSpPr/>
      </xdr:nvSpPr>
      <xdr:spPr>
        <a:xfrm>
          <a:off x="2857500" y="64763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53938</xdr:rowOff>
    </xdr:from>
    <xdr:ext cx="469744" cy="259045"/>
    <xdr:sp macro="" textlink="">
      <xdr:nvSpPr>
        <xdr:cNvPr id="87" name="テキスト ボックス 86"/>
        <xdr:cNvSpPr txBox="1"/>
      </xdr:nvSpPr>
      <xdr:spPr>
        <a:xfrm>
          <a:off x="2673427" y="656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123516</xdr:rowOff>
    </xdr:from>
    <xdr:to>
      <xdr:col>3</xdr:col>
      <xdr:colOff>3175</xdr:colOff>
      <xdr:row>38</xdr:row>
      <xdr:rowOff>53666</xdr:rowOff>
    </xdr:to>
    <xdr:sp macro="" textlink="">
      <xdr:nvSpPr>
        <xdr:cNvPr id="88" name="円/楕円 87"/>
        <xdr:cNvSpPr/>
      </xdr:nvSpPr>
      <xdr:spPr>
        <a:xfrm>
          <a:off x="1968500" y="646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44793</xdr:rowOff>
    </xdr:from>
    <xdr:ext cx="469744" cy="259045"/>
    <xdr:sp macro="" textlink="">
      <xdr:nvSpPr>
        <xdr:cNvPr id="89" name="テキスト ボックス 88"/>
        <xdr:cNvSpPr txBox="1"/>
      </xdr:nvSpPr>
      <xdr:spPr>
        <a:xfrm>
          <a:off x="1784427" y="655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21300</xdr:rowOff>
    </xdr:from>
    <xdr:to>
      <xdr:col>1</xdr:col>
      <xdr:colOff>485775</xdr:colOff>
      <xdr:row>37</xdr:row>
      <xdr:rowOff>122900</xdr:rowOff>
    </xdr:to>
    <xdr:sp macro="" textlink="">
      <xdr:nvSpPr>
        <xdr:cNvPr id="90" name="円/楕円 89"/>
        <xdr:cNvSpPr/>
      </xdr:nvSpPr>
      <xdr:spPr>
        <a:xfrm>
          <a:off x="1079500" y="636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114027</xdr:rowOff>
    </xdr:from>
    <xdr:ext cx="469744" cy="259045"/>
    <xdr:sp macro="" textlink="">
      <xdr:nvSpPr>
        <xdr:cNvPr id="91" name="テキスト ボックス 90"/>
        <xdr:cNvSpPr txBox="1"/>
      </xdr:nvSpPr>
      <xdr:spPr>
        <a:xfrm>
          <a:off x="895427" y="645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69108</xdr:rowOff>
    </xdr:from>
    <xdr:to>
      <xdr:col>6</xdr:col>
      <xdr:colOff>511175</xdr:colOff>
      <xdr:row>57</xdr:row>
      <xdr:rowOff>124262</xdr:rowOff>
    </xdr:to>
    <xdr:cxnSp macro="">
      <xdr:nvCxnSpPr>
        <xdr:cNvPr id="120" name="直線コネクタ 119"/>
        <xdr:cNvCxnSpPr/>
      </xdr:nvCxnSpPr>
      <xdr:spPr>
        <a:xfrm>
          <a:off x="3797300" y="9841758"/>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69108</xdr:rowOff>
    </xdr:from>
    <xdr:to>
      <xdr:col>5</xdr:col>
      <xdr:colOff>358775</xdr:colOff>
      <xdr:row>57</xdr:row>
      <xdr:rowOff>116299</xdr:rowOff>
    </xdr:to>
    <xdr:cxnSp macro="">
      <xdr:nvCxnSpPr>
        <xdr:cNvPr id="123" name="直線コネクタ 122"/>
        <xdr:cNvCxnSpPr/>
      </xdr:nvCxnSpPr>
      <xdr:spPr>
        <a:xfrm flipV="1">
          <a:off x="2908300" y="9841758"/>
          <a:ext cx="889000" cy="4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104526</xdr:rowOff>
    </xdr:from>
    <xdr:to>
      <xdr:col>4</xdr:col>
      <xdr:colOff>155575</xdr:colOff>
      <xdr:row>57</xdr:row>
      <xdr:rowOff>116299</xdr:rowOff>
    </xdr:to>
    <xdr:cxnSp macro="">
      <xdr:nvCxnSpPr>
        <xdr:cNvPr id="126" name="直線コネクタ 125"/>
        <xdr:cNvCxnSpPr/>
      </xdr:nvCxnSpPr>
      <xdr:spPr>
        <a:xfrm>
          <a:off x="2019300" y="9877176"/>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104526</xdr:rowOff>
    </xdr:from>
    <xdr:to>
      <xdr:col>2</xdr:col>
      <xdr:colOff>638175</xdr:colOff>
      <xdr:row>57</xdr:row>
      <xdr:rowOff>117976</xdr:rowOff>
    </xdr:to>
    <xdr:cxnSp macro="">
      <xdr:nvCxnSpPr>
        <xdr:cNvPr id="129" name="直線コネクタ 128"/>
        <xdr:cNvCxnSpPr/>
      </xdr:nvCxnSpPr>
      <xdr:spPr>
        <a:xfrm flipV="1">
          <a:off x="1130300" y="9877176"/>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73462</xdr:rowOff>
    </xdr:from>
    <xdr:to>
      <xdr:col>6</xdr:col>
      <xdr:colOff>561975</xdr:colOff>
      <xdr:row>58</xdr:row>
      <xdr:rowOff>3612</xdr:rowOff>
    </xdr:to>
    <xdr:sp macro="" textlink="">
      <xdr:nvSpPr>
        <xdr:cNvPr id="139" name="円/楕円 138"/>
        <xdr:cNvSpPr/>
      </xdr:nvSpPr>
      <xdr:spPr>
        <a:xfrm>
          <a:off x="4584700" y="984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159839</xdr:rowOff>
    </xdr:from>
    <xdr:ext cx="534377" cy="259045"/>
    <xdr:sp macro="" textlink="">
      <xdr:nvSpPr>
        <xdr:cNvPr id="140" name="総務費該当値テキスト"/>
        <xdr:cNvSpPr txBox="1"/>
      </xdr:nvSpPr>
      <xdr:spPr>
        <a:xfrm>
          <a:off x="4686300" y="976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34,526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18308</xdr:rowOff>
    </xdr:from>
    <xdr:to>
      <xdr:col>5</xdr:col>
      <xdr:colOff>409575</xdr:colOff>
      <xdr:row>57</xdr:row>
      <xdr:rowOff>119908</xdr:rowOff>
    </xdr:to>
    <xdr:sp macro="" textlink="">
      <xdr:nvSpPr>
        <xdr:cNvPr id="141" name="円/楕円 140"/>
        <xdr:cNvSpPr/>
      </xdr:nvSpPr>
      <xdr:spPr>
        <a:xfrm>
          <a:off x="3746500" y="979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111035</xdr:rowOff>
    </xdr:from>
    <xdr:ext cx="534377" cy="259045"/>
    <xdr:sp macro="" textlink="">
      <xdr:nvSpPr>
        <xdr:cNvPr id="142" name="テキスト ボックス 141"/>
        <xdr:cNvSpPr txBox="1"/>
      </xdr:nvSpPr>
      <xdr:spPr>
        <a:xfrm>
          <a:off x="3530111" y="988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65499</xdr:rowOff>
    </xdr:from>
    <xdr:to>
      <xdr:col>4</xdr:col>
      <xdr:colOff>206375</xdr:colOff>
      <xdr:row>57</xdr:row>
      <xdr:rowOff>167099</xdr:rowOff>
    </xdr:to>
    <xdr:sp macro="" textlink="">
      <xdr:nvSpPr>
        <xdr:cNvPr id="143" name="円/楕円 142"/>
        <xdr:cNvSpPr/>
      </xdr:nvSpPr>
      <xdr:spPr>
        <a:xfrm>
          <a:off x="2857500" y="983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158226</xdr:rowOff>
    </xdr:from>
    <xdr:ext cx="534377" cy="259045"/>
    <xdr:sp macro="" textlink="">
      <xdr:nvSpPr>
        <xdr:cNvPr id="144" name="テキスト ボックス 143"/>
        <xdr:cNvSpPr txBox="1"/>
      </xdr:nvSpPr>
      <xdr:spPr>
        <a:xfrm>
          <a:off x="2641111" y="993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53726</xdr:rowOff>
    </xdr:from>
    <xdr:to>
      <xdr:col>3</xdr:col>
      <xdr:colOff>3175</xdr:colOff>
      <xdr:row>57</xdr:row>
      <xdr:rowOff>155326</xdr:rowOff>
    </xdr:to>
    <xdr:sp macro="" textlink="">
      <xdr:nvSpPr>
        <xdr:cNvPr id="145" name="円/楕円 144"/>
        <xdr:cNvSpPr/>
      </xdr:nvSpPr>
      <xdr:spPr>
        <a:xfrm>
          <a:off x="1968500" y="98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146453</xdr:rowOff>
    </xdr:from>
    <xdr:ext cx="534377" cy="259045"/>
    <xdr:sp macro="" textlink="">
      <xdr:nvSpPr>
        <xdr:cNvPr id="146" name="テキスト ボックス 145"/>
        <xdr:cNvSpPr txBox="1"/>
      </xdr:nvSpPr>
      <xdr:spPr>
        <a:xfrm>
          <a:off x="1752111" y="99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67176</xdr:rowOff>
    </xdr:from>
    <xdr:to>
      <xdr:col>1</xdr:col>
      <xdr:colOff>485775</xdr:colOff>
      <xdr:row>57</xdr:row>
      <xdr:rowOff>168776</xdr:rowOff>
    </xdr:to>
    <xdr:sp macro="" textlink="">
      <xdr:nvSpPr>
        <xdr:cNvPr id="147" name="円/楕円 146"/>
        <xdr:cNvSpPr/>
      </xdr:nvSpPr>
      <xdr:spPr>
        <a:xfrm>
          <a:off x="1079500" y="98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159903</xdr:rowOff>
    </xdr:from>
    <xdr:ext cx="534377" cy="259045"/>
    <xdr:sp macro="" textlink="">
      <xdr:nvSpPr>
        <xdr:cNvPr id="148" name="テキスト ボックス 147"/>
        <xdr:cNvSpPr txBox="1"/>
      </xdr:nvSpPr>
      <xdr:spPr>
        <a:xfrm>
          <a:off x="863111" y="993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46447</xdr:rowOff>
    </xdr:from>
    <xdr:to>
      <xdr:col>6</xdr:col>
      <xdr:colOff>511175</xdr:colOff>
      <xdr:row>77</xdr:row>
      <xdr:rowOff>77322</xdr:rowOff>
    </xdr:to>
    <xdr:cxnSp macro="">
      <xdr:nvCxnSpPr>
        <xdr:cNvPr id="178" name="直線コネクタ 177"/>
        <xdr:cNvCxnSpPr/>
      </xdr:nvCxnSpPr>
      <xdr:spPr>
        <a:xfrm flipV="1">
          <a:off x="3797300" y="13248097"/>
          <a:ext cx="838200" cy="3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77322</xdr:rowOff>
    </xdr:from>
    <xdr:to>
      <xdr:col>5</xdr:col>
      <xdr:colOff>358775</xdr:colOff>
      <xdr:row>77</xdr:row>
      <xdr:rowOff>170042</xdr:rowOff>
    </xdr:to>
    <xdr:cxnSp macro="">
      <xdr:nvCxnSpPr>
        <xdr:cNvPr id="181" name="直線コネクタ 180"/>
        <xdr:cNvCxnSpPr/>
      </xdr:nvCxnSpPr>
      <xdr:spPr>
        <a:xfrm flipV="1">
          <a:off x="2908300" y="13278972"/>
          <a:ext cx="889000" cy="9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163802</xdr:rowOff>
    </xdr:from>
    <xdr:to>
      <xdr:col>4</xdr:col>
      <xdr:colOff>155575</xdr:colOff>
      <xdr:row>77</xdr:row>
      <xdr:rowOff>170042</xdr:rowOff>
    </xdr:to>
    <xdr:cxnSp macro="">
      <xdr:nvCxnSpPr>
        <xdr:cNvPr id="184" name="直線コネクタ 183"/>
        <xdr:cNvCxnSpPr/>
      </xdr:nvCxnSpPr>
      <xdr:spPr>
        <a:xfrm>
          <a:off x="2019300" y="13365452"/>
          <a:ext cx="8890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153112</xdr:rowOff>
    </xdr:from>
    <xdr:to>
      <xdr:col>2</xdr:col>
      <xdr:colOff>638175</xdr:colOff>
      <xdr:row>77</xdr:row>
      <xdr:rowOff>163802</xdr:rowOff>
    </xdr:to>
    <xdr:cxnSp macro="">
      <xdr:nvCxnSpPr>
        <xdr:cNvPr id="187" name="直線コネクタ 186"/>
        <xdr:cNvCxnSpPr/>
      </xdr:nvCxnSpPr>
      <xdr:spPr>
        <a:xfrm>
          <a:off x="1130300" y="13354762"/>
          <a:ext cx="889000" cy="1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167097</xdr:rowOff>
    </xdr:from>
    <xdr:to>
      <xdr:col>6</xdr:col>
      <xdr:colOff>561975</xdr:colOff>
      <xdr:row>77</xdr:row>
      <xdr:rowOff>97247</xdr:rowOff>
    </xdr:to>
    <xdr:sp macro="" textlink="">
      <xdr:nvSpPr>
        <xdr:cNvPr id="197" name="円/楕円 196"/>
        <xdr:cNvSpPr/>
      </xdr:nvSpPr>
      <xdr:spPr>
        <a:xfrm>
          <a:off x="4584700" y="1319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82024</xdr:rowOff>
    </xdr:from>
    <xdr:ext cx="534377" cy="259045"/>
    <xdr:sp macro="" textlink="">
      <xdr:nvSpPr>
        <xdr:cNvPr id="198" name="民生費該当値テキスト"/>
        <xdr:cNvSpPr txBox="1"/>
      </xdr:nvSpPr>
      <xdr:spPr>
        <a:xfrm>
          <a:off x="4686300" y="1311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94,738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26522</xdr:rowOff>
    </xdr:from>
    <xdr:to>
      <xdr:col>5</xdr:col>
      <xdr:colOff>409575</xdr:colOff>
      <xdr:row>77</xdr:row>
      <xdr:rowOff>128122</xdr:rowOff>
    </xdr:to>
    <xdr:sp macro="" textlink="">
      <xdr:nvSpPr>
        <xdr:cNvPr id="199" name="円/楕円 198"/>
        <xdr:cNvSpPr/>
      </xdr:nvSpPr>
      <xdr:spPr>
        <a:xfrm>
          <a:off x="3746500" y="1322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119249</xdr:rowOff>
    </xdr:from>
    <xdr:ext cx="534377" cy="259045"/>
    <xdr:sp macro="" textlink="">
      <xdr:nvSpPr>
        <xdr:cNvPr id="200" name="テキスト ボックス 199"/>
        <xdr:cNvSpPr txBox="1"/>
      </xdr:nvSpPr>
      <xdr:spPr>
        <a:xfrm>
          <a:off x="3530111" y="1332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90,686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119242</xdr:rowOff>
    </xdr:from>
    <xdr:to>
      <xdr:col>4</xdr:col>
      <xdr:colOff>206375</xdr:colOff>
      <xdr:row>78</xdr:row>
      <xdr:rowOff>49392</xdr:rowOff>
    </xdr:to>
    <xdr:sp macro="" textlink="">
      <xdr:nvSpPr>
        <xdr:cNvPr id="201" name="円/楕円 200"/>
        <xdr:cNvSpPr/>
      </xdr:nvSpPr>
      <xdr:spPr>
        <a:xfrm>
          <a:off x="2857500" y="133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40519</xdr:rowOff>
    </xdr:from>
    <xdr:ext cx="534377" cy="259045"/>
    <xdr:sp macro="" textlink="">
      <xdr:nvSpPr>
        <xdr:cNvPr id="202" name="テキスト ボックス 201"/>
        <xdr:cNvSpPr txBox="1"/>
      </xdr:nvSpPr>
      <xdr:spPr>
        <a:xfrm>
          <a:off x="2641111" y="1341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78,518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113002</xdr:rowOff>
    </xdr:from>
    <xdr:to>
      <xdr:col>3</xdr:col>
      <xdr:colOff>3175</xdr:colOff>
      <xdr:row>78</xdr:row>
      <xdr:rowOff>43152</xdr:rowOff>
    </xdr:to>
    <xdr:sp macro="" textlink="">
      <xdr:nvSpPr>
        <xdr:cNvPr id="203" name="円/楕円 202"/>
        <xdr:cNvSpPr/>
      </xdr:nvSpPr>
      <xdr:spPr>
        <a:xfrm>
          <a:off x="1968500" y="133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34279</xdr:rowOff>
    </xdr:from>
    <xdr:ext cx="534377" cy="259045"/>
    <xdr:sp macro="" textlink="">
      <xdr:nvSpPr>
        <xdr:cNvPr id="204" name="テキスト ボックス 203"/>
        <xdr:cNvSpPr txBox="1"/>
      </xdr:nvSpPr>
      <xdr:spPr>
        <a:xfrm>
          <a:off x="1752111" y="134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79,337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102312</xdr:rowOff>
    </xdr:from>
    <xdr:to>
      <xdr:col>1</xdr:col>
      <xdr:colOff>485775</xdr:colOff>
      <xdr:row>78</xdr:row>
      <xdr:rowOff>32462</xdr:rowOff>
    </xdr:to>
    <xdr:sp macro="" textlink="">
      <xdr:nvSpPr>
        <xdr:cNvPr id="205" name="円/楕円 204"/>
        <xdr:cNvSpPr/>
      </xdr:nvSpPr>
      <xdr:spPr>
        <a:xfrm>
          <a:off x="1079500" y="1330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23589</xdr:rowOff>
    </xdr:from>
    <xdr:ext cx="534377" cy="259045"/>
    <xdr:sp macro="" textlink="">
      <xdr:nvSpPr>
        <xdr:cNvPr id="206" name="テキスト ボックス 205"/>
        <xdr:cNvSpPr txBox="1"/>
      </xdr:nvSpPr>
      <xdr:spPr>
        <a:xfrm>
          <a:off x="863111" y="133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32324</xdr:rowOff>
    </xdr:from>
    <xdr:to>
      <xdr:col>6</xdr:col>
      <xdr:colOff>511175</xdr:colOff>
      <xdr:row>99</xdr:row>
      <xdr:rowOff>41729</xdr:rowOff>
    </xdr:to>
    <xdr:cxnSp macro="">
      <xdr:nvCxnSpPr>
        <xdr:cNvPr id="238" name="直線コネクタ 237"/>
        <xdr:cNvCxnSpPr/>
      </xdr:nvCxnSpPr>
      <xdr:spPr>
        <a:xfrm>
          <a:off x="3797300" y="17005874"/>
          <a:ext cx="8382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32324</xdr:rowOff>
    </xdr:from>
    <xdr:to>
      <xdr:col>5</xdr:col>
      <xdr:colOff>358775</xdr:colOff>
      <xdr:row>99</xdr:row>
      <xdr:rowOff>44569</xdr:rowOff>
    </xdr:to>
    <xdr:cxnSp macro="">
      <xdr:nvCxnSpPr>
        <xdr:cNvPr id="241" name="直線コネクタ 240"/>
        <xdr:cNvCxnSpPr/>
      </xdr:nvCxnSpPr>
      <xdr:spPr>
        <a:xfrm flipV="1">
          <a:off x="2908300" y="17005874"/>
          <a:ext cx="889000" cy="1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35671</xdr:rowOff>
    </xdr:from>
    <xdr:to>
      <xdr:col>4</xdr:col>
      <xdr:colOff>155575</xdr:colOff>
      <xdr:row>99</xdr:row>
      <xdr:rowOff>44569</xdr:rowOff>
    </xdr:to>
    <xdr:cxnSp macro="">
      <xdr:nvCxnSpPr>
        <xdr:cNvPr id="244" name="直線コネクタ 243"/>
        <xdr:cNvCxnSpPr/>
      </xdr:nvCxnSpPr>
      <xdr:spPr>
        <a:xfrm>
          <a:off x="2019300" y="17009221"/>
          <a:ext cx="889000" cy="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35671</xdr:rowOff>
    </xdr:from>
    <xdr:to>
      <xdr:col>2</xdr:col>
      <xdr:colOff>638175</xdr:colOff>
      <xdr:row>99</xdr:row>
      <xdr:rowOff>58122</xdr:rowOff>
    </xdr:to>
    <xdr:cxnSp macro="">
      <xdr:nvCxnSpPr>
        <xdr:cNvPr id="247" name="直線コネクタ 246"/>
        <xdr:cNvCxnSpPr/>
      </xdr:nvCxnSpPr>
      <xdr:spPr>
        <a:xfrm flipV="1">
          <a:off x="1130300" y="17009221"/>
          <a:ext cx="889000" cy="2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162379</xdr:rowOff>
    </xdr:from>
    <xdr:to>
      <xdr:col>6</xdr:col>
      <xdr:colOff>561975</xdr:colOff>
      <xdr:row>99</xdr:row>
      <xdr:rowOff>92529</xdr:rowOff>
    </xdr:to>
    <xdr:sp macro="" textlink="">
      <xdr:nvSpPr>
        <xdr:cNvPr id="257" name="円/楕円 256"/>
        <xdr:cNvSpPr/>
      </xdr:nvSpPr>
      <xdr:spPr>
        <a:xfrm>
          <a:off x="4584700" y="169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77306</xdr:rowOff>
    </xdr:from>
    <xdr:ext cx="534377" cy="259045"/>
    <xdr:sp macro="" textlink="">
      <xdr:nvSpPr>
        <xdr:cNvPr id="258" name="衛生費該当値テキスト"/>
        <xdr:cNvSpPr txBox="1"/>
      </xdr:nvSpPr>
      <xdr:spPr>
        <a:xfrm>
          <a:off x="4686300" y="1687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23,500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152974</xdr:rowOff>
    </xdr:from>
    <xdr:to>
      <xdr:col>5</xdr:col>
      <xdr:colOff>409575</xdr:colOff>
      <xdr:row>99</xdr:row>
      <xdr:rowOff>83124</xdr:rowOff>
    </xdr:to>
    <xdr:sp macro="" textlink="">
      <xdr:nvSpPr>
        <xdr:cNvPr id="259" name="円/楕円 258"/>
        <xdr:cNvSpPr/>
      </xdr:nvSpPr>
      <xdr:spPr>
        <a:xfrm>
          <a:off x="3746500" y="1695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74251</xdr:rowOff>
    </xdr:from>
    <xdr:ext cx="534377" cy="259045"/>
    <xdr:sp macro="" textlink="">
      <xdr:nvSpPr>
        <xdr:cNvPr id="260" name="テキスト ボックス 259"/>
        <xdr:cNvSpPr txBox="1"/>
      </xdr:nvSpPr>
      <xdr:spPr>
        <a:xfrm>
          <a:off x="3530111" y="170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165219</xdr:rowOff>
    </xdr:from>
    <xdr:to>
      <xdr:col>4</xdr:col>
      <xdr:colOff>206375</xdr:colOff>
      <xdr:row>99</xdr:row>
      <xdr:rowOff>95369</xdr:rowOff>
    </xdr:to>
    <xdr:sp macro="" textlink="">
      <xdr:nvSpPr>
        <xdr:cNvPr id="261" name="円/楕円 260"/>
        <xdr:cNvSpPr/>
      </xdr:nvSpPr>
      <xdr:spPr>
        <a:xfrm>
          <a:off x="2857500" y="1696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86496</xdr:rowOff>
    </xdr:from>
    <xdr:ext cx="534377" cy="259045"/>
    <xdr:sp macro="" textlink="">
      <xdr:nvSpPr>
        <xdr:cNvPr id="262" name="テキスト ボックス 261"/>
        <xdr:cNvSpPr txBox="1"/>
      </xdr:nvSpPr>
      <xdr:spPr>
        <a:xfrm>
          <a:off x="2641111" y="1706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156321</xdr:rowOff>
    </xdr:from>
    <xdr:to>
      <xdr:col>3</xdr:col>
      <xdr:colOff>3175</xdr:colOff>
      <xdr:row>99</xdr:row>
      <xdr:rowOff>86471</xdr:rowOff>
    </xdr:to>
    <xdr:sp macro="" textlink="">
      <xdr:nvSpPr>
        <xdr:cNvPr id="263" name="円/楕円 262"/>
        <xdr:cNvSpPr/>
      </xdr:nvSpPr>
      <xdr:spPr>
        <a:xfrm>
          <a:off x="1968500" y="169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77598</xdr:rowOff>
    </xdr:from>
    <xdr:ext cx="534377" cy="259045"/>
    <xdr:sp macro="" textlink="">
      <xdr:nvSpPr>
        <xdr:cNvPr id="264" name="テキスト ボックス 263"/>
        <xdr:cNvSpPr txBox="1"/>
      </xdr:nvSpPr>
      <xdr:spPr>
        <a:xfrm>
          <a:off x="1752111" y="1705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23,871</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7322</xdr:rowOff>
    </xdr:from>
    <xdr:to>
      <xdr:col>1</xdr:col>
      <xdr:colOff>485775</xdr:colOff>
      <xdr:row>99</xdr:row>
      <xdr:rowOff>108922</xdr:rowOff>
    </xdr:to>
    <xdr:sp macro="" textlink="">
      <xdr:nvSpPr>
        <xdr:cNvPr id="265" name="円/楕円 264"/>
        <xdr:cNvSpPr/>
      </xdr:nvSpPr>
      <xdr:spPr>
        <a:xfrm>
          <a:off x="1079500" y="1698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100049</xdr:rowOff>
    </xdr:from>
    <xdr:ext cx="534377" cy="259045"/>
    <xdr:sp macro="" textlink="">
      <xdr:nvSpPr>
        <xdr:cNvPr id="266" name="テキスト ボックス 265"/>
        <xdr:cNvSpPr txBox="1"/>
      </xdr:nvSpPr>
      <xdr:spPr>
        <a:xfrm>
          <a:off x="863111" y="1707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85979</xdr:rowOff>
    </xdr:from>
    <xdr:to>
      <xdr:col>15</xdr:col>
      <xdr:colOff>180975</xdr:colOff>
      <xdr:row>38</xdr:row>
      <xdr:rowOff>86360</xdr:rowOff>
    </xdr:to>
    <xdr:cxnSp macro="">
      <xdr:nvCxnSpPr>
        <xdr:cNvPr id="295" name="直線コネクタ 294"/>
        <xdr:cNvCxnSpPr/>
      </xdr:nvCxnSpPr>
      <xdr:spPr>
        <a:xfrm flipV="1">
          <a:off x="9639300" y="660107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86360</xdr:rowOff>
    </xdr:from>
    <xdr:to>
      <xdr:col>14</xdr:col>
      <xdr:colOff>28575</xdr:colOff>
      <xdr:row>38</xdr:row>
      <xdr:rowOff>100457</xdr:rowOff>
    </xdr:to>
    <xdr:cxnSp macro="">
      <xdr:nvCxnSpPr>
        <xdr:cNvPr id="298" name="直線コネクタ 297"/>
        <xdr:cNvCxnSpPr/>
      </xdr:nvCxnSpPr>
      <xdr:spPr>
        <a:xfrm flipV="1">
          <a:off x="8750300" y="6601460"/>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xdr:rowOff>
    </xdr:from>
    <xdr:to>
      <xdr:col>12</xdr:col>
      <xdr:colOff>511175</xdr:colOff>
      <xdr:row>38</xdr:row>
      <xdr:rowOff>100457</xdr:rowOff>
    </xdr:to>
    <xdr:cxnSp macro="">
      <xdr:nvCxnSpPr>
        <xdr:cNvPr id="301" name="直線コネクタ 300"/>
        <xdr:cNvCxnSpPr/>
      </xdr:nvCxnSpPr>
      <xdr:spPr>
        <a:xfrm>
          <a:off x="7861300" y="6529070"/>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13970</xdr:rowOff>
    </xdr:from>
    <xdr:to>
      <xdr:col>11</xdr:col>
      <xdr:colOff>307975</xdr:colOff>
      <xdr:row>38</xdr:row>
      <xdr:rowOff>21971</xdr:rowOff>
    </xdr:to>
    <xdr:cxnSp macro="">
      <xdr:nvCxnSpPr>
        <xdr:cNvPr id="304" name="直線コネクタ 303"/>
        <xdr:cNvCxnSpPr/>
      </xdr:nvCxnSpPr>
      <xdr:spPr>
        <a:xfrm flipV="1">
          <a:off x="6972300" y="652907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35179</xdr:rowOff>
    </xdr:from>
    <xdr:to>
      <xdr:col>15</xdr:col>
      <xdr:colOff>231775</xdr:colOff>
      <xdr:row>38</xdr:row>
      <xdr:rowOff>136779</xdr:rowOff>
    </xdr:to>
    <xdr:sp macro="" textlink="">
      <xdr:nvSpPr>
        <xdr:cNvPr id="314" name="円/楕円 313"/>
        <xdr:cNvSpPr/>
      </xdr:nvSpPr>
      <xdr:spPr>
        <a:xfrm>
          <a:off x="10426700" y="65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13606</xdr:rowOff>
    </xdr:from>
    <xdr:ext cx="378565" cy="259045"/>
    <xdr:sp macro="" textlink="">
      <xdr:nvSpPr>
        <xdr:cNvPr id="315" name="労働費該当値テキスト"/>
        <xdr:cNvSpPr txBox="1"/>
      </xdr:nvSpPr>
      <xdr:spPr>
        <a:xfrm>
          <a:off x="10528300"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35560</xdr:rowOff>
    </xdr:from>
    <xdr:to>
      <xdr:col>14</xdr:col>
      <xdr:colOff>79375</xdr:colOff>
      <xdr:row>38</xdr:row>
      <xdr:rowOff>137160</xdr:rowOff>
    </xdr:to>
    <xdr:sp macro="" textlink="">
      <xdr:nvSpPr>
        <xdr:cNvPr id="316" name="円/楕円 315"/>
        <xdr:cNvSpPr/>
      </xdr:nvSpPr>
      <xdr:spPr>
        <a:xfrm>
          <a:off x="9588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128287</xdr:rowOff>
    </xdr:from>
    <xdr:ext cx="378565" cy="259045"/>
    <xdr:sp macro="" textlink="">
      <xdr:nvSpPr>
        <xdr:cNvPr id="317" name="テキスト ボックス 316"/>
        <xdr:cNvSpPr txBox="1"/>
      </xdr:nvSpPr>
      <xdr:spPr>
        <a:xfrm>
          <a:off x="9450017" y="6643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49657</xdr:rowOff>
    </xdr:from>
    <xdr:to>
      <xdr:col>12</xdr:col>
      <xdr:colOff>561975</xdr:colOff>
      <xdr:row>38</xdr:row>
      <xdr:rowOff>151257</xdr:rowOff>
    </xdr:to>
    <xdr:sp macro="" textlink="">
      <xdr:nvSpPr>
        <xdr:cNvPr id="318" name="円/楕円 317"/>
        <xdr:cNvSpPr/>
      </xdr:nvSpPr>
      <xdr:spPr>
        <a:xfrm>
          <a:off x="86995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142384</xdr:rowOff>
    </xdr:from>
    <xdr:ext cx="378565" cy="259045"/>
    <xdr:sp macro="" textlink="">
      <xdr:nvSpPr>
        <xdr:cNvPr id="319" name="テキスト ボックス 318"/>
        <xdr:cNvSpPr txBox="1"/>
      </xdr:nvSpPr>
      <xdr:spPr>
        <a:xfrm>
          <a:off x="8561017" y="665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134620</xdr:rowOff>
    </xdr:from>
    <xdr:to>
      <xdr:col>11</xdr:col>
      <xdr:colOff>358775</xdr:colOff>
      <xdr:row>38</xdr:row>
      <xdr:rowOff>64770</xdr:rowOff>
    </xdr:to>
    <xdr:sp macro="" textlink="">
      <xdr:nvSpPr>
        <xdr:cNvPr id="320" name="円/楕円 319"/>
        <xdr:cNvSpPr/>
      </xdr:nvSpPr>
      <xdr:spPr>
        <a:xfrm>
          <a:off x="7810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55897</xdr:rowOff>
    </xdr:from>
    <xdr:ext cx="378565" cy="259045"/>
    <xdr:sp macro="" textlink="">
      <xdr:nvSpPr>
        <xdr:cNvPr id="321" name="テキスト ボックス 320"/>
        <xdr:cNvSpPr txBox="1"/>
      </xdr:nvSpPr>
      <xdr:spPr>
        <a:xfrm>
          <a:off x="7672017"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142621</xdr:rowOff>
    </xdr:from>
    <xdr:to>
      <xdr:col>10</xdr:col>
      <xdr:colOff>155575</xdr:colOff>
      <xdr:row>38</xdr:row>
      <xdr:rowOff>72771</xdr:rowOff>
    </xdr:to>
    <xdr:sp macro="" textlink="">
      <xdr:nvSpPr>
        <xdr:cNvPr id="322" name="円/楕円 321"/>
        <xdr:cNvSpPr/>
      </xdr:nvSpPr>
      <xdr:spPr>
        <a:xfrm>
          <a:off x="6921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63898</xdr:rowOff>
    </xdr:from>
    <xdr:ext cx="378565" cy="259045"/>
    <xdr:sp macro="" textlink="">
      <xdr:nvSpPr>
        <xdr:cNvPr id="323" name="テキスト ボックス 322"/>
        <xdr:cNvSpPr txBox="1"/>
      </xdr:nvSpPr>
      <xdr:spPr>
        <a:xfrm>
          <a:off x="6783017" y="6578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89362</xdr:rowOff>
    </xdr:from>
    <xdr:to>
      <xdr:col>15</xdr:col>
      <xdr:colOff>180975</xdr:colOff>
      <xdr:row>58</xdr:row>
      <xdr:rowOff>107741</xdr:rowOff>
    </xdr:to>
    <xdr:cxnSp macro="">
      <xdr:nvCxnSpPr>
        <xdr:cNvPr id="350" name="直線コネクタ 349"/>
        <xdr:cNvCxnSpPr/>
      </xdr:nvCxnSpPr>
      <xdr:spPr>
        <a:xfrm>
          <a:off x="9639300" y="10033462"/>
          <a:ext cx="8382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89362</xdr:rowOff>
    </xdr:from>
    <xdr:to>
      <xdr:col>14</xdr:col>
      <xdr:colOff>28575</xdr:colOff>
      <xdr:row>58</xdr:row>
      <xdr:rowOff>106576</xdr:rowOff>
    </xdr:to>
    <xdr:cxnSp macro="">
      <xdr:nvCxnSpPr>
        <xdr:cNvPr id="353" name="直線コネクタ 352"/>
        <xdr:cNvCxnSpPr/>
      </xdr:nvCxnSpPr>
      <xdr:spPr>
        <a:xfrm flipV="1">
          <a:off x="8750300" y="10033462"/>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106576</xdr:rowOff>
    </xdr:from>
    <xdr:to>
      <xdr:col>12</xdr:col>
      <xdr:colOff>511175</xdr:colOff>
      <xdr:row>58</xdr:row>
      <xdr:rowOff>108748</xdr:rowOff>
    </xdr:to>
    <xdr:cxnSp macro="">
      <xdr:nvCxnSpPr>
        <xdr:cNvPr id="356" name="直線コネクタ 355"/>
        <xdr:cNvCxnSpPr/>
      </xdr:nvCxnSpPr>
      <xdr:spPr>
        <a:xfrm flipV="1">
          <a:off x="7861300" y="10050676"/>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104518</xdr:rowOff>
    </xdr:from>
    <xdr:to>
      <xdr:col>11</xdr:col>
      <xdr:colOff>307975</xdr:colOff>
      <xdr:row>58</xdr:row>
      <xdr:rowOff>108748</xdr:rowOff>
    </xdr:to>
    <xdr:cxnSp macro="">
      <xdr:nvCxnSpPr>
        <xdr:cNvPr id="359" name="直線コネクタ 358"/>
        <xdr:cNvCxnSpPr/>
      </xdr:nvCxnSpPr>
      <xdr:spPr>
        <a:xfrm>
          <a:off x="6972300" y="10048618"/>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56941</xdr:rowOff>
    </xdr:from>
    <xdr:to>
      <xdr:col>15</xdr:col>
      <xdr:colOff>231775</xdr:colOff>
      <xdr:row>58</xdr:row>
      <xdr:rowOff>158541</xdr:rowOff>
    </xdr:to>
    <xdr:sp macro="" textlink="">
      <xdr:nvSpPr>
        <xdr:cNvPr id="369" name="円/楕円 368"/>
        <xdr:cNvSpPr/>
      </xdr:nvSpPr>
      <xdr:spPr>
        <a:xfrm>
          <a:off x="10426700" y="1000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143318</xdr:rowOff>
    </xdr:from>
    <xdr:ext cx="469744" cy="259045"/>
    <xdr:sp macro="" textlink="">
      <xdr:nvSpPr>
        <xdr:cNvPr id="370" name="農林水産業費該当値テキスト"/>
        <xdr:cNvSpPr txBox="1"/>
      </xdr:nvSpPr>
      <xdr:spPr>
        <a:xfrm>
          <a:off x="10528300" y="991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38562</xdr:rowOff>
    </xdr:from>
    <xdr:to>
      <xdr:col>14</xdr:col>
      <xdr:colOff>79375</xdr:colOff>
      <xdr:row>58</xdr:row>
      <xdr:rowOff>140162</xdr:rowOff>
    </xdr:to>
    <xdr:sp macro="" textlink="">
      <xdr:nvSpPr>
        <xdr:cNvPr id="371" name="円/楕円 370"/>
        <xdr:cNvSpPr/>
      </xdr:nvSpPr>
      <xdr:spPr>
        <a:xfrm>
          <a:off x="9588500" y="99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131289</xdr:rowOff>
    </xdr:from>
    <xdr:ext cx="469744" cy="259045"/>
    <xdr:sp macro="" textlink="">
      <xdr:nvSpPr>
        <xdr:cNvPr id="372" name="テキスト ボックス 371"/>
        <xdr:cNvSpPr txBox="1"/>
      </xdr:nvSpPr>
      <xdr:spPr>
        <a:xfrm>
          <a:off x="9404427" y="1007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55776</xdr:rowOff>
    </xdr:from>
    <xdr:to>
      <xdr:col>12</xdr:col>
      <xdr:colOff>561975</xdr:colOff>
      <xdr:row>58</xdr:row>
      <xdr:rowOff>157376</xdr:rowOff>
    </xdr:to>
    <xdr:sp macro="" textlink="">
      <xdr:nvSpPr>
        <xdr:cNvPr id="373" name="円/楕円 372"/>
        <xdr:cNvSpPr/>
      </xdr:nvSpPr>
      <xdr:spPr>
        <a:xfrm>
          <a:off x="8699500" y="999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148503</xdr:rowOff>
    </xdr:from>
    <xdr:ext cx="469744" cy="259045"/>
    <xdr:sp macro="" textlink="">
      <xdr:nvSpPr>
        <xdr:cNvPr id="374" name="テキスト ボックス 373"/>
        <xdr:cNvSpPr txBox="1"/>
      </xdr:nvSpPr>
      <xdr:spPr>
        <a:xfrm>
          <a:off x="8515427" y="1009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57948</xdr:rowOff>
    </xdr:from>
    <xdr:to>
      <xdr:col>11</xdr:col>
      <xdr:colOff>358775</xdr:colOff>
      <xdr:row>58</xdr:row>
      <xdr:rowOff>159548</xdr:rowOff>
    </xdr:to>
    <xdr:sp macro="" textlink="">
      <xdr:nvSpPr>
        <xdr:cNvPr id="375" name="円/楕円 374"/>
        <xdr:cNvSpPr/>
      </xdr:nvSpPr>
      <xdr:spPr>
        <a:xfrm>
          <a:off x="7810500" y="1000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150675</xdr:rowOff>
    </xdr:from>
    <xdr:ext cx="469744" cy="259045"/>
    <xdr:sp macro="" textlink="">
      <xdr:nvSpPr>
        <xdr:cNvPr id="376" name="テキスト ボックス 375"/>
        <xdr:cNvSpPr txBox="1"/>
      </xdr:nvSpPr>
      <xdr:spPr>
        <a:xfrm>
          <a:off x="7626427" y="1009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53718</xdr:rowOff>
    </xdr:from>
    <xdr:to>
      <xdr:col>10</xdr:col>
      <xdr:colOff>155575</xdr:colOff>
      <xdr:row>58</xdr:row>
      <xdr:rowOff>155318</xdr:rowOff>
    </xdr:to>
    <xdr:sp macro="" textlink="">
      <xdr:nvSpPr>
        <xdr:cNvPr id="377" name="円/楕円 376"/>
        <xdr:cNvSpPr/>
      </xdr:nvSpPr>
      <xdr:spPr>
        <a:xfrm>
          <a:off x="6921500" y="999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146445</xdr:rowOff>
    </xdr:from>
    <xdr:ext cx="469744" cy="259045"/>
    <xdr:sp macro="" textlink="">
      <xdr:nvSpPr>
        <xdr:cNvPr id="378" name="テキスト ボックス 377"/>
        <xdr:cNvSpPr txBox="1"/>
      </xdr:nvSpPr>
      <xdr:spPr>
        <a:xfrm>
          <a:off x="6737427" y="1009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17993</xdr:rowOff>
    </xdr:from>
    <xdr:to>
      <xdr:col>15</xdr:col>
      <xdr:colOff>180975</xdr:colOff>
      <xdr:row>78</xdr:row>
      <xdr:rowOff>82595</xdr:rowOff>
    </xdr:to>
    <xdr:cxnSp macro="">
      <xdr:nvCxnSpPr>
        <xdr:cNvPr id="405" name="直線コネクタ 404"/>
        <xdr:cNvCxnSpPr/>
      </xdr:nvCxnSpPr>
      <xdr:spPr>
        <a:xfrm flipV="1">
          <a:off x="9639300" y="13391093"/>
          <a:ext cx="838200" cy="6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82595</xdr:rowOff>
    </xdr:from>
    <xdr:to>
      <xdr:col>14</xdr:col>
      <xdr:colOff>28575</xdr:colOff>
      <xdr:row>78</xdr:row>
      <xdr:rowOff>94255</xdr:rowOff>
    </xdr:to>
    <xdr:cxnSp macro="">
      <xdr:nvCxnSpPr>
        <xdr:cNvPr id="408" name="直線コネクタ 407"/>
        <xdr:cNvCxnSpPr/>
      </xdr:nvCxnSpPr>
      <xdr:spPr>
        <a:xfrm flipV="1">
          <a:off x="8750300" y="13455695"/>
          <a:ext cx="889000" cy="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94255</xdr:rowOff>
    </xdr:from>
    <xdr:to>
      <xdr:col>12</xdr:col>
      <xdr:colOff>511175</xdr:colOff>
      <xdr:row>78</xdr:row>
      <xdr:rowOff>94438</xdr:rowOff>
    </xdr:to>
    <xdr:cxnSp macro="">
      <xdr:nvCxnSpPr>
        <xdr:cNvPr id="411" name="直線コネクタ 410"/>
        <xdr:cNvCxnSpPr/>
      </xdr:nvCxnSpPr>
      <xdr:spPr>
        <a:xfrm flipV="1">
          <a:off x="7861300" y="1346735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93614</xdr:rowOff>
    </xdr:from>
    <xdr:to>
      <xdr:col>11</xdr:col>
      <xdr:colOff>307975</xdr:colOff>
      <xdr:row>78</xdr:row>
      <xdr:rowOff>94438</xdr:rowOff>
    </xdr:to>
    <xdr:cxnSp macro="">
      <xdr:nvCxnSpPr>
        <xdr:cNvPr id="414" name="直線コネクタ 413"/>
        <xdr:cNvCxnSpPr/>
      </xdr:nvCxnSpPr>
      <xdr:spPr>
        <a:xfrm>
          <a:off x="6972300" y="13466714"/>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138643</xdr:rowOff>
    </xdr:from>
    <xdr:to>
      <xdr:col>15</xdr:col>
      <xdr:colOff>231775</xdr:colOff>
      <xdr:row>78</xdr:row>
      <xdr:rowOff>68793</xdr:rowOff>
    </xdr:to>
    <xdr:sp macro="" textlink="">
      <xdr:nvSpPr>
        <xdr:cNvPr id="424" name="円/楕円 423"/>
        <xdr:cNvSpPr/>
      </xdr:nvSpPr>
      <xdr:spPr>
        <a:xfrm>
          <a:off x="10426700" y="1334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53570</xdr:rowOff>
    </xdr:from>
    <xdr:ext cx="469744" cy="259045"/>
    <xdr:sp macro="" textlink="">
      <xdr:nvSpPr>
        <xdr:cNvPr id="425" name="商工費該当値テキスト"/>
        <xdr:cNvSpPr txBox="1"/>
      </xdr:nvSpPr>
      <xdr:spPr>
        <a:xfrm>
          <a:off x="10528300" y="1325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31795</xdr:rowOff>
    </xdr:from>
    <xdr:to>
      <xdr:col>14</xdr:col>
      <xdr:colOff>79375</xdr:colOff>
      <xdr:row>78</xdr:row>
      <xdr:rowOff>133395</xdr:rowOff>
    </xdr:to>
    <xdr:sp macro="" textlink="">
      <xdr:nvSpPr>
        <xdr:cNvPr id="426" name="円/楕円 425"/>
        <xdr:cNvSpPr/>
      </xdr:nvSpPr>
      <xdr:spPr>
        <a:xfrm>
          <a:off x="9588500" y="134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124522</xdr:rowOff>
    </xdr:from>
    <xdr:ext cx="469744" cy="259045"/>
    <xdr:sp macro="" textlink="">
      <xdr:nvSpPr>
        <xdr:cNvPr id="427" name="テキスト ボックス 426"/>
        <xdr:cNvSpPr txBox="1"/>
      </xdr:nvSpPr>
      <xdr:spPr>
        <a:xfrm>
          <a:off x="9404427" y="1349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43455</xdr:rowOff>
    </xdr:from>
    <xdr:to>
      <xdr:col>12</xdr:col>
      <xdr:colOff>561975</xdr:colOff>
      <xdr:row>78</xdr:row>
      <xdr:rowOff>145055</xdr:rowOff>
    </xdr:to>
    <xdr:sp macro="" textlink="">
      <xdr:nvSpPr>
        <xdr:cNvPr id="428" name="円/楕円 427"/>
        <xdr:cNvSpPr/>
      </xdr:nvSpPr>
      <xdr:spPr>
        <a:xfrm>
          <a:off x="8699500" y="134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136182</xdr:rowOff>
    </xdr:from>
    <xdr:ext cx="378565" cy="259045"/>
    <xdr:sp macro="" textlink="">
      <xdr:nvSpPr>
        <xdr:cNvPr id="429" name="テキスト ボックス 428"/>
        <xdr:cNvSpPr txBox="1"/>
      </xdr:nvSpPr>
      <xdr:spPr>
        <a:xfrm>
          <a:off x="8561017" y="13509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43638</xdr:rowOff>
    </xdr:from>
    <xdr:to>
      <xdr:col>11</xdr:col>
      <xdr:colOff>358775</xdr:colOff>
      <xdr:row>78</xdr:row>
      <xdr:rowOff>145238</xdr:rowOff>
    </xdr:to>
    <xdr:sp macro="" textlink="">
      <xdr:nvSpPr>
        <xdr:cNvPr id="430" name="円/楕円 429"/>
        <xdr:cNvSpPr/>
      </xdr:nvSpPr>
      <xdr:spPr>
        <a:xfrm>
          <a:off x="7810500" y="1341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136365</xdr:rowOff>
    </xdr:from>
    <xdr:ext cx="378565" cy="259045"/>
    <xdr:sp macro="" textlink="">
      <xdr:nvSpPr>
        <xdr:cNvPr id="431" name="テキスト ボックス 430"/>
        <xdr:cNvSpPr txBox="1"/>
      </xdr:nvSpPr>
      <xdr:spPr>
        <a:xfrm>
          <a:off x="7672017" y="13509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42814</xdr:rowOff>
    </xdr:from>
    <xdr:to>
      <xdr:col>10</xdr:col>
      <xdr:colOff>155575</xdr:colOff>
      <xdr:row>78</xdr:row>
      <xdr:rowOff>144414</xdr:rowOff>
    </xdr:to>
    <xdr:sp macro="" textlink="">
      <xdr:nvSpPr>
        <xdr:cNvPr id="432" name="円/楕円 431"/>
        <xdr:cNvSpPr/>
      </xdr:nvSpPr>
      <xdr:spPr>
        <a:xfrm>
          <a:off x="6921500" y="134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135541</xdr:rowOff>
    </xdr:from>
    <xdr:ext cx="469744" cy="259045"/>
    <xdr:sp macro="" textlink="">
      <xdr:nvSpPr>
        <xdr:cNvPr id="433" name="テキスト ボックス 432"/>
        <xdr:cNvSpPr txBox="1"/>
      </xdr:nvSpPr>
      <xdr:spPr>
        <a:xfrm>
          <a:off x="6737427" y="1350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51930</xdr:rowOff>
    </xdr:from>
    <xdr:to>
      <xdr:col>15</xdr:col>
      <xdr:colOff>180975</xdr:colOff>
      <xdr:row>97</xdr:row>
      <xdr:rowOff>67690</xdr:rowOff>
    </xdr:to>
    <xdr:cxnSp macro="">
      <xdr:nvCxnSpPr>
        <xdr:cNvPr id="462" name="直線コネクタ 461"/>
        <xdr:cNvCxnSpPr/>
      </xdr:nvCxnSpPr>
      <xdr:spPr>
        <a:xfrm flipV="1">
          <a:off x="9639300" y="16682580"/>
          <a:ext cx="838200" cy="1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67690</xdr:rowOff>
    </xdr:from>
    <xdr:to>
      <xdr:col>14</xdr:col>
      <xdr:colOff>28575</xdr:colOff>
      <xdr:row>97</xdr:row>
      <xdr:rowOff>76491</xdr:rowOff>
    </xdr:to>
    <xdr:cxnSp macro="">
      <xdr:nvCxnSpPr>
        <xdr:cNvPr id="465" name="直線コネクタ 464"/>
        <xdr:cNvCxnSpPr/>
      </xdr:nvCxnSpPr>
      <xdr:spPr>
        <a:xfrm flipV="1">
          <a:off x="8750300" y="16698340"/>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76491</xdr:rowOff>
    </xdr:from>
    <xdr:to>
      <xdr:col>12</xdr:col>
      <xdr:colOff>511175</xdr:colOff>
      <xdr:row>97</xdr:row>
      <xdr:rowOff>117602</xdr:rowOff>
    </xdr:to>
    <xdr:cxnSp macro="">
      <xdr:nvCxnSpPr>
        <xdr:cNvPr id="468" name="直線コネクタ 467"/>
        <xdr:cNvCxnSpPr/>
      </xdr:nvCxnSpPr>
      <xdr:spPr>
        <a:xfrm flipV="1">
          <a:off x="7861300" y="16707141"/>
          <a:ext cx="889000" cy="4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15596</xdr:rowOff>
    </xdr:from>
    <xdr:to>
      <xdr:col>11</xdr:col>
      <xdr:colOff>307975</xdr:colOff>
      <xdr:row>97</xdr:row>
      <xdr:rowOff>117602</xdr:rowOff>
    </xdr:to>
    <xdr:cxnSp macro="">
      <xdr:nvCxnSpPr>
        <xdr:cNvPr id="471" name="直線コネクタ 470"/>
        <xdr:cNvCxnSpPr/>
      </xdr:nvCxnSpPr>
      <xdr:spPr>
        <a:xfrm>
          <a:off x="6972300" y="16646246"/>
          <a:ext cx="889000" cy="10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1130</xdr:rowOff>
    </xdr:from>
    <xdr:to>
      <xdr:col>15</xdr:col>
      <xdr:colOff>231775</xdr:colOff>
      <xdr:row>97</xdr:row>
      <xdr:rowOff>102730</xdr:rowOff>
    </xdr:to>
    <xdr:sp macro="" textlink="">
      <xdr:nvSpPr>
        <xdr:cNvPr id="481" name="円/楕円 480"/>
        <xdr:cNvSpPr/>
      </xdr:nvSpPr>
      <xdr:spPr>
        <a:xfrm>
          <a:off x="10426700" y="166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151007</xdr:rowOff>
    </xdr:from>
    <xdr:ext cx="534377" cy="259045"/>
    <xdr:sp macro="" textlink="">
      <xdr:nvSpPr>
        <xdr:cNvPr id="482" name="土木費該当値テキスト"/>
        <xdr:cNvSpPr txBox="1"/>
      </xdr:nvSpPr>
      <xdr:spPr>
        <a:xfrm>
          <a:off x="10528300" y="1661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26,411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16890</xdr:rowOff>
    </xdr:from>
    <xdr:to>
      <xdr:col>14</xdr:col>
      <xdr:colOff>79375</xdr:colOff>
      <xdr:row>97</xdr:row>
      <xdr:rowOff>118490</xdr:rowOff>
    </xdr:to>
    <xdr:sp macro="" textlink="">
      <xdr:nvSpPr>
        <xdr:cNvPr id="483" name="円/楕円 482"/>
        <xdr:cNvSpPr/>
      </xdr:nvSpPr>
      <xdr:spPr>
        <a:xfrm>
          <a:off x="9588500" y="166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109617</xdr:rowOff>
    </xdr:from>
    <xdr:ext cx="534377" cy="259045"/>
    <xdr:sp macro="" textlink="">
      <xdr:nvSpPr>
        <xdr:cNvPr id="484" name="テキスト ボックス 483"/>
        <xdr:cNvSpPr txBox="1"/>
      </xdr:nvSpPr>
      <xdr:spPr>
        <a:xfrm>
          <a:off x="9372111" y="1674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25691</xdr:rowOff>
    </xdr:from>
    <xdr:to>
      <xdr:col>12</xdr:col>
      <xdr:colOff>561975</xdr:colOff>
      <xdr:row>97</xdr:row>
      <xdr:rowOff>127291</xdr:rowOff>
    </xdr:to>
    <xdr:sp macro="" textlink="">
      <xdr:nvSpPr>
        <xdr:cNvPr id="485" name="円/楕円 484"/>
        <xdr:cNvSpPr/>
      </xdr:nvSpPr>
      <xdr:spPr>
        <a:xfrm>
          <a:off x="8699500" y="1665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118418</xdr:rowOff>
    </xdr:from>
    <xdr:ext cx="534377" cy="259045"/>
    <xdr:sp macro="" textlink="">
      <xdr:nvSpPr>
        <xdr:cNvPr id="486" name="テキスト ボックス 485"/>
        <xdr:cNvSpPr txBox="1"/>
      </xdr:nvSpPr>
      <xdr:spPr>
        <a:xfrm>
          <a:off x="8483111" y="1674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66802</xdr:rowOff>
    </xdr:from>
    <xdr:to>
      <xdr:col>11</xdr:col>
      <xdr:colOff>358775</xdr:colOff>
      <xdr:row>97</xdr:row>
      <xdr:rowOff>168402</xdr:rowOff>
    </xdr:to>
    <xdr:sp macro="" textlink="">
      <xdr:nvSpPr>
        <xdr:cNvPr id="487" name="円/楕円 486"/>
        <xdr:cNvSpPr/>
      </xdr:nvSpPr>
      <xdr:spPr>
        <a:xfrm>
          <a:off x="7810500" y="166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159529</xdr:rowOff>
    </xdr:from>
    <xdr:ext cx="534377" cy="259045"/>
    <xdr:sp macro="" textlink="">
      <xdr:nvSpPr>
        <xdr:cNvPr id="488" name="テキスト ボックス 487"/>
        <xdr:cNvSpPr txBox="1"/>
      </xdr:nvSpPr>
      <xdr:spPr>
        <a:xfrm>
          <a:off x="7594111" y="1679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136246</xdr:rowOff>
    </xdr:from>
    <xdr:to>
      <xdr:col>10</xdr:col>
      <xdr:colOff>155575</xdr:colOff>
      <xdr:row>97</xdr:row>
      <xdr:rowOff>66396</xdr:rowOff>
    </xdr:to>
    <xdr:sp macro="" textlink="">
      <xdr:nvSpPr>
        <xdr:cNvPr id="489" name="円/楕円 488"/>
        <xdr:cNvSpPr/>
      </xdr:nvSpPr>
      <xdr:spPr>
        <a:xfrm>
          <a:off x="6921500" y="165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57523</xdr:rowOff>
    </xdr:from>
    <xdr:ext cx="534377" cy="259045"/>
    <xdr:sp macro="" textlink="">
      <xdr:nvSpPr>
        <xdr:cNvPr id="490" name="テキスト ボックス 489"/>
        <xdr:cNvSpPr txBox="1"/>
      </xdr:nvSpPr>
      <xdr:spPr>
        <a:xfrm>
          <a:off x="6705111" y="166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63152</xdr:rowOff>
    </xdr:from>
    <xdr:to>
      <xdr:col>23</xdr:col>
      <xdr:colOff>517525</xdr:colOff>
      <xdr:row>39</xdr:row>
      <xdr:rowOff>42904</xdr:rowOff>
    </xdr:to>
    <xdr:cxnSp macro="">
      <xdr:nvCxnSpPr>
        <xdr:cNvPr id="522" name="直線コネクタ 521"/>
        <xdr:cNvCxnSpPr/>
      </xdr:nvCxnSpPr>
      <xdr:spPr>
        <a:xfrm>
          <a:off x="15481300" y="6578252"/>
          <a:ext cx="838200" cy="15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63152</xdr:rowOff>
    </xdr:from>
    <xdr:to>
      <xdr:col>22</xdr:col>
      <xdr:colOff>365125</xdr:colOff>
      <xdr:row>39</xdr:row>
      <xdr:rowOff>44733</xdr:rowOff>
    </xdr:to>
    <xdr:cxnSp macro="">
      <xdr:nvCxnSpPr>
        <xdr:cNvPr id="525" name="直線コネクタ 524"/>
        <xdr:cNvCxnSpPr/>
      </xdr:nvCxnSpPr>
      <xdr:spPr>
        <a:xfrm flipV="1">
          <a:off x="14592300" y="6578252"/>
          <a:ext cx="889000" cy="15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44733</xdr:rowOff>
    </xdr:from>
    <xdr:to>
      <xdr:col>21</xdr:col>
      <xdr:colOff>161925</xdr:colOff>
      <xdr:row>39</xdr:row>
      <xdr:rowOff>55183</xdr:rowOff>
    </xdr:to>
    <xdr:cxnSp macro="">
      <xdr:nvCxnSpPr>
        <xdr:cNvPr id="528" name="直線コネクタ 527"/>
        <xdr:cNvCxnSpPr/>
      </xdr:nvCxnSpPr>
      <xdr:spPr>
        <a:xfrm flipV="1">
          <a:off x="13703300" y="6731283"/>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22134</xdr:rowOff>
    </xdr:from>
    <xdr:to>
      <xdr:col>19</xdr:col>
      <xdr:colOff>644525</xdr:colOff>
      <xdr:row>39</xdr:row>
      <xdr:rowOff>55183</xdr:rowOff>
    </xdr:to>
    <xdr:cxnSp macro="">
      <xdr:nvCxnSpPr>
        <xdr:cNvPr id="531" name="直線コネクタ 530"/>
        <xdr:cNvCxnSpPr/>
      </xdr:nvCxnSpPr>
      <xdr:spPr>
        <a:xfrm>
          <a:off x="12814300" y="6708684"/>
          <a:ext cx="8890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163554</xdr:rowOff>
    </xdr:from>
    <xdr:to>
      <xdr:col>23</xdr:col>
      <xdr:colOff>568325</xdr:colOff>
      <xdr:row>39</xdr:row>
      <xdr:rowOff>93704</xdr:rowOff>
    </xdr:to>
    <xdr:sp macro="" textlink="">
      <xdr:nvSpPr>
        <xdr:cNvPr id="541" name="円/楕円 540"/>
        <xdr:cNvSpPr/>
      </xdr:nvSpPr>
      <xdr:spPr>
        <a:xfrm>
          <a:off x="16268700" y="66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78481</xdr:rowOff>
    </xdr:from>
    <xdr:ext cx="534377" cy="259045"/>
    <xdr:sp macro="" textlink="">
      <xdr:nvSpPr>
        <xdr:cNvPr id="542" name="消防費該当値テキスト"/>
        <xdr:cNvSpPr txBox="1"/>
      </xdr:nvSpPr>
      <xdr:spPr>
        <a:xfrm>
          <a:off x="16370300" y="65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11,714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12352</xdr:rowOff>
    </xdr:from>
    <xdr:to>
      <xdr:col>22</xdr:col>
      <xdr:colOff>415925</xdr:colOff>
      <xdr:row>38</xdr:row>
      <xdr:rowOff>113952</xdr:rowOff>
    </xdr:to>
    <xdr:sp macro="" textlink="">
      <xdr:nvSpPr>
        <xdr:cNvPr id="543" name="円/楕円 542"/>
        <xdr:cNvSpPr/>
      </xdr:nvSpPr>
      <xdr:spPr>
        <a:xfrm>
          <a:off x="15430500" y="652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105079</xdr:rowOff>
    </xdr:from>
    <xdr:ext cx="534377" cy="259045"/>
    <xdr:sp macro="" textlink="">
      <xdr:nvSpPr>
        <xdr:cNvPr id="544" name="テキスト ボックス 543"/>
        <xdr:cNvSpPr txBox="1"/>
      </xdr:nvSpPr>
      <xdr:spPr>
        <a:xfrm>
          <a:off x="15214111" y="66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165383</xdr:rowOff>
    </xdr:from>
    <xdr:to>
      <xdr:col>21</xdr:col>
      <xdr:colOff>212725</xdr:colOff>
      <xdr:row>39</xdr:row>
      <xdr:rowOff>95533</xdr:rowOff>
    </xdr:to>
    <xdr:sp macro="" textlink="">
      <xdr:nvSpPr>
        <xdr:cNvPr id="545" name="円/楕円 544"/>
        <xdr:cNvSpPr/>
      </xdr:nvSpPr>
      <xdr:spPr>
        <a:xfrm>
          <a:off x="14541500" y="668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86660</xdr:rowOff>
    </xdr:from>
    <xdr:ext cx="534377" cy="259045"/>
    <xdr:sp macro="" textlink="">
      <xdr:nvSpPr>
        <xdr:cNvPr id="546" name="テキスト ボックス 545"/>
        <xdr:cNvSpPr txBox="1"/>
      </xdr:nvSpPr>
      <xdr:spPr>
        <a:xfrm>
          <a:off x="14325111" y="677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11,658</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4383</xdr:rowOff>
    </xdr:from>
    <xdr:to>
      <xdr:col>20</xdr:col>
      <xdr:colOff>9525</xdr:colOff>
      <xdr:row>39</xdr:row>
      <xdr:rowOff>105983</xdr:rowOff>
    </xdr:to>
    <xdr:sp macro="" textlink="">
      <xdr:nvSpPr>
        <xdr:cNvPr id="547" name="円/楕円 546"/>
        <xdr:cNvSpPr/>
      </xdr:nvSpPr>
      <xdr:spPr>
        <a:xfrm>
          <a:off x="13652500" y="669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97110</xdr:rowOff>
    </xdr:from>
    <xdr:ext cx="534377" cy="259045"/>
    <xdr:sp macro="" textlink="">
      <xdr:nvSpPr>
        <xdr:cNvPr id="548" name="テキスト ボックス 547"/>
        <xdr:cNvSpPr txBox="1"/>
      </xdr:nvSpPr>
      <xdr:spPr>
        <a:xfrm>
          <a:off x="13436111" y="678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142784</xdr:rowOff>
    </xdr:from>
    <xdr:to>
      <xdr:col>18</xdr:col>
      <xdr:colOff>492125</xdr:colOff>
      <xdr:row>39</xdr:row>
      <xdr:rowOff>72934</xdr:rowOff>
    </xdr:to>
    <xdr:sp macro="" textlink="">
      <xdr:nvSpPr>
        <xdr:cNvPr id="549" name="円/楕円 548"/>
        <xdr:cNvSpPr/>
      </xdr:nvSpPr>
      <xdr:spPr>
        <a:xfrm>
          <a:off x="12763500" y="665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64061</xdr:rowOff>
    </xdr:from>
    <xdr:ext cx="534377" cy="259045"/>
    <xdr:sp macro="" textlink="">
      <xdr:nvSpPr>
        <xdr:cNvPr id="550" name="テキスト ボックス 549"/>
        <xdr:cNvSpPr txBox="1"/>
      </xdr:nvSpPr>
      <xdr:spPr>
        <a:xfrm>
          <a:off x="12547111" y="67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2" name="テキスト ボックス 56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110276</xdr:rowOff>
    </xdr:from>
    <xdr:to>
      <xdr:col>23</xdr:col>
      <xdr:colOff>516889</xdr:colOff>
      <xdr:row>58</xdr:row>
      <xdr:rowOff>2213</xdr:rowOff>
    </xdr:to>
    <xdr:cxnSp macro="">
      <xdr:nvCxnSpPr>
        <xdr:cNvPr id="576" name="直線コネクタ 575"/>
        <xdr:cNvCxnSpPr/>
      </xdr:nvCxnSpPr>
      <xdr:spPr>
        <a:xfrm flipV="1">
          <a:off x="16317595" y="8511326"/>
          <a:ext cx="1269" cy="143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6040</xdr:rowOff>
    </xdr:from>
    <xdr:ext cx="534377" cy="259045"/>
    <xdr:sp macro="" textlink="">
      <xdr:nvSpPr>
        <xdr:cNvPr id="577" name="教育費最小値テキスト"/>
        <xdr:cNvSpPr txBox="1"/>
      </xdr:nvSpPr>
      <xdr:spPr>
        <a:xfrm>
          <a:off x="16370300" y="995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58</xdr:row>
      <xdr:rowOff>2213</xdr:rowOff>
    </xdr:from>
    <xdr:to>
      <xdr:col>23</xdr:col>
      <xdr:colOff>606425</xdr:colOff>
      <xdr:row>58</xdr:row>
      <xdr:rowOff>2213</xdr:rowOff>
    </xdr:to>
    <xdr:cxnSp macro="">
      <xdr:nvCxnSpPr>
        <xdr:cNvPr id="578" name="直線コネクタ 577"/>
        <xdr:cNvCxnSpPr/>
      </xdr:nvCxnSpPr>
      <xdr:spPr>
        <a:xfrm>
          <a:off x="16230600" y="994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56953</xdr:rowOff>
    </xdr:from>
    <xdr:ext cx="599010" cy="259045"/>
    <xdr:sp macro="" textlink="">
      <xdr:nvSpPr>
        <xdr:cNvPr id="579" name="教育費最大値テキスト"/>
        <xdr:cNvSpPr txBox="1"/>
      </xdr:nvSpPr>
      <xdr:spPr>
        <a:xfrm>
          <a:off x="16370300" y="828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110276</xdr:rowOff>
    </xdr:from>
    <xdr:to>
      <xdr:col>23</xdr:col>
      <xdr:colOff>606425</xdr:colOff>
      <xdr:row>49</xdr:row>
      <xdr:rowOff>110276</xdr:rowOff>
    </xdr:to>
    <xdr:cxnSp macro="">
      <xdr:nvCxnSpPr>
        <xdr:cNvPr id="580" name="直線コネクタ 579"/>
        <xdr:cNvCxnSpPr/>
      </xdr:nvCxnSpPr>
      <xdr:spPr>
        <a:xfrm>
          <a:off x="16230600" y="851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1876</xdr:rowOff>
    </xdr:from>
    <xdr:to>
      <xdr:col>23</xdr:col>
      <xdr:colOff>517525</xdr:colOff>
      <xdr:row>58</xdr:row>
      <xdr:rowOff>19478</xdr:rowOff>
    </xdr:to>
    <xdr:cxnSp macro="">
      <xdr:nvCxnSpPr>
        <xdr:cNvPr id="581" name="直線コネクタ 580"/>
        <xdr:cNvCxnSpPr/>
      </xdr:nvCxnSpPr>
      <xdr:spPr>
        <a:xfrm flipV="1">
          <a:off x="15481300" y="9945976"/>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84279</xdr:rowOff>
    </xdr:from>
    <xdr:ext cx="534377" cy="259045"/>
    <xdr:sp macro="" textlink="">
      <xdr:nvSpPr>
        <xdr:cNvPr id="582" name="教育費平均値テキスト"/>
        <xdr:cNvSpPr txBox="1"/>
      </xdr:nvSpPr>
      <xdr:spPr>
        <a:xfrm>
          <a:off x="16370300" y="951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61402</xdr:rowOff>
    </xdr:from>
    <xdr:to>
      <xdr:col>23</xdr:col>
      <xdr:colOff>568325</xdr:colOff>
      <xdr:row>56</xdr:row>
      <xdr:rowOff>163002</xdr:rowOff>
    </xdr:to>
    <xdr:sp macro="" textlink="">
      <xdr:nvSpPr>
        <xdr:cNvPr id="583" name="フローチャート : 判断 582"/>
        <xdr:cNvSpPr/>
      </xdr:nvSpPr>
      <xdr:spPr>
        <a:xfrm>
          <a:off x="162687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19478</xdr:rowOff>
    </xdr:from>
    <xdr:to>
      <xdr:col>22</xdr:col>
      <xdr:colOff>365125</xdr:colOff>
      <xdr:row>58</xdr:row>
      <xdr:rowOff>32400</xdr:rowOff>
    </xdr:to>
    <xdr:cxnSp macro="">
      <xdr:nvCxnSpPr>
        <xdr:cNvPr id="584" name="直線コネクタ 583"/>
        <xdr:cNvCxnSpPr/>
      </xdr:nvCxnSpPr>
      <xdr:spPr>
        <a:xfrm flipV="1">
          <a:off x="14592300" y="9963578"/>
          <a:ext cx="889000" cy="1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54381</xdr:rowOff>
    </xdr:from>
    <xdr:to>
      <xdr:col>22</xdr:col>
      <xdr:colOff>415925</xdr:colOff>
      <xdr:row>56</xdr:row>
      <xdr:rowOff>155981</xdr:rowOff>
    </xdr:to>
    <xdr:sp macro="" textlink="">
      <xdr:nvSpPr>
        <xdr:cNvPr id="585" name="フローチャート : 判断 584"/>
        <xdr:cNvSpPr/>
      </xdr:nvSpPr>
      <xdr:spPr>
        <a:xfrm>
          <a:off x="15430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1058</xdr:rowOff>
    </xdr:from>
    <xdr:ext cx="534377" cy="259045"/>
    <xdr:sp macro="" textlink="">
      <xdr:nvSpPr>
        <xdr:cNvPr id="586" name="テキスト ボックス 585"/>
        <xdr:cNvSpPr txBox="1"/>
      </xdr:nvSpPr>
      <xdr:spPr>
        <a:xfrm>
          <a:off x="15214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16920</xdr:rowOff>
    </xdr:from>
    <xdr:to>
      <xdr:col>21</xdr:col>
      <xdr:colOff>161925</xdr:colOff>
      <xdr:row>58</xdr:row>
      <xdr:rowOff>32400</xdr:rowOff>
    </xdr:to>
    <xdr:cxnSp macro="">
      <xdr:nvCxnSpPr>
        <xdr:cNvPr id="587" name="直線コネクタ 586"/>
        <xdr:cNvCxnSpPr/>
      </xdr:nvCxnSpPr>
      <xdr:spPr>
        <a:xfrm>
          <a:off x="13703300" y="9961020"/>
          <a:ext cx="8890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83751</xdr:rowOff>
    </xdr:from>
    <xdr:to>
      <xdr:col>21</xdr:col>
      <xdr:colOff>212725</xdr:colOff>
      <xdr:row>57</xdr:row>
      <xdr:rowOff>13901</xdr:rowOff>
    </xdr:to>
    <xdr:sp macro="" textlink="">
      <xdr:nvSpPr>
        <xdr:cNvPr id="588" name="フローチャート : 判断 587"/>
        <xdr:cNvSpPr/>
      </xdr:nvSpPr>
      <xdr:spPr>
        <a:xfrm>
          <a:off x="14541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30428</xdr:rowOff>
    </xdr:from>
    <xdr:ext cx="534377" cy="259045"/>
    <xdr:sp macro="" textlink="">
      <xdr:nvSpPr>
        <xdr:cNvPr id="589" name="テキスト ボックス 588"/>
        <xdr:cNvSpPr txBox="1"/>
      </xdr:nvSpPr>
      <xdr:spPr>
        <a:xfrm>
          <a:off x="14325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125015</xdr:rowOff>
    </xdr:from>
    <xdr:to>
      <xdr:col>19</xdr:col>
      <xdr:colOff>644525</xdr:colOff>
      <xdr:row>58</xdr:row>
      <xdr:rowOff>16920</xdr:rowOff>
    </xdr:to>
    <xdr:cxnSp macro="">
      <xdr:nvCxnSpPr>
        <xdr:cNvPr id="590" name="直線コネクタ 589"/>
        <xdr:cNvCxnSpPr/>
      </xdr:nvCxnSpPr>
      <xdr:spPr>
        <a:xfrm>
          <a:off x="12814300" y="9897665"/>
          <a:ext cx="8890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86418</xdr:rowOff>
    </xdr:from>
    <xdr:to>
      <xdr:col>20</xdr:col>
      <xdr:colOff>9525</xdr:colOff>
      <xdr:row>57</xdr:row>
      <xdr:rowOff>16568</xdr:rowOff>
    </xdr:to>
    <xdr:sp macro="" textlink="">
      <xdr:nvSpPr>
        <xdr:cNvPr id="591" name="フローチャート : 判断 590"/>
        <xdr:cNvSpPr/>
      </xdr:nvSpPr>
      <xdr:spPr>
        <a:xfrm>
          <a:off x="13652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33095</xdr:rowOff>
    </xdr:from>
    <xdr:ext cx="534377" cy="259045"/>
    <xdr:sp macro="" textlink="">
      <xdr:nvSpPr>
        <xdr:cNvPr id="592" name="テキスト ボックス 591"/>
        <xdr:cNvSpPr txBox="1"/>
      </xdr:nvSpPr>
      <xdr:spPr>
        <a:xfrm>
          <a:off x="13436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98882</xdr:rowOff>
    </xdr:from>
    <xdr:to>
      <xdr:col>18</xdr:col>
      <xdr:colOff>492125</xdr:colOff>
      <xdr:row>57</xdr:row>
      <xdr:rowOff>29032</xdr:rowOff>
    </xdr:to>
    <xdr:sp macro="" textlink="">
      <xdr:nvSpPr>
        <xdr:cNvPr id="593" name="フローチャート : 判断 592"/>
        <xdr:cNvSpPr/>
      </xdr:nvSpPr>
      <xdr:spPr>
        <a:xfrm>
          <a:off x="12763500" y="970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45559</xdr:rowOff>
    </xdr:from>
    <xdr:ext cx="534377" cy="259045"/>
    <xdr:sp macro="" textlink="">
      <xdr:nvSpPr>
        <xdr:cNvPr id="594" name="テキスト ボックス 593"/>
        <xdr:cNvSpPr txBox="1"/>
      </xdr:nvSpPr>
      <xdr:spPr>
        <a:xfrm>
          <a:off x="12547111" y="947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122526</xdr:rowOff>
    </xdr:from>
    <xdr:to>
      <xdr:col>23</xdr:col>
      <xdr:colOff>568325</xdr:colOff>
      <xdr:row>58</xdr:row>
      <xdr:rowOff>52676</xdr:rowOff>
    </xdr:to>
    <xdr:sp macro="" textlink="">
      <xdr:nvSpPr>
        <xdr:cNvPr id="600" name="円/楕円 599"/>
        <xdr:cNvSpPr/>
      </xdr:nvSpPr>
      <xdr:spPr>
        <a:xfrm>
          <a:off x="16268700" y="98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37453</xdr:rowOff>
    </xdr:from>
    <xdr:ext cx="534377" cy="259045"/>
    <xdr:sp macro="" textlink="">
      <xdr:nvSpPr>
        <xdr:cNvPr id="601" name="教育費該当値テキスト"/>
        <xdr:cNvSpPr txBox="1"/>
      </xdr:nvSpPr>
      <xdr:spPr>
        <a:xfrm>
          <a:off x="16370300" y="981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24,661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140128</xdr:rowOff>
    </xdr:from>
    <xdr:to>
      <xdr:col>22</xdr:col>
      <xdr:colOff>415925</xdr:colOff>
      <xdr:row>58</xdr:row>
      <xdr:rowOff>70278</xdr:rowOff>
    </xdr:to>
    <xdr:sp macro="" textlink="">
      <xdr:nvSpPr>
        <xdr:cNvPr id="602" name="円/楕円 601"/>
        <xdr:cNvSpPr/>
      </xdr:nvSpPr>
      <xdr:spPr>
        <a:xfrm>
          <a:off x="15430500" y="991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61405</xdr:rowOff>
    </xdr:from>
    <xdr:ext cx="534377" cy="259045"/>
    <xdr:sp macro="" textlink="">
      <xdr:nvSpPr>
        <xdr:cNvPr id="603" name="テキスト ボックス 602"/>
        <xdr:cNvSpPr txBox="1"/>
      </xdr:nvSpPr>
      <xdr:spPr>
        <a:xfrm>
          <a:off x="15214111" y="1000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153050</xdr:rowOff>
    </xdr:from>
    <xdr:to>
      <xdr:col>21</xdr:col>
      <xdr:colOff>212725</xdr:colOff>
      <xdr:row>58</xdr:row>
      <xdr:rowOff>83200</xdr:rowOff>
    </xdr:to>
    <xdr:sp macro="" textlink="">
      <xdr:nvSpPr>
        <xdr:cNvPr id="604" name="円/楕円 603"/>
        <xdr:cNvSpPr/>
      </xdr:nvSpPr>
      <xdr:spPr>
        <a:xfrm>
          <a:off x="14541500" y="99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74327</xdr:rowOff>
    </xdr:from>
    <xdr:ext cx="534377" cy="259045"/>
    <xdr:sp macro="" textlink="">
      <xdr:nvSpPr>
        <xdr:cNvPr id="605" name="テキスト ボックス 604"/>
        <xdr:cNvSpPr txBox="1"/>
      </xdr:nvSpPr>
      <xdr:spPr>
        <a:xfrm>
          <a:off x="14325111" y="1001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137570</xdr:rowOff>
    </xdr:from>
    <xdr:to>
      <xdr:col>20</xdr:col>
      <xdr:colOff>9525</xdr:colOff>
      <xdr:row>58</xdr:row>
      <xdr:rowOff>67720</xdr:rowOff>
    </xdr:to>
    <xdr:sp macro="" textlink="">
      <xdr:nvSpPr>
        <xdr:cNvPr id="606" name="円/楕円 605"/>
        <xdr:cNvSpPr/>
      </xdr:nvSpPr>
      <xdr:spPr>
        <a:xfrm>
          <a:off x="13652500" y="991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58847</xdr:rowOff>
    </xdr:from>
    <xdr:ext cx="534377" cy="259045"/>
    <xdr:sp macro="" textlink="">
      <xdr:nvSpPr>
        <xdr:cNvPr id="607" name="テキスト ボックス 606"/>
        <xdr:cNvSpPr txBox="1"/>
      </xdr:nvSpPr>
      <xdr:spPr>
        <a:xfrm>
          <a:off x="13436111" y="1000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74215</xdr:rowOff>
    </xdr:from>
    <xdr:to>
      <xdr:col>18</xdr:col>
      <xdr:colOff>492125</xdr:colOff>
      <xdr:row>58</xdr:row>
      <xdr:rowOff>4365</xdr:rowOff>
    </xdr:to>
    <xdr:sp macro="" textlink="">
      <xdr:nvSpPr>
        <xdr:cNvPr id="608" name="円/楕円 607"/>
        <xdr:cNvSpPr/>
      </xdr:nvSpPr>
      <xdr:spPr>
        <a:xfrm>
          <a:off x="12763500" y="984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166942</xdr:rowOff>
    </xdr:from>
    <xdr:ext cx="534377" cy="259045"/>
    <xdr:sp macro="" textlink="">
      <xdr:nvSpPr>
        <xdr:cNvPr id="609" name="テキスト ボックス 608"/>
        <xdr:cNvSpPr txBox="1"/>
      </xdr:nvSpPr>
      <xdr:spPr>
        <a:xfrm>
          <a:off x="12547111" y="993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3" name="直線コネクタ 632"/>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6"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7" name="直線コネクタ 636"/>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9"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40" name="フローチャート : 判断 639"/>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33325</xdr:rowOff>
    </xdr:from>
    <xdr:to>
      <xdr:col>22</xdr:col>
      <xdr:colOff>365125</xdr:colOff>
      <xdr:row>79</xdr:row>
      <xdr:rowOff>44450</xdr:rowOff>
    </xdr:to>
    <xdr:cxnSp macro="">
      <xdr:nvCxnSpPr>
        <xdr:cNvPr id="641" name="直線コネクタ 640"/>
        <xdr:cNvCxnSpPr/>
      </xdr:nvCxnSpPr>
      <xdr:spPr>
        <a:xfrm>
          <a:off x="14592300" y="13577875"/>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2" name="フローチャート : 判断 641"/>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3" name="テキスト ボックス 642"/>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33325</xdr:rowOff>
    </xdr:from>
    <xdr:to>
      <xdr:col>21</xdr:col>
      <xdr:colOff>161925</xdr:colOff>
      <xdr:row>79</xdr:row>
      <xdr:rowOff>44450</xdr:rowOff>
    </xdr:to>
    <xdr:cxnSp macro="">
      <xdr:nvCxnSpPr>
        <xdr:cNvPr id="644" name="直線コネクタ 643"/>
        <xdr:cNvCxnSpPr/>
      </xdr:nvCxnSpPr>
      <xdr:spPr>
        <a:xfrm flipV="1">
          <a:off x="13703300" y="13577875"/>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5" name="フローチャート : 判断 644"/>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6" name="テキスト ボックス 645"/>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22276</xdr:rowOff>
    </xdr:from>
    <xdr:to>
      <xdr:col>19</xdr:col>
      <xdr:colOff>644525</xdr:colOff>
      <xdr:row>79</xdr:row>
      <xdr:rowOff>44450</xdr:rowOff>
    </xdr:to>
    <xdr:cxnSp macro="">
      <xdr:nvCxnSpPr>
        <xdr:cNvPr id="647" name="直線コネクタ 646"/>
        <xdr:cNvCxnSpPr/>
      </xdr:nvCxnSpPr>
      <xdr:spPr>
        <a:xfrm>
          <a:off x="12814300" y="1356682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8" name="フローチャート : 判断 647"/>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9" name="テキスト ボックス 648"/>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50" name="フローチャート : 判断 649"/>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1" name="テキスト ボックス 650"/>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7" name="円/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9" name="円/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0" name="テキスト ボックス 65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153975</xdr:rowOff>
    </xdr:from>
    <xdr:to>
      <xdr:col>21</xdr:col>
      <xdr:colOff>212725</xdr:colOff>
      <xdr:row>79</xdr:row>
      <xdr:rowOff>84125</xdr:rowOff>
    </xdr:to>
    <xdr:sp macro="" textlink="">
      <xdr:nvSpPr>
        <xdr:cNvPr id="661" name="円/楕円 660"/>
        <xdr:cNvSpPr/>
      </xdr:nvSpPr>
      <xdr:spPr>
        <a:xfrm>
          <a:off x="14541500" y="135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75252</xdr:rowOff>
    </xdr:from>
    <xdr:ext cx="378565" cy="259045"/>
    <xdr:sp macro="" textlink="">
      <xdr:nvSpPr>
        <xdr:cNvPr id="662" name="テキスト ボックス 661"/>
        <xdr:cNvSpPr txBox="1"/>
      </xdr:nvSpPr>
      <xdr:spPr>
        <a:xfrm>
          <a:off x="14403017" y="13619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3" name="円/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4" name="テキスト ボックス 66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142926</xdr:rowOff>
    </xdr:from>
    <xdr:to>
      <xdr:col>18</xdr:col>
      <xdr:colOff>492125</xdr:colOff>
      <xdr:row>79</xdr:row>
      <xdr:rowOff>73076</xdr:rowOff>
    </xdr:to>
    <xdr:sp macro="" textlink="">
      <xdr:nvSpPr>
        <xdr:cNvPr id="665" name="円/楕円 664"/>
        <xdr:cNvSpPr/>
      </xdr:nvSpPr>
      <xdr:spPr>
        <a:xfrm>
          <a:off x="12763500" y="135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64203</xdr:rowOff>
    </xdr:from>
    <xdr:ext cx="378565" cy="259045"/>
    <xdr:sp macro="" textlink="">
      <xdr:nvSpPr>
        <xdr:cNvPr id="666" name="テキスト ボックス 665"/>
        <xdr:cNvSpPr txBox="1"/>
      </xdr:nvSpPr>
      <xdr:spPr>
        <a:xfrm>
          <a:off x="12625017" y="1360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2" name="直線コネクタ 691"/>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3"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4" name="直線コネクタ 693"/>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5"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6" name="直線コネクタ 695"/>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1037</xdr:rowOff>
    </xdr:from>
    <xdr:to>
      <xdr:col>23</xdr:col>
      <xdr:colOff>517525</xdr:colOff>
      <xdr:row>97</xdr:row>
      <xdr:rowOff>25580</xdr:rowOff>
    </xdr:to>
    <xdr:cxnSp macro="">
      <xdr:nvCxnSpPr>
        <xdr:cNvPr id="697" name="直線コネクタ 696"/>
        <xdr:cNvCxnSpPr/>
      </xdr:nvCxnSpPr>
      <xdr:spPr>
        <a:xfrm>
          <a:off x="15481300" y="16631687"/>
          <a:ext cx="838200" cy="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8"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9" name="フローチャート : 判断 698"/>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1037</xdr:rowOff>
    </xdr:from>
    <xdr:to>
      <xdr:col>22</xdr:col>
      <xdr:colOff>365125</xdr:colOff>
      <xdr:row>97</xdr:row>
      <xdr:rowOff>15946</xdr:rowOff>
    </xdr:to>
    <xdr:cxnSp macro="">
      <xdr:nvCxnSpPr>
        <xdr:cNvPr id="700" name="直線コネクタ 699"/>
        <xdr:cNvCxnSpPr/>
      </xdr:nvCxnSpPr>
      <xdr:spPr>
        <a:xfrm flipV="1">
          <a:off x="14592300" y="16631687"/>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1" name="フローチャート : 判断 700"/>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2" name="テキスト ボックス 701"/>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15946</xdr:rowOff>
    </xdr:from>
    <xdr:to>
      <xdr:col>21</xdr:col>
      <xdr:colOff>161925</xdr:colOff>
      <xdr:row>97</xdr:row>
      <xdr:rowOff>25710</xdr:rowOff>
    </xdr:to>
    <xdr:cxnSp macro="">
      <xdr:nvCxnSpPr>
        <xdr:cNvPr id="703" name="直線コネクタ 702"/>
        <xdr:cNvCxnSpPr/>
      </xdr:nvCxnSpPr>
      <xdr:spPr>
        <a:xfrm flipV="1">
          <a:off x="13703300" y="16646596"/>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4" name="フローチャート : 判断 703"/>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5" name="テキスト ボックス 704"/>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8451</xdr:rowOff>
    </xdr:from>
    <xdr:to>
      <xdr:col>19</xdr:col>
      <xdr:colOff>644525</xdr:colOff>
      <xdr:row>97</xdr:row>
      <xdr:rowOff>25710</xdr:rowOff>
    </xdr:to>
    <xdr:cxnSp macro="">
      <xdr:nvCxnSpPr>
        <xdr:cNvPr id="706" name="直線コネクタ 705"/>
        <xdr:cNvCxnSpPr/>
      </xdr:nvCxnSpPr>
      <xdr:spPr>
        <a:xfrm>
          <a:off x="12814300" y="16639101"/>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7" name="フローチャート : 判断 706"/>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8" name="テキスト ボックス 707"/>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9" name="フローチャート : 判断 708"/>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10" name="テキスト ボックス 709"/>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146230</xdr:rowOff>
    </xdr:from>
    <xdr:to>
      <xdr:col>23</xdr:col>
      <xdr:colOff>568325</xdr:colOff>
      <xdr:row>97</xdr:row>
      <xdr:rowOff>76380</xdr:rowOff>
    </xdr:to>
    <xdr:sp macro="" textlink="">
      <xdr:nvSpPr>
        <xdr:cNvPr id="716" name="円/楕円 715"/>
        <xdr:cNvSpPr/>
      </xdr:nvSpPr>
      <xdr:spPr>
        <a:xfrm>
          <a:off x="16268700" y="166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124657</xdr:rowOff>
    </xdr:from>
    <xdr:ext cx="534377" cy="259045"/>
    <xdr:sp macro="" textlink="">
      <xdr:nvSpPr>
        <xdr:cNvPr id="717" name="公債費該当値テキスト"/>
        <xdr:cNvSpPr txBox="1"/>
      </xdr:nvSpPr>
      <xdr:spPr>
        <a:xfrm>
          <a:off x="16370300" y="1658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25,489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121687</xdr:rowOff>
    </xdr:from>
    <xdr:to>
      <xdr:col>22</xdr:col>
      <xdr:colOff>415925</xdr:colOff>
      <xdr:row>97</xdr:row>
      <xdr:rowOff>51837</xdr:rowOff>
    </xdr:to>
    <xdr:sp macro="" textlink="">
      <xdr:nvSpPr>
        <xdr:cNvPr id="718" name="円/楕円 717"/>
        <xdr:cNvSpPr/>
      </xdr:nvSpPr>
      <xdr:spPr>
        <a:xfrm>
          <a:off x="15430500" y="165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42964</xdr:rowOff>
    </xdr:from>
    <xdr:ext cx="534377" cy="259045"/>
    <xdr:sp macro="" textlink="">
      <xdr:nvSpPr>
        <xdr:cNvPr id="719" name="テキスト ボックス 718"/>
        <xdr:cNvSpPr txBox="1"/>
      </xdr:nvSpPr>
      <xdr:spPr>
        <a:xfrm>
          <a:off x="15214111" y="1667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136596</xdr:rowOff>
    </xdr:from>
    <xdr:to>
      <xdr:col>21</xdr:col>
      <xdr:colOff>212725</xdr:colOff>
      <xdr:row>97</xdr:row>
      <xdr:rowOff>66746</xdr:rowOff>
    </xdr:to>
    <xdr:sp macro="" textlink="">
      <xdr:nvSpPr>
        <xdr:cNvPr id="720" name="円/楕円 719"/>
        <xdr:cNvSpPr/>
      </xdr:nvSpPr>
      <xdr:spPr>
        <a:xfrm>
          <a:off x="14541500" y="165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57873</xdr:rowOff>
    </xdr:from>
    <xdr:ext cx="534377" cy="259045"/>
    <xdr:sp macro="" textlink="">
      <xdr:nvSpPr>
        <xdr:cNvPr id="721" name="テキスト ボックス 720"/>
        <xdr:cNvSpPr txBox="1"/>
      </xdr:nvSpPr>
      <xdr:spPr>
        <a:xfrm>
          <a:off x="14325111" y="166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146360</xdr:rowOff>
    </xdr:from>
    <xdr:to>
      <xdr:col>20</xdr:col>
      <xdr:colOff>9525</xdr:colOff>
      <xdr:row>97</xdr:row>
      <xdr:rowOff>76510</xdr:rowOff>
    </xdr:to>
    <xdr:sp macro="" textlink="">
      <xdr:nvSpPr>
        <xdr:cNvPr id="722" name="円/楕円 721"/>
        <xdr:cNvSpPr/>
      </xdr:nvSpPr>
      <xdr:spPr>
        <a:xfrm>
          <a:off x="13652500" y="1660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67637</xdr:rowOff>
    </xdr:from>
    <xdr:ext cx="534377" cy="259045"/>
    <xdr:sp macro="" textlink="">
      <xdr:nvSpPr>
        <xdr:cNvPr id="723" name="テキスト ボックス 722"/>
        <xdr:cNvSpPr txBox="1"/>
      </xdr:nvSpPr>
      <xdr:spPr>
        <a:xfrm>
          <a:off x="13436111" y="166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129101</xdr:rowOff>
    </xdr:from>
    <xdr:to>
      <xdr:col>18</xdr:col>
      <xdr:colOff>492125</xdr:colOff>
      <xdr:row>97</xdr:row>
      <xdr:rowOff>59251</xdr:rowOff>
    </xdr:to>
    <xdr:sp macro="" textlink="">
      <xdr:nvSpPr>
        <xdr:cNvPr id="724" name="円/楕円 723"/>
        <xdr:cNvSpPr/>
      </xdr:nvSpPr>
      <xdr:spPr>
        <a:xfrm>
          <a:off x="12763500" y="1658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50378</xdr:rowOff>
    </xdr:from>
    <xdr:ext cx="534377" cy="259045"/>
    <xdr:sp macro="" textlink="">
      <xdr:nvSpPr>
        <xdr:cNvPr id="725" name="テキスト ボックス 724"/>
        <xdr:cNvSpPr txBox="1"/>
      </xdr:nvSpPr>
      <xdr:spPr>
        <a:xfrm>
          <a:off x="12547111" y="1668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9" name="直線コネクタ 748"/>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2"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3" name="直線コネクタ 752"/>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5"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6" name="フローチャート : 判断 755"/>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8" name="フローチャート : 判断 757"/>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9" name="テキスト ボックス 758"/>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1" name="フローチャート : 判断 760"/>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2" name="テキスト ボックス 761"/>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4" name="フローチャート : 判断 763"/>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5" name="テキスト ボックス 764"/>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6" name="フローチャート : 判断 765"/>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7" name="テキスト ボックス 766"/>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4"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年度における民生費は、住民一人当たり</a:t>
          </a:r>
          <a:r>
            <a:rPr kumimoji="1" lang="en-US" altLang="ja-JP" sz="1300">
              <a:latin typeface="ＭＳ Ｐゴシック"/>
            </a:rPr>
            <a:t>94,738</a:t>
          </a:r>
          <a:r>
            <a:rPr kumimoji="1" lang="ja-JP" altLang="en-US" sz="1300">
              <a:latin typeface="ＭＳ Ｐゴシック"/>
            </a:rPr>
            <a:t>円となっており、前年度に比べ、</a:t>
          </a:r>
          <a:r>
            <a:rPr kumimoji="1" lang="en-US" altLang="ja-JP" sz="1300">
              <a:latin typeface="ＭＳ Ｐゴシック"/>
            </a:rPr>
            <a:t>4,052</a:t>
          </a:r>
          <a:r>
            <a:rPr kumimoji="1" lang="ja-JP" altLang="en-US" sz="1300">
              <a:latin typeface="ＭＳ Ｐゴシック"/>
            </a:rPr>
            <a:t>円の増となっている。平成</a:t>
          </a:r>
          <a:r>
            <a:rPr kumimoji="1" lang="en-US" altLang="ja-JP" sz="1300">
              <a:latin typeface="ＭＳ Ｐゴシック"/>
            </a:rPr>
            <a:t>26</a:t>
          </a:r>
          <a:r>
            <a:rPr kumimoji="1" lang="ja-JP" altLang="en-US" sz="1300">
              <a:latin typeface="ＭＳ Ｐゴシック"/>
            </a:rPr>
            <a:t>年度から住民一人あたりのコストが上昇しているのは待機児童の解消や保育需要の増加へ対応するための民間保育所整備等の事業費増加が大きな要因となっている。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年度における消防費は、住民一人当たり</a:t>
          </a:r>
          <a:r>
            <a:rPr kumimoji="1" lang="en-US" altLang="ja-JP" sz="1300">
              <a:latin typeface="ＭＳ Ｐゴシック"/>
            </a:rPr>
            <a:t>11,714</a:t>
          </a:r>
          <a:r>
            <a:rPr kumimoji="1" lang="ja-JP" altLang="en-US" sz="1300">
              <a:latin typeface="ＭＳ Ｐゴシック"/>
            </a:rPr>
            <a:t>円となっており、前年度に比べ、</a:t>
          </a:r>
          <a:r>
            <a:rPr kumimoji="1" lang="en-US" altLang="ja-JP" sz="1300">
              <a:latin typeface="ＭＳ Ｐゴシック"/>
            </a:rPr>
            <a:t>4,630</a:t>
          </a:r>
          <a:r>
            <a:rPr kumimoji="1" lang="ja-JP" altLang="en-US" sz="1300">
              <a:latin typeface="ＭＳ Ｐゴシック"/>
            </a:rPr>
            <a:t>円の減となっている。平成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年度の住民一人あたりのコストは概ね横ばいとなっているが、平成</a:t>
          </a:r>
          <a:r>
            <a:rPr kumimoji="1" lang="en-US" altLang="ja-JP" sz="1300">
              <a:latin typeface="ＭＳ Ｐゴシック"/>
            </a:rPr>
            <a:t>26</a:t>
          </a:r>
          <a:r>
            <a:rPr kumimoji="1" lang="ja-JP" altLang="en-US" sz="1300">
              <a:latin typeface="ＭＳ Ｐゴシック"/>
            </a:rPr>
            <a:t>年度にコストが増加したのは、消防緊急車両購入や消防救急無線デジタル化が大きな要因となっている。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年度における教育費は、住民一人当たり</a:t>
          </a:r>
          <a:r>
            <a:rPr kumimoji="1" lang="en-US" altLang="ja-JP" sz="1300">
              <a:latin typeface="ＭＳ Ｐゴシック"/>
            </a:rPr>
            <a:t>24,661</a:t>
          </a:r>
          <a:r>
            <a:rPr kumimoji="1" lang="ja-JP" altLang="en-US" sz="1300">
              <a:latin typeface="ＭＳ Ｐゴシック"/>
            </a:rPr>
            <a:t>円となっており、前年度に比べ、</a:t>
          </a:r>
          <a:r>
            <a:rPr kumimoji="1" lang="en-US" altLang="ja-JP" sz="1300">
              <a:latin typeface="ＭＳ Ｐゴシック"/>
            </a:rPr>
            <a:t>1,617</a:t>
          </a:r>
          <a:r>
            <a:rPr kumimoji="1" lang="ja-JP" altLang="en-US" sz="1300">
              <a:latin typeface="ＭＳ Ｐゴシック"/>
            </a:rPr>
            <a:t>円の増となっている。平成</a:t>
          </a:r>
          <a:r>
            <a:rPr kumimoji="1" lang="en-US" altLang="ja-JP" sz="1300">
              <a:latin typeface="ＭＳ Ｐゴシック"/>
            </a:rPr>
            <a:t>23</a:t>
          </a:r>
          <a:r>
            <a:rPr kumimoji="1" lang="ja-JP" altLang="en-US" sz="1300">
              <a:latin typeface="ＭＳ Ｐゴシック"/>
            </a:rPr>
            <a:t>年度から小中学校の耐震工事の実施や人口増加に伴う生徒数の増加に対応するために教室増設等の整備、校舎の長寿命化を図るための校舎外壁等改修工事を実施しているが、</a:t>
          </a:r>
          <a:r>
            <a:rPr kumimoji="1" lang="en-US" altLang="ja-JP" sz="1300">
              <a:latin typeface="ＭＳ Ｐゴシック"/>
            </a:rPr>
            <a:t>5</a:t>
          </a:r>
          <a:r>
            <a:rPr kumimoji="1" lang="ja-JP" altLang="en-US" sz="1300">
              <a:latin typeface="ＭＳ Ｐゴシック"/>
            </a:rPr>
            <a:t>年間の数値は概ね横ばいで推移している。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歳入面として、町税については景気回復の</a:t>
          </a:r>
          <a:r>
            <a:rPr kumimoji="1" lang="ja-JP" altLang="ja-JP" sz="1000" b="0">
              <a:solidFill>
                <a:schemeClr val="dk1"/>
              </a:solidFill>
              <a:effectLst/>
              <a:latin typeface="+mn-lt"/>
              <a:ea typeface="+mn-ea"/>
              <a:cs typeface="+mn-cs"/>
            </a:rPr>
            <a:t>兆しからかここ数年間は増収傾向にあるが、歳入全体では未だ厳しい状況である。</a:t>
          </a:r>
          <a:r>
            <a:rPr lang="ja-JP" altLang="ja-JP" sz="1000" b="0">
              <a:solidFill>
                <a:schemeClr val="dk1"/>
              </a:solidFill>
              <a:effectLst/>
              <a:latin typeface="+mn-lt"/>
              <a:ea typeface="+mn-ea"/>
              <a:cs typeface="+mn-cs"/>
            </a:rPr>
            <a:t>歳出面では、土地区画整理事業の進捗に伴い人口増加が急激に進み、特に子どもの数の増加から小学校の新設や中学校の増築も行われてきた。さらに、学校施設の老朽化対策として、耐震化や修繕等も併せて実施してきたところである。また、民間保育所</a:t>
          </a:r>
          <a:r>
            <a:rPr kumimoji="1" lang="ja-JP" altLang="ja-JP" sz="1000" b="0">
              <a:solidFill>
                <a:schemeClr val="dk1"/>
              </a:solidFill>
              <a:effectLst/>
              <a:latin typeface="+mn-lt"/>
              <a:ea typeface="+mn-ea"/>
              <a:cs typeface="+mn-cs"/>
            </a:rPr>
            <a:t>の整備</a:t>
          </a:r>
          <a:r>
            <a:rPr lang="ja-JP" altLang="ja-JP" sz="1000" b="0">
              <a:solidFill>
                <a:schemeClr val="dk1"/>
              </a:solidFill>
              <a:effectLst/>
              <a:latin typeface="+mn-lt"/>
              <a:ea typeface="+mn-ea"/>
              <a:cs typeface="+mn-cs"/>
            </a:rPr>
            <a:t>や</a:t>
          </a:r>
          <a:r>
            <a:rPr kumimoji="1" lang="ja-JP" altLang="ja-JP" sz="1000">
              <a:solidFill>
                <a:schemeClr val="dk1"/>
              </a:solidFill>
              <a:effectLst/>
              <a:latin typeface="+mn-lt"/>
              <a:ea typeface="+mn-ea"/>
              <a:cs typeface="+mn-cs"/>
            </a:rPr>
            <a:t>子ども医療費助成制度の対象者拡大</a:t>
          </a:r>
          <a:r>
            <a:rPr lang="ja-JP" altLang="ja-JP" sz="1000" b="0">
              <a:solidFill>
                <a:schemeClr val="dk1"/>
              </a:solidFill>
              <a:effectLst/>
              <a:latin typeface="+mn-lt"/>
              <a:ea typeface="+mn-ea"/>
              <a:cs typeface="+mn-cs"/>
            </a:rPr>
            <a:t>等、子ども子育て関連経費の伸びから扶助費が増額となっている。今後も、ライフラインを含めた公共施設の維持修繕や庁舎の建替え</a:t>
          </a:r>
          <a:r>
            <a:rPr lang="ja-JP" altLang="en-US" sz="1000" b="0">
              <a:solidFill>
                <a:schemeClr val="dk1"/>
              </a:solidFill>
              <a:effectLst/>
              <a:latin typeface="+mn-lt"/>
              <a:ea typeface="+mn-ea"/>
              <a:cs typeface="+mn-cs"/>
            </a:rPr>
            <a:t>等の大規模事業が予定され</a:t>
          </a:r>
          <a:r>
            <a:rPr lang="ja-JP" altLang="ja-JP" sz="1000" b="0">
              <a:solidFill>
                <a:schemeClr val="dk1"/>
              </a:solidFill>
              <a:effectLst/>
              <a:latin typeface="+mn-lt"/>
              <a:ea typeface="+mn-ea"/>
              <a:cs typeface="+mn-cs"/>
            </a:rPr>
            <a:t>、引続き厳しい財政運営が</a:t>
          </a:r>
          <a:r>
            <a:rPr lang="ja-JP" altLang="en-US" sz="1000" b="0">
              <a:solidFill>
                <a:schemeClr val="dk1"/>
              </a:solidFill>
              <a:effectLst/>
              <a:latin typeface="+mn-lt"/>
              <a:ea typeface="+mn-ea"/>
              <a:cs typeface="+mn-cs"/>
            </a:rPr>
            <a:t>続くものと</a:t>
          </a:r>
          <a:r>
            <a:rPr lang="ja-JP" altLang="ja-JP" sz="1000" b="0">
              <a:solidFill>
                <a:schemeClr val="dk1"/>
              </a:solidFill>
              <a:effectLst/>
              <a:latin typeface="+mn-lt"/>
              <a:ea typeface="+mn-ea"/>
              <a:cs typeface="+mn-cs"/>
            </a:rPr>
            <a:t>予想される。これまで、財政調整基金の繰入れに頼る予算編成となっており、</a:t>
          </a:r>
          <a:r>
            <a:rPr kumimoji="1" lang="ja-JP" altLang="ja-JP" sz="1000">
              <a:solidFill>
                <a:schemeClr val="dk1"/>
              </a:solidFill>
              <a:effectLst/>
              <a:latin typeface="+mn-lt"/>
              <a:ea typeface="+mn-ea"/>
              <a:cs typeface="+mn-cs"/>
            </a:rPr>
            <a:t>財政調整基金残高割合については年々減少し、平成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年度と比べると</a:t>
          </a:r>
          <a:r>
            <a:rPr kumimoji="1" lang="en-US" altLang="ja-JP" sz="1000">
              <a:solidFill>
                <a:schemeClr val="dk1"/>
              </a:solidFill>
              <a:effectLst/>
              <a:latin typeface="+mn-lt"/>
              <a:ea typeface="+mn-ea"/>
              <a:cs typeface="+mn-cs"/>
            </a:rPr>
            <a:t>3.48</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減少した。今後は、積極的な財源の確保と歳出の精査</a:t>
          </a:r>
          <a:r>
            <a:rPr kumimoji="1" lang="ja-JP" altLang="en-US" sz="1000">
              <a:solidFill>
                <a:schemeClr val="dk1"/>
              </a:solidFill>
              <a:effectLst/>
              <a:latin typeface="+mn-lt"/>
              <a:ea typeface="+mn-ea"/>
              <a:cs typeface="+mn-cs"/>
            </a:rPr>
            <a:t>及び削減に努め</a:t>
          </a:r>
          <a:r>
            <a:rPr kumimoji="1" lang="ja-JP" altLang="ja-JP" sz="1000">
              <a:solidFill>
                <a:schemeClr val="dk1"/>
              </a:solidFill>
              <a:effectLst/>
              <a:latin typeface="+mn-lt"/>
              <a:ea typeface="+mn-ea"/>
              <a:cs typeface="+mn-cs"/>
            </a:rPr>
            <a:t>、基金の取崩しを回避し、着実に積み立てるよう努め</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当町の連結実質赤字比率に係る黒字の構成分析については、全会計で黒字化しており、ほぼ安定した数値となっている。ひきつづき、健全な財政運営に努めていく。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実質公債費率（分子）の構造について分析すると、地方債の新規発行を抑制したことにより、元利償還金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しかし、公営企業債の元利償還金に対する繰入金は、平成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年度までは減少傾向にあったが、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前年度と比べ</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百万円増加している。これは、資本費平準化債等の新規発行額が上昇しており、これらの償還が始まったことによる。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債務負担行為に基づく支出額については、</a:t>
          </a:r>
          <a:r>
            <a:rPr kumimoji="1" lang="ja-JP" altLang="en-US" sz="1100">
              <a:solidFill>
                <a:schemeClr val="dk1"/>
              </a:solidFill>
              <a:effectLst/>
              <a:latin typeface="+mn-lt"/>
              <a:ea typeface="+mn-ea"/>
              <a:cs typeface="+mn-cs"/>
            </a:rPr>
            <a:t>ほぼ横ばいで推移している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算入公債費等については、臨時財政対策債をはじめ交付税措置のある起債を優先していることから微増の状況にあったが、</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年度は新規発行額自体が減少したため減額となった。</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将来負担額の一般会計等に係る地方債残高については、人口の増加に伴い、児童生徒数が増加したことによる教育施設整備や道路整備等の償還費があったが、平成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年度以降概ね横ばいで推移している。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次に充当可能財源等の充当可能基金については、緊急な財政需要に対応するために財政調整基金等が減少してきている。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将来負担額、将来負担比率ともに年々減少しているところではあるが、将来の事業計画等を見据え、徹底した歳出削減に努め、基金の積立を積極的に行っていく。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埼玉県伊奈町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44,437
44,126
14.79
11,611,249
11,033,531
561,292
7,664,711
11,887,135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65.6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埼玉県伊奈町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44,437
44,126
14.79
11,611,249
11,033,531
561,292
7,664,711
11,887,135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65.6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埼玉県伊奈町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44,437
44,126
14.79
11,611,249
11,033,531
561,292
7,664,711
11,887,135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65.6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11611249</v>
      </c>
      <c r="BO4" s="409"/>
      <c r="BP4" s="409"/>
      <c r="BQ4" s="409"/>
      <c r="BR4" s="409"/>
      <c r="BS4" s="409"/>
      <c r="BT4" s="409"/>
      <c r="BU4" s="410"/>
      <c r="BV4" s="408">
        <v>11758980</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7.3</v>
      </c>
      <c r="CU4" s="586"/>
      <c r="CV4" s="586"/>
      <c r="CW4" s="586"/>
      <c r="CX4" s="586"/>
      <c r="CY4" s="586"/>
      <c r="CZ4" s="586"/>
      <c r="DA4" s="587"/>
      <c r="DB4" s="585">
        <v>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11033531</v>
      </c>
      <c r="BO5" s="414"/>
      <c r="BP5" s="414"/>
      <c r="BQ5" s="414"/>
      <c r="BR5" s="414"/>
      <c r="BS5" s="414"/>
      <c r="BT5" s="414"/>
      <c r="BU5" s="415"/>
      <c r="BV5" s="413">
        <v>11230034</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91.1</v>
      </c>
      <c r="CU5" s="384"/>
      <c r="CV5" s="384"/>
      <c r="CW5" s="384"/>
      <c r="CX5" s="384"/>
      <c r="CY5" s="384"/>
      <c r="CZ5" s="384"/>
      <c r="DA5" s="385"/>
      <c r="DB5" s="383">
        <v>92.8</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577718</v>
      </c>
      <c r="BO6" s="414"/>
      <c r="BP6" s="414"/>
      <c r="BQ6" s="414"/>
      <c r="BR6" s="414"/>
      <c r="BS6" s="414"/>
      <c r="BT6" s="414"/>
      <c r="BU6" s="415"/>
      <c r="BV6" s="413">
        <v>528946</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98.2</v>
      </c>
      <c r="CU6" s="560"/>
      <c r="CV6" s="560"/>
      <c r="CW6" s="560"/>
      <c r="CX6" s="560"/>
      <c r="CY6" s="560"/>
      <c r="CZ6" s="560"/>
      <c r="DA6" s="561"/>
      <c r="DB6" s="559">
        <v>100.9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89</v>
      </c>
      <c r="AV7" s="471"/>
      <c r="AW7" s="471"/>
      <c r="AX7" s="471"/>
      <c r="AY7" s="393" t="s">
        <v>90</v>
      </c>
      <c r="AZ7" s="394"/>
      <c r="BA7" s="394"/>
      <c r="BB7" s="394"/>
      <c r="BC7" s="394"/>
      <c r="BD7" s="394"/>
      <c r="BE7" s="394"/>
      <c r="BF7" s="394"/>
      <c r="BG7" s="394"/>
      <c r="BH7" s="394"/>
      <c r="BI7" s="394"/>
      <c r="BJ7" s="394"/>
      <c r="BK7" s="394"/>
      <c r="BL7" s="394"/>
      <c r="BM7" s="395"/>
      <c r="BN7" s="413">
        <v>16426</v>
      </c>
      <c r="BO7" s="414"/>
      <c r="BP7" s="414"/>
      <c r="BQ7" s="414"/>
      <c r="BR7" s="414"/>
      <c r="BS7" s="414"/>
      <c r="BT7" s="414"/>
      <c r="BU7" s="415"/>
      <c r="BV7" s="413">
        <v>5595</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7664711</v>
      </c>
      <c r="CU7" s="414"/>
      <c r="CV7" s="414"/>
      <c r="CW7" s="414"/>
      <c r="CX7" s="414"/>
      <c r="CY7" s="414"/>
      <c r="CZ7" s="414"/>
      <c r="DA7" s="415"/>
      <c r="DB7" s="413">
        <v>7454624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561292</v>
      </c>
      <c r="BO8" s="414"/>
      <c r="BP8" s="414"/>
      <c r="BQ8" s="414"/>
      <c r="BR8" s="414"/>
      <c r="BS8" s="414"/>
      <c r="BT8" s="414"/>
      <c r="BU8" s="415"/>
      <c r="BV8" s="413">
        <v>523351</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0.86</v>
      </c>
      <c r="CU8" s="523"/>
      <c r="CV8" s="523"/>
      <c r="CW8" s="523"/>
      <c r="CX8" s="523"/>
      <c r="CY8" s="523"/>
      <c r="CZ8" s="523"/>
      <c r="DA8" s="524"/>
      <c r="DB8" s="522">
        <v>0.84</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44442</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37941</v>
      </c>
      <c r="BO9" s="414"/>
      <c r="BP9" s="414"/>
      <c r="BQ9" s="414"/>
      <c r="BR9" s="414"/>
      <c r="BS9" s="414"/>
      <c r="BT9" s="414"/>
      <c r="BU9" s="415"/>
      <c r="BV9" s="413">
        <v>-94819</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13.1</v>
      </c>
      <c r="CU9" s="384"/>
      <c r="CV9" s="384"/>
      <c r="CW9" s="384"/>
      <c r="CX9" s="384"/>
      <c r="CY9" s="384"/>
      <c r="CZ9" s="384"/>
      <c r="DA9" s="385"/>
      <c r="DB9" s="383">
        <v>13.7</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42494</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3270</v>
      </c>
      <c r="BO10" s="414"/>
      <c r="BP10" s="414"/>
      <c r="BQ10" s="414"/>
      <c r="BR10" s="414"/>
      <c r="BS10" s="414"/>
      <c r="BT10" s="414"/>
      <c r="BU10" s="415"/>
      <c r="BV10" s="413">
        <v>505</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44437</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78</v>
      </c>
      <c r="AV12" s="471"/>
      <c r="AW12" s="471"/>
      <c r="AX12" s="471"/>
      <c r="AY12" s="393" t="s">
        <v>116</v>
      </c>
      <c r="AZ12" s="394"/>
      <c r="BA12" s="394"/>
      <c r="BB12" s="394"/>
      <c r="BC12" s="394"/>
      <c r="BD12" s="394"/>
      <c r="BE12" s="394"/>
      <c r="BF12" s="394"/>
      <c r="BG12" s="394"/>
      <c r="BH12" s="394"/>
      <c r="BI12" s="394"/>
      <c r="BJ12" s="394"/>
      <c r="BK12" s="394"/>
      <c r="BL12" s="394"/>
      <c r="BM12" s="395"/>
      <c r="BN12" s="413" t="s">
        <v>109</v>
      </c>
      <c r="BO12" s="414"/>
      <c r="BP12" s="414"/>
      <c r="BQ12" s="414"/>
      <c r="BR12" s="414"/>
      <c r="BS12" s="414"/>
      <c r="BT12" s="414"/>
      <c r="BU12" s="415"/>
      <c r="BV12" s="413">
        <v>254175</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109</v>
      </c>
      <c r="CU12" s="523"/>
      <c r="CV12" s="523"/>
      <c r="CW12" s="523"/>
      <c r="CX12" s="523"/>
      <c r="CY12" s="523"/>
      <c r="CZ12" s="523"/>
      <c r="DA12" s="524"/>
      <c r="DB12" s="522" t="s">
        <v>109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44126</v>
      </c>
      <c r="S13" s="515"/>
      <c r="T13" s="515"/>
      <c r="U13" s="515"/>
      <c r="V13" s="516"/>
      <c r="W13" s="502" t="s">
        <v>119</v>
      </c>
      <c r="X13" s="426"/>
      <c r="Y13" s="426"/>
      <c r="Z13" s="426"/>
      <c r="AA13" s="426"/>
      <c r="AB13" s="427"/>
      <c r="AC13" s="389">
        <v>357</v>
      </c>
      <c r="AD13" s="390"/>
      <c r="AE13" s="390"/>
      <c r="AF13" s="390"/>
      <c r="AG13" s="391"/>
      <c r="AH13" s="389">
        <v>443</v>
      </c>
      <c r="AI13" s="390"/>
      <c r="AJ13" s="390"/>
      <c r="AK13" s="390"/>
      <c r="AL13" s="392"/>
      <c r="AM13" s="482" t="s">
        <v>120</v>
      </c>
      <c r="AN13" s="387"/>
      <c r="AO13" s="387"/>
      <c r="AP13" s="387"/>
      <c r="AQ13" s="387"/>
      <c r="AR13" s="387"/>
      <c r="AS13" s="387"/>
      <c r="AT13" s="388"/>
      <c r="AU13" s="470" t="s">
        <v>89</v>
      </c>
      <c r="AV13" s="471"/>
      <c r="AW13" s="471"/>
      <c r="AX13" s="471"/>
      <c r="AY13" s="393" t="s">
        <v>121</v>
      </c>
      <c r="AZ13" s="394"/>
      <c r="BA13" s="394"/>
      <c r="BB13" s="394"/>
      <c r="BC13" s="394"/>
      <c r="BD13" s="394"/>
      <c r="BE13" s="394"/>
      <c r="BF13" s="394"/>
      <c r="BG13" s="394"/>
      <c r="BH13" s="394"/>
      <c r="BI13" s="394"/>
      <c r="BJ13" s="394"/>
      <c r="BK13" s="394"/>
      <c r="BL13" s="394"/>
      <c r="BM13" s="395"/>
      <c r="BN13" s="413">
        <v>41211</v>
      </c>
      <c r="BO13" s="414"/>
      <c r="BP13" s="414"/>
      <c r="BQ13" s="414"/>
      <c r="BR13" s="414"/>
      <c r="BS13" s="414"/>
      <c r="BT13" s="414"/>
      <c r="BU13" s="415"/>
      <c r="BV13" s="413">
        <v>-348489</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10.3</v>
      </c>
      <c r="CU13" s="384"/>
      <c r="CV13" s="384"/>
      <c r="CW13" s="384"/>
      <c r="CX13" s="384"/>
      <c r="CY13" s="384"/>
      <c r="CZ13" s="384"/>
      <c r="DA13" s="385"/>
      <c r="DB13" s="383">
        <v>10.199999999999999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123</v>
      </c>
      <c r="M14" s="543"/>
      <c r="N14" s="543"/>
      <c r="O14" s="543"/>
      <c r="P14" s="543"/>
      <c r="Q14" s="544"/>
      <c r="R14" s="514">
        <v>44088</v>
      </c>
      <c r="S14" s="515"/>
      <c r="T14" s="515"/>
      <c r="U14" s="515"/>
      <c r="V14" s="516"/>
      <c r="W14" s="517"/>
      <c r="X14" s="429"/>
      <c r="Y14" s="429"/>
      <c r="Z14" s="429"/>
      <c r="AA14" s="429"/>
      <c r="AB14" s="430"/>
      <c r="AC14" s="507">
        <v>1.8</v>
      </c>
      <c r="AD14" s="508"/>
      <c r="AE14" s="508"/>
      <c r="AF14" s="508"/>
      <c r="AG14" s="509"/>
      <c r="AH14" s="507">
        <v>2.4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v>65.599999999999994</v>
      </c>
      <c r="CU14" s="486"/>
      <c r="CV14" s="486"/>
      <c r="CW14" s="486"/>
      <c r="CX14" s="486"/>
      <c r="CY14" s="486"/>
      <c r="CZ14" s="486"/>
      <c r="DA14" s="487"/>
      <c r="DB14" s="518">
        <v>71.099999999999994</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43801</v>
      </c>
      <c r="S15" s="515"/>
      <c r="T15" s="515"/>
      <c r="U15" s="515"/>
      <c r="V15" s="516"/>
      <c r="W15" s="502" t="s">
        <v>125</v>
      </c>
      <c r="X15" s="426"/>
      <c r="Y15" s="426"/>
      <c r="Z15" s="426"/>
      <c r="AA15" s="426"/>
      <c r="AB15" s="427"/>
      <c r="AC15" s="389">
        <v>5502</v>
      </c>
      <c r="AD15" s="390"/>
      <c r="AE15" s="390"/>
      <c r="AF15" s="390"/>
      <c r="AG15" s="391"/>
      <c r="AH15" s="389">
        <v>5784</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4954967</v>
      </c>
      <c r="BO15" s="409"/>
      <c r="BP15" s="409"/>
      <c r="BQ15" s="409"/>
      <c r="BR15" s="409"/>
      <c r="BS15" s="409"/>
      <c r="BT15" s="409"/>
      <c r="BU15" s="410"/>
      <c r="BV15" s="408">
        <v>4735059</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27.9</v>
      </c>
      <c r="AD16" s="508"/>
      <c r="AE16" s="508"/>
      <c r="AF16" s="508"/>
      <c r="AG16" s="509"/>
      <c r="AH16" s="507">
        <v>31</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5723853</v>
      </c>
      <c r="BO16" s="414"/>
      <c r="BP16" s="414"/>
      <c r="BQ16" s="414"/>
      <c r="BR16" s="414"/>
      <c r="BS16" s="414"/>
      <c r="BT16" s="414"/>
      <c r="BU16" s="415"/>
      <c r="BV16" s="413">
        <v>5490818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131</v>
      </c>
      <c r="N17" s="497"/>
      <c r="O17" s="497"/>
      <c r="P17" s="497"/>
      <c r="Q17" s="498"/>
      <c r="R17" s="499" t="s">
        <v>132</v>
      </c>
      <c r="S17" s="500"/>
      <c r="T17" s="500"/>
      <c r="U17" s="500"/>
      <c r="V17" s="501"/>
      <c r="W17" s="502" t="s">
        <v>133</v>
      </c>
      <c r="X17" s="426"/>
      <c r="Y17" s="426"/>
      <c r="Z17" s="426"/>
      <c r="AA17" s="426"/>
      <c r="AB17" s="427"/>
      <c r="AC17" s="389">
        <v>13883</v>
      </c>
      <c r="AD17" s="390"/>
      <c r="AE17" s="390"/>
      <c r="AF17" s="390"/>
      <c r="AG17" s="391"/>
      <c r="AH17" s="389">
        <v>11966</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6324274</v>
      </c>
      <c r="BO17" s="414"/>
      <c r="BP17" s="414"/>
      <c r="BQ17" s="414"/>
      <c r="BR17" s="414"/>
      <c r="BS17" s="414"/>
      <c r="BT17" s="414"/>
      <c r="BU17" s="415"/>
      <c r="BV17" s="413">
        <v>6097662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14.79</v>
      </c>
      <c r="M18" s="478"/>
      <c r="N18" s="478"/>
      <c r="O18" s="478"/>
      <c r="P18" s="478"/>
      <c r="Q18" s="478"/>
      <c r="R18" s="479"/>
      <c r="S18" s="479"/>
      <c r="T18" s="479"/>
      <c r="U18" s="479"/>
      <c r="V18" s="480"/>
      <c r="W18" s="494"/>
      <c r="X18" s="495"/>
      <c r="Y18" s="495"/>
      <c r="Z18" s="495"/>
      <c r="AA18" s="495"/>
      <c r="AB18" s="503"/>
      <c r="AC18" s="377">
        <v>70.3</v>
      </c>
      <c r="AD18" s="378"/>
      <c r="AE18" s="378"/>
      <c r="AF18" s="378"/>
      <c r="AG18" s="481"/>
      <c r="AH18" s="377">
        <v>64.2</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7195173</v>
      </c>
      <c r="BO18" s="414"/>
      <c r="BP18" s="414"/>
      <c r="BQ18" s="414"/>
      <c r="BR18" s="414"/>
      <c r="BS18" s="414"/>
      <c r="BT18" s="414"/>
      <c r="BU18" s="415"/>
      <c r="BV18" s="413">
        <v>7080236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3005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8676782</v>
      </c>
      <c r="BO19" s="414"/>
      <c r="BP19" s="414"/>
      <c r="BQ19" s="414"/>
      <c r="BR19" s="414"/>
      <c r="BS19" s="414"/>
      <c r="BT19" s="414"/>
      <c r="BU19" s="415"/>
      <c r="BV19" s="413">
        <v>8674404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16701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11887135</v>
      </c>
      <c r="BO23" s="414"/>
      <c r="BP23" s="414"/>
      <c r="BQ23" s="414"/>
      <c r="BR23" s="414"/>
      <c r="BS23" s="414"/>
      <c r="BT23" s="414"/>
      <c r="BU23" s="415"/>
      <c r="BV23" s="413">
        <v>12041000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7700</v>
      </c>
      <c r="R24" s="390"/>
      <c r="S24" s="390"/>
      <c r="T24" s="390"/>
      <c r="U24" s="390"/>
      <c r="V24" s="391"/>
      <c r="W24" s="455"/>
      <c r="X24" s="446"/>
      <c r="Y24" s="447"/>
      <c r="Z24" s="386" t="s">
        <v>149</v>
      </c>
      <c r="AA24" s="387"/>
      <c r="AB24" s="387"/>
      <c r="AC24" s="387"/>
      <c r="AD24" s="387"/>
      <c r="AE24" s="387"/>
      <c r="AF24" s="387"/>
      <c r="AG24" s="388"/>
      <c r="AH24" s="389">
        <v>269</v>
      </c>
      <c r="AI24" s="390"/>
      <c r="AJ24" s="390"/>
      <c r="AK24" s="390"/>
      <c r="AL24" s="391"/>
      <c r="AM24" s="389">
        <v>848964</v>
      </c>
      <c r="AN24" s="390"/>
      <c r="AO24" s="390"/>
      <c r="AP24" s="390"/>
      <c r="AQ24" s="390"/>
      <c r="AR24" s="391"/>
      <c r="AS24" s="389">
        <v>3156</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9284742</v>
      </c>
      <c r="BO24" s="414"/>
      <c r="BP24" s="414"/>
      <c r="BQ24" s="414"/>
      <c r="BR24" s="414"/>
      <c r="BS24" s="414"/>
      <c r="BT24" s="414"/>
      <c r="BU24" s="415"/>
      <c r="BV24" s="413">
        <v>9195658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6460</v>
      </c>
      <c r="R25" s="390"/>
      <c r="S25" s="390"/>
      <c r="T25" s="390"/>
      <c r="U25" s="390"/>
      <c r="V25" s="391"/>
      <c r="W25" s="455"/>
      <c r="X25" s="446"/>
      <c r="Y25" s="447"/>
      <c r="Z25" s="386" t="s">
        <v>152</v>
      </c>
      <c r="AA25" s="387"/>
      <c r="AB25" s="387"/>
      <c r="AC25" s="387"/>
      <c r="AD25" s="387"/>
      <c r="AE25" s="387"/>
      <c r="AF25" s="387"/>
      <c r="AG25" s="388"/>
      <c r="AH25" s="389">
        <v>53</v>
      </c>
      <c r="AI25" s="390"/>
      <c r="AJ25" s="390"/>
      <c r="AK25" s="390"/>
      <c r="AL25" s="391"/>
      <c r="AM25" s="389">
        <v>178133</v>
      </c>
      <c r="AN25" s="390"/>
      <c r="AO25" s="390"/>
      <c r="AP25" s="390"/>
      <c r="AQ25" s="390"/>
      <c r="AR25" s="391"/>
      <c r="AS25" s="389">
        <v>3361</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2001815</v>
      </c>
      <c r="BO25" s="409"/>
      <c r="BP25" s="409"/>
      <c r="BQ25" s="409"/>
      <c r="BR25" s="409"/>
      <c r="BS25" s="409"/>
      <c r="BT25" s="409"/>
      <c r="BU25" s="410"/>
      <c r="BV25" s="408">
        <v>964500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6060</v>
      </c>
      <c r="R26" s="390"/>
      <c r="S26" s="390"/>
      <c r="T26" s="390"/>
      <c r="U26" s="390"/>
      <c r="V26" s="391"/>
      <c r="W26" s="455"/>
      <c r="X26" s="446"/>
      <c r="Y26" s="447"/>
      <c r="Z26" s="386" t="s">
        <v>155</v>
      </c>
      <c r="AA26" s="468"/>
      <c r="AB26" s="468"/>
      <c r="AC26" s="468"/>
      <c r="AD26" s="468"/>
      <c r="AE26" s="468"/>
      <c r="AF26" s="468"/>
      <c r="AG26" s="469"/>
      <c r="AH26" s="389">
        <v>10</v>
      </c>
      <c r="AI26" s="390"/>
      <c r="AJ26" s="390"/>
      <c r="AK26" s="390"/>
      <c r="AL26" s="391"/>
      <c r="AM26" s="389">
        <v>25290</v>
      </c>
      <c r="AN26" s="390"/>
      <c r="AO26" s="390"/>
      <c r="AP26" s="390"/>
      <c r="AQ26" s="390"/>
      <c r="AR26" s="391"/>
      <c r="AS26" s="389">
        <v>2529</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157</v>
      </c>
      <c r="BO26" s="414"/>
      <c r="BP26" s="414"/>
      <c r="BQ26" s="414"/>
      <c r="BR26" s="414"/>
      <c r="BS26" s="414"/>
      <c r="BT26" s="414"/>
      <c r="BU26" s="415"/>
      <c r="BV26" s="413" t="s">
        <v>157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3220</v>
      </c>
      <c r="R27" s="390"/>
      <c r="S27" s="390"/>
      <c r="T27" s="390"/>
      <c r="U27" s="390"/>
      <c r="V27" s="391"/>
      <c r="W27" s="455"/>
      <c r="X27" s="446"/>
      <c r="Y27" s="447"/>
      <c r="Z27" s="386" t="s">
        <v>159</v>
      </c>
      <c r="AA27" s="387"/>
      <c r="AB27" s="387"/>
      <c r="AC27" s="387"/>
      <c r="AD27" s="387"/>
      <c r="AE27" s="387"/>
      <c r="AF27" s="387"/>
      <c r="AG27" s="388"/>
      <c r="AH27" s="389">
        <v>5</v>
      </c>
      <c r="AI27" s="390"/>
      <c r="AJ27" s="390"/>
      <c r="AK27" s="390"/>
      <c r="AL27" s="391"/>
      <c r="AM27" s="389">
        <v>19360</v>
      </c>
      <c r="AN27" s="390"/>
      <c r="AO27" s="390"/>
      <c r="AP27" s="390"/>
      <c r="AQ27" s="390"/>
      <c r="AR27" s="391"/>
      <c r="AS27" s="389">
        <v>3872</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157</v>
      </c>
      <c r="BO27" s="417"/>
      <c r="BP27" s="417"/>
      <c r="BQ27" s="417"/>
      <c r="BR27" s="417"/>
      <c r="BS27" s="417"/>
      <c r="BT27" s="417"/>
      <c r="BU27" s="418"/>
      <c r="BV27" s="416" t="s">
        <v>157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2570</v>
      </c>
      <c r="R28" s="390"/>
      <c r="S28" s="390"/>
      <c r="T28" s="390"/>
      <c r="U28" s="390"/>
      <c r="V28" s="391"/>
      <c r="W28" s="455"/>
      <c r="X28" s="446"/>
      <c r="Y28" s="447"/>
      <c r="Z28" s="386" t="s">
        <v>162</v>
      </c>
      <c r="AA28" s="387"/>
      <c r="AB28" s="387"/>
      <c r="AC28" s="387"/>
      <c r="AD28" s="387"/>
      <c r="AE28" s="387"/>
      <c r="AF28" s="387"/>
      <c r="AG28" s="388"/>
      <c r="AH28" s="389" t="s">
        <v>157</v>
      </c>
      <c r="AI28" s="390"/>
      <c r="AJ28" s="390"/>
      <c r="AK28" s="390"/>
      <c r="AL28" s="391"/>
      <c r="AM28" s="389" t="s">
        <v>157</v>
      </c>
      <c r="AN28" s="390"/>
      <c r="AO28" s="390"/>
      <c r="AP28" s="390"/>
      <c r="AQ28" s="390"/>
      <c r="AR28" s="391"/>
      <c r="AS28" s="389" t="s">
        <v>157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323101</v>
      </c>
      <c r="BO28" s="409"/>
      <c r="BP28" s="409"/>
      <c r="BQ28" s="409"/>
      <c r="BR28" s="409"/>
      <c r="BS28" s="409"/>
      <c r="BT28" s="409"/>
      <c r="BU28" s="410"/>
      <c r="BV28" s="408">
        <v>319831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14</v>
      </c>
      <c r="M29" s="390"/>
      <c r="N29" s="390"/>
      <c r="O29" s="390"/>
      <c r="P29" s="391"/>
      <c r="Q29" s="389">
        <v>2290</v>
      </c>
      <c r="R29" s="390"/>
      <c r="S29" s="390"/>
      <c r="T29" s="390"/>
      <c r="U29" s="390"/>
      <c r="V29" s="391"/>
      <c r="W29" s="456"/>
      <c r="X29" s="457"/>
      <c r="Y29" s="458"/>
      <c r="Z29" s="386" t="s">
        <v>166</v>
      </c>
      <c r="AA29" s="387"/>
      <c r="AB29" s="387"/>
      <c r="AC29" s="387"/>
      <c r="AD29" s="387"/>
      <c r="AE29" s="387"/>
      <c r="AF29" s="387"/>
      <c r="AG29" s="388"/>
      <c r="AH29" s="389">
        <v>274</v>
      </c>
      <c r="AI29" s="390"/>
      <c r="AJ29" s="390"/>
      <c r="AK29" s="390"/>
      <c r="AL29" s="391"/>
      <c r="AM29" s="389">
        <v>868324</v>
      </c>
      <c r="AN29" s="390"/>
      <c r="AO29" s="390"/>
      <c r="AP29" s="390"/>
      <c r="AQ29" s="390"/>
      <c r="AR29" s="391"/>
      <c r="AS29" s="389">
        <v>3169</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77551</v>
      </c>
      <c r="BO29" s="414"/>
      <c r="BP29" s="414"/>
      <c r="BQ29" s="414"/>
      <c r="BR29" s="414"/>
      <c r="BS29" s="414"/>
      <c r="BT29" s="414"/>
      <c r="BU29" s="415"/>
      <c r="BV29" s="413">
        <v>108177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99.5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62848</v>
      </c>
      <c r="BO30" s="417"/>
      <c r="BP30" s="417"/>
      <c r="BQ30" s="417"/>
      <c r="BR30" s="417"/>
      <c r="BS30" s="417"/>
      <c r="BT30" s="417"/>
      <c r="BU30" s="418"/>
      <c r="BV30" s="416">
        <v>182706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埼玉県後期高齢者医療広域連合</v>
      </c>
      <c r="BZ34" s="372"/>
      <c r="CA34" s="372"/>
      <c r="CB34" s="372"/>
      <c r="CC34" s="372"/>
      <c r="CD34" s="372"/>
      <c r="CE34" s="372"/>
      <c r="CF34" s="372"/>
      <c r="CG34" s="372"/>
      <c r="CH34" s="372"/>
      <c r="CI34" s="372"/>
      <c r="CJ34" s="372"/>
      <c r="CK34" s="372"/>
      <c r="CL34" s="372"/>
      <c r="CM34" s="372"/>
      <c r="CN34" s="165"/>
      <c r="CO34" s="373">
        <f>IF(CQ34="","",MAX(C34:D43,U34:V43,AM34:AN43,BE34:BF43,BW34:BX43)+1)</f>
        <v>14</v>
      </c>
      <c r="CP34" s="373"/>
      <c r="CQ34" s="372" t="str">
        <f>IF('各会計、関係団体の財政状況及び健全化判断比率'!BS7="","",'各会計、関係団体の財政状況及び健全化判断比率'!BS7)</f>
        <v>伊奈町土地開発公社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中部特定土地区画整理事業特別会計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埼玉県後期高齢者医療広域連合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埼玉県市町村総合事務組合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埼玉県市町村総合事務組合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彩の国さいたま人づくり広域連合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上尾、桶川、伊奈衛生組合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5576066</v>
      </c>
      <c r="S5" s="669"/>
      <c r="T5" s="669"/>
      <c r="U5" s="669"/>
      <c r="V5" s="669"/>
      <c r="W5" s="669"/>
      <c r="X5" s="669"/>
      <c r="Y5" s="716"/>
      <c r="Z5" s="729">
        <v>48</v>
      </c>
      <c r="AA5" s="729"/>
      <c r="AB5" s="729"/>
      <c r="AC5" s="729"/>
      <c r="AD5" s="730">
        <v>5576066</v>
      </c>
      <c r="AE5" s="730"/>
      <c r="AF5" s="730"/>
      <c r="AG5" s="730"/>
      <c r="AH5" s="730"/>
      <c r="AI5" s="730"/>
      <c r="AJ5" s="730"/>
      <c r="AK5" s="730"/>
      <c r="AL5" s="717">
        <v>76.099999999999994</v>
      </c>
      <c r="AM5" s="686"/>
      <c r="AN5" s="686"/>
      <c r="AO5" s="718"/>
      <c r="AP5" s="705" t="s">
        <v>205</v>
      </c>
      <c r="AQ5" s="706"/>
      <c r="AR5" s="706"/>
      <c r="AS5" s="706"/>
      <c r="AT5" s="706"/>
      <c r="AU5" s="706"/>
      <c r="AV5" s="706"/>
      <c r="AW5" s="706"/>
      <c r="AX5" s="706"/>
      <c r="AY5" s="706"/>
      <c r="AZ5" s="706"/>
      <c r="BA5" s="706"/>
      <c r="BB5" s="706"/>
      <c r="BC5" s="706"/>
      <c r="BD5" s="706"/>
      <c r="BE5" s="706"/>
      <c r="BF5" s="707"/>
      <c r="BG5" s="618">
        <v>5576066</v>
      </c>
      <c r="BH5" s="619"/>
      <c r="BI5" s="619"/>
      <c r="BJ5" s="619"/>
      <c r="BK5" s="619"/>
      <c r="BL5" s="619"/>
      <c r="BM5" s="619"/>
      <c r="BN5" s="620"/>
      <c r="BO5" s="671">
        <v>100</v>
      </c>
      <c r="BP5" s="671"/>
      <c r="BQ5" s="671"/>
      <c r="BR5" s="671"/>
      <c r="BS5" s="672">
        <v>60088</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99713</v>
      </c>
      <c r="S6" s="619"/>
      <c r="T6" s="619"/>
      <c r="U6" s="619"/>
      <c r="V6" s="619"/>
      <c r="W6" s="619"/>
      <c r="X6" s="619"/>
      <c r="Y6" s="620"/>
      <c r="Z6" s="671">
        <v>0.9</v>
      </c>
      <c r="AA6" s="671"/>
      <c r="AB6" s="671"/>
      <c r="AC6" s="671"/>
      <c r="AD6" s="672">
        <v>99713</v>
      </c>
      <c r="AE6" s="672"/>
      <c r="AF6" s="672"/>
      <c r="AG6" s="672"/>
      <c r="AH6" s="672"/>
      <c r="AI6" s="672"/>
      <c r="AJ6" s="672"/>
      <c r="AK6" s="672"/>
      <c r="AL6" s="641">
        <v>1.4</v>
      </c>
      <c r="AM6" s="673"/>
      <c r="AN6" s="673"/>
      <c r="AO6" s="674"/>
      <c r="AP6" s="615" t="s">
        <v>210</v>
      </c>
      <c r="AQ6" s="616"/>
      <c r="AR6" s="616"/>
      <c r="AS6" s="616"/>
      <c r="AT6" s="616"/>
      <c r="AU6" s="616"/>
      <c r="AV6" s="616"/>
      <c r="AW6" s="616"/>
      <c r="AX6" s="616"/>
      <c r="AY6" s="616"/>
      <c r="AZ6" s="616"/>
      <c r="BA6" s="616"/>
      <c r="BB6" s="616"/>
      <c r="BC6" s="616"/>
      <c r="BD6" s="616"/>
      <c r="BE6" s="616"/>
      <c r="BF6" s="617"/>
      <c r="BG6" s="618">
        <v>5576066</v>
      </c>
      <c r="BH6" s="619"/>
      <c r="BI6" s="619"/>
      <c r="BJ6" s="619"/>
      <c r="BK6" s="619"/>
      <c r="BL6" s="619"/>
      <c r="BM6" s="619"/>
      <c r="BN6" s="620"/>
      <c r="BO6" s="671">
        <v>100</v>
      </c>
      <c r="BP6" s="671"/>
      <c r="BQ6" s="671"/>
      <c r="BR6" s="671"/>
      <c r="BS6" s="672">
        <v>60088</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126872</v>
      </c>
      <c r="CS6" s="619"/>
      <c r="CT6" s="619"/>
      <c r="CU6" s="619"/>
      <c r="CV6" s="619"/>
      <c r="CW6" s="619"/>
      <c r="CX6" s="619"/>
      <c r="CY6" s="620"/>
      <c r="CZ6" s="671">
        <v>1.1000000000000001</v>
      </c>
      <c r="DA6" s="671"/>
      <c r="DB6" s="671"/>
      <c r="DC6" s="671"/>
      <c r="DD6" s="624" t="s">
        <v>212</v>
      </c>
      <c r="DE6" s="619"/>
      <c r="DF6" s="619"/>
      <c r="DG6" s="619"/>
      <c r="DH6" s="619"/>
      <c r="DI6" s="619"/>
      <c r="DJ6" s="619"/>
      <c r="DK6" s="619"/>
      <c r="DL6" s="619"/>
      <c r="DM6" s="619"/>
      <c r="DN6" s="619"/>
      <c r="DO6" s="619"/>
      <c r="DP6" s="620"/>
      <c r="DQ6" s="624">
        <v>126872</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8123</v>
      </c>
      <c r="S7" s="619"/>
      <c r="T7" s="619"/>
      <c r="U7" s="619"/>
      <c r="V7" s="619"/>
      <c r="W7" s="619"/>
      <c r="X7" s="619"/>
      <c r="Y7" s="620"/>
      <c r="Z7" s="671">
        <v>0.1</v>
      </c>
      <c r="AA7" s="671"/>
      <c r="AB7" s="671"/>
      <c r="AC7" s="671"/>
      <c r="AD7" s="672">
        <v>8123</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2863695</v>
      </c>
      <c r="BH7" s="619"/>
      <c r="BI7" s="619"/>
      <c r="BJ7" s="619"/>
      <c r="BK7" s="619"/>
      <c r="BL7" s="619"/>
      <c r="BM7" s="619"/>
      <c r="BN7" s="620"/>
      <c r="BO7" s="671">
        <v>51.4</v>
      </c>
      <c r="BP7" s="671"/>
      <c r="BQ7" s="671"/>
      <c r="BR7" s="671"/>
      <c r="BS7" s="672">
        <v>60088</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1534211</v>
      </c>
      <c r="CS7" s="619"/>
      <c r="CT7" s="619"/>
      <c r="CU7" s="619"/>
      <c r="CV7" s="619"/>
      <c r="CW7" s="619"/>
      <c r="CX7" s="619"/>
      <c r="CY7" s="620"/>
      <c r="CZ7" s="671">
        <v>13.9</v>
      </c>
      <c r="DA7" s="671"/>
      <c r="DB7" s="671"/>
      <c r="DC7" s="671"/>
      <c r="DD7" s="624">
        <v>83748</v>
      </c>
      <c r="DE7" s="619"/>
      <c r="DF7" s="619"/>
      <c r="DG7" s="619"/>
      <c r="DH7" s="619"/>
      <c r="DI7" s="619"/>
      <c r="DJ7" s="619"/>
      <c r="DK7" s="619"/>
      <c r="DL7" s="619"/>
      <c r="DM7" s="619"/>
      <c r="DN7" s="619"/>
      <c r="DO7" s="619"/>
      <c r="DP7" s="620"/>
      <c r="DQ7" s="624">
        <v>1332576</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33053</v>
      </c>
      <c r="S8" s="619"/>
      <c r="T8" s="619"/>
      <c r="U8" s="619"/>
      <c r="V8" s="619"/>
      <c r="W8" s="619"/>
      <c r="X8" s="619"/>
      <c r="Y8" s="620"/>
      <c r="Z8" s="671">
        <v>0.3</v>
      </c>
      <c r="AA8" s="671"/>
      <c r="AB8" s="671"/>
      <c r="AC8" s="671"/>
      <c r="AD8" s="672">
        <v>33053</v>
      </c>
      <c r="AE8" s="672"/>
      <c r="AF8" s="672"/>
      <c r="AG8" s="672"/>
      <c r="AH8" s="672"/>
      <c r="AI8" s="672"/>
      <c r="AJ8" s="672"/>
      <c r="AK8" s="672"/>
      <c r="AL8" s="641">
        <v>0.5</v>
      </c>
      <c r="AM8" s="673"/>
      <c r="AN8" s="673"/>
      <c r="AO8" s="674"/>
      <c r="AP8" s="615" t="s">
        <v>217</v>
      </c>
      <c r="AQ8" s="616"/>
      <c r="AR8" s="616"/>
      <c r="AS8" s="616"/>
      <c r="AT8" s="616"/>
      <c r="AU8" s="616"/>
      <c r="AV8" s="616"/>
      <c r="AW8" s="616"/>
      <c r="AX8" s="616"/>
      <c r="AY8" s="616"/>
      <c r="AZ8" s="616"/>
      <c r="BA8" s="616"/>
      <c r="BB8" s="616"/>
      <c r="BC8" s="616"/>
      <c r="BD8" s="616"/>
      <c r="BE8" s="616"/>
      <c r="BF8" s="617"/>
      <c r="BG8" s="618">
        <v>73920</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4209887</v>
      </c>
      <c r="CS8" s="619"/>
      <c r="CT8" s="619"/>
      <c r="CU8" s="619"/>
      <c r="CV8" s="619"/>
      <c r="CW8" s="619"/>
      <c r="CX8" s="619"/>
      <c r="CY8" s="620"/>
      <c r="CZ8" s="671">
        <v>38.200000000000003</v>
      </c>
      <c r="DA8" s="671"/>
      <c r="DB8" s="671"/>
      <c r="DC8" s="671"/>
      <c r="DD8" s="624">
        <v>199185</v>
      </c>
      <c r="DE8" s="619"/>
      <c r="DF8" s="619"/>
      <c r="DG8" s="619"/>
      <c r="DH8" s="619"/>
      <c r="DI8" s="619"/>
      <c r="DJ8" s="619"/>
      <c r="DK8" s="619"/>
      <c r="DL8" s="619"/>
      <c r="DM8" s="619"/>
      <c r="DN8" s="619"/>
      <c r="DO8" s="619"/>
      <c r="DP8" s="620"/>
      <c r="DQ8" s="624">
        <v>2105435</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33577</v>
      </c>
      <c r="S9" s="619"/>
      <c r="T9" s="619"/>
      <c r="U9" s="619"/>
      <c r="V9" s="619"/>
      <c r="W9" s="619"/>
      <c r="X9" s="619"/>
      <c r="Y9" s="620"/>
      <c r="Z9" s="671">
        <v>0.3</v>
      </c>
      <c r="AA9" s="671"/>
      <c r="AB9" s="671"/>
      <c r="AC9" s="671"/>
      <c r="AD9" s="672">
        <v>33577</v>
      </c>
      <c r="AE9" s="672"/>
      <c r="AF9" s="672"/>
      <c r="AG9" s="672"/>
      <c r="AH9" s="672"/>
      <c r="AI9" s="672"/>
      <c r="AJ9" s="672"/>
      <c r="AK9" s="672"/>
      <c r="AL9" s="641">
        <v>0.5</v>
      </c>
      <c r="AM9" s="673"/>
      <c r="AN9" s="673"/>
      <c r="AO9" s="674"/>
      <c r="AP9" s="615" t="s">
        <v>220</v>
      </c>
      <c r="AQ9" s="616"/>
      <c r="AR9" s="616"/>
      <c r="AS9" s="616"/>
      <c r="AT9" s="616"/>
      <c r="AU9" s="616"/>
      <c r="AV9" s="616"/>
      <c r="AW9" s="616"/>
      <c r="AX9" s="616"/>
      <c r="AY9" s="616"/>
      <c r="AZ9" s="616"/>
      <c r="BA9" s="616"/>
      <c r="BB9" s="616"/>
      <c r="BC9" s="616"/>
      <c r="BD9" s="616"/>
      <c r="BE9" s="616"/>
      <c r="BF9" s="617"/>
      <c r="BG9" s="618">
        <v>2303031</v>
      </c>
      <c r="BH9" s="619"/>
      <c r="BI9" s="619"/>
      <c r="BJ9" s="619"/>
      <c r="BK9" s="619"/>
      <c r="BL9" s="619"/>
      <c r="BM9" s="619"/>
      <c r="BN9" s="620"/>
      <c r="BO9" s="671">
        <v>41.3</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1044283</v>
      </c>
      <c r="CS9" s="619"/>
      <c r="CT9" s="619"/>
      <c r="CU9" s="619"/>
      <c r="CV9" s="619"/>
      <c r="CW9" s="619"/>
      <c r="CX9" s="619"/>
      <c r="CY9" s="620"/>
      <c r="CZ9" s="671">
        <v>9.5</v>
      </c>
      <c r="DA9" s="671"/>
      <c r="DB9" s="671"/>
      <c r="DC9" s="671"/>
      <c r="DD9" s="624">
        <v>43640</v>
      </c>
      <c r="DE9" s="619"/>
      <c r="DF9" s="619"/>
      <c r="DG9" s="619"/>
      <c r="DH9" s="619"/>
      <c r="DI9" s="619"/>
      <c r="DJ9" s="619"/>
      <c r="DK9" s="619"/>
      <c r="DL9" s="619"/>
      <c r="DM9" s="619"/>
      <c r="DN9" s="619"/>
      <c r="DO9" s="619"/>
      <c r="DP9" s="620"/>
      <c r="DQ9" s="624">
        <v>973267</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692161</v>
      </c>
      <c r="S10" s="619"/>
      <c r="T10" s="619"/>
      <c r="U10" s="619"/>
      <c r="V10" s="619"/>
      <c r="W10" s="619"/>
      <c r="X10" s="619"/>
      <c r="Y10" s="620"/>
      <c r="Z10" s="671">
        <v>6</v>
      </c>
      <c r="AA10" s="671"/>
      <c r="AB10" s="671"/>
      <c r="AC10" s="671"/>
      <c r="AD10" s="672">
        <v>692161</v>
      </c>
      <c r="AE10" s="672"/>
      <c r="AF10" s="672"/>
      <c r="AG10" s="672"/>
      <c r="AH10" s="672"/>
      <c r="AI10" s="672"/>
      <c r="AJ10" s="672"/>
      <c r="AK10" s="672"/>
      <c r="AL10" s="641">
        <v>9.4</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103468</v>
      </c>
      <c r="BH10" s="619"/>
      <c r="BI10" s="619"/>
      <c r="BJ10" s="619"/>
      <c r="BK10" s="619"/>
      <c r="BL10" s="619"/>
      <c r="BM10" s="619"/>
      <c r="BN10" s="620"/>
      <c r="BO10" s="671">
        <v>1.9</v>
      </c>
      <c r="BP10" s="671"/>
      <c r="BQ10" s="671"/>
      <c r="BR10" s="671"/>
      <c r="BS10" s="624" t="s">
        <v>109</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15159</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5159</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383276</v>
      </c>
      <c r="BH11" s="619"/>
      <c r="BI11" s="619"/>
      <c r="BJ11" s="619"/>
      <c r="BK11" s="619"/>
      <c r="BL11" s="619"/>
      <c r="BM11" s="619"/>
      <c r="BN11" s="620"/>
      <c r="BO11" s="671">
        <v>6.9</v>
      </c>
      <c r="BP11" s="671"/>
      <c r="BQ11" s="671"/>
      <c r="BR11" s="671"/>
      <c r="BS11" s="624">
        <v>60088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62112</v>
      </c>
      <c r="CS11" s="619"/>
      <c r="CT11" s="619"/>
      <c r="CU11" s="619"/>
      <c r="CV11" s="619"/>
      <c r="CW11" s="619"/>
      <c r="CX11" s="619"/>
      <c r="CY11" s="620"/>
      <c r="CZ11" s="671">
        <v>0.6</v>
      </c>
      <c r="DA11" s="671"/>
      <c r="DB11" s="671"/>
      <c r="DC11" s="671"/>
      <c r="DD11" s="624">
        <v>6577</v>
      </c>
      <c r="DE11" s="619"/>
      <c r="DF11" s="619"/>
      <c r="DG11" s="619"/>
      <c r="DH11" s="619"/>
      <c r="DI11" s="619"/>
      <c r="DJ11" s="619"/>
      <c r="DK11" s="619"/>
      <c r="DL11" s="619"/>
      <c r="DM11" s="619"/>
      <c r="DN11" s="619"/>
      <c r="DO11" s="619"/>
      <c r="DP11" s="620"/>
      <c r="DQ11" s="624">
        <v>55142</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2388544</v>
      </c>
      <c r="BH12" s="619"/>
      <c r="BI12" s="619"/>
      <c r="BJ12" s="619"/>
      <c r="BK12" s="619"/>
      <c r="BL12" s="619"/>
      <c r="BM12" s="619"/>
      <c r="BN12" s="620"/>
      <c r="BO12" s="671">
        <v>42.8</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118313</v>
      </c>
      <c r="CS12" s="619"/>
      <c r="CT12" s="619"/>
      <c r="CU12" s="619"/>
      <c r="CV12" s="619"/>
      <c r="CW12" s="619"/>
      <c r="CX12" s="619"/>
      <c r="CY12" s="620"/>
      <c r="CZ12" s="671">
        <v>1.1000000000000001</v>
      </c>
      <c r="DA12" s="671"/>
      <c r="DB12" s="671"/>
      <c r="DC12" s="671"/>
      <c r="DD12" s="624" t="s">
        <v>109</v>
      </c>
      <c r="DE12" s="619"/>
      <c r="DF12" s="619"/>
      <c r="DG12" s="619"/>
      <c r="DH12" s="619"/>
      <c r="DI12" s="619"/>
      <c r="DJ12" s="619"/>
      <c r="DK12" s="619"/>
      <c r="DL12" s="619"/>
      <c r="DM12" s="619"/>
      <c r="DN12" s="619"/>
      <c r="DO12" s="619"/>
      <c r="DP12" s="620"/>
      <c r="DQ12" s="624">
        <v>103890</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30172</v>
      </c>
      <c r="S13" s="619"/>
      <c r="T13" s="619"/>
      <c r="U13" s="619"/>
      <c r="V13" s="619"/>
      <c r="W13" s="619"/>
      <c r="X13" s="619"/>
      <c r="Y13" s="620"/>
      <c r="Z13" s="671">
        <v>0.3</v>
      </c>
      <c r="AA13" s="671"/>
      <c r="AB13" s="671"/>
      <c r="AC13" s="671"/>
      <c r="AD13" s="672">
        <v>30172</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2377527</v>
      </c>
      <c r="BH13" s="619"/>
      <c r="BI13" s="619"/>
      <c r="BJ13" s="619"/>
      <c r="BK13" s="619"/>
      <c r="BL13" s="619"/>
      <c r="BM13" s="619"/>
      <c r="BN13" s="620"/>
      <c r="BO13" s="671">
        <v>42.6</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1173644</v>
      </c>
      <c r="CS13" s="619"/>
      <c r="CT13" s="619"/>
      <c r="CU13" s="619"/>
      <c r="CV13" s="619"/>
      <c r="CW13" s="619"/>
      <c r="CX13" s="619"/>
      <c r="CY13" s="620"/>
      <c r="CZ13" s="671">
        <v>10.6</v>
      </c>
      <c r="DA13" s="671"/>
      <c r="DB13" s="671"/>
      <c r="DC13" s="671"/>
      <c r="DD13" s="624">
        <v>414095</v>
      </c>
      <c r="DE13" s="619"/>
      <c r="DF13" s="619"/>
      <c r="DG13" s="619"/>
      <c r="DH13" s="619"/>
      <c r="DI13" s="619"/>
      <c r="DJ13" s="619"/>
      <c r="DK13" s="619"/>
      <c r="DL13" s="619"/>
      <c r="DM13" s="619"/>
      <c r="DN13" s="619"/>
      <c r="DO13" s="619"/>
      <c r="DP13" s="620"/>
      <c r="DQ13" s="624">
        <v>829276</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68387</v>
      </c>
      <c r="BH14" s="619"/>
      <c r="BI14" s="619"/>
      <c r="BJ14" s="619"/>
      <c r="BK14" s="619"/>
      <c r="BL14" s="619"/>
      <c r="BM14" s="619"/>
      <c r="BN14" s="620"/>
      <c r="BO14" s="671">
        <v>1.2</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520527</v>
      </c>
      <c r="CS14" s="619"/>
      <c r="CT14" s="619"/>
      <c r="CU14" s="619"/>
      <c r="CV14" s="619"/>
      <c r="CW14" s="619"/>
      <c r="CX14" s="619"/>
      <c r="CY14" s="620"/>
      <c r="CZ14" s="671">
        <v>4.7</v>
      </c>
      <c r="DA14" s="671"/>
      <c r="DB14" s="671"/>
      <c r="DC14" s="671"/>
      <c r="DD14" s="624">
        <v>12458</v>
      </c>
      <c r="DE14" s="619"/>
      <c r="DF14" s="619"/>
      <c r="DG14" s="619"/>
      <c r="DH14" s="619"/>
      <c r="DI14" s="619"/>
      <c r="DJ14" s="619"/>
      <c r="DK14" s="619"/>
      <c r="DL14" s="619"/>
      <c r="DM14" s="619"/>
      <c r="DN14" s="619"/>
      <c r="DO14" s="619"/>
      <c r="DP14" s="620"/>
      <c r="DQ14" s="624">
        <v>504462</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39710</v>
      </c>
      <c r="S15" s="619"/>
      <c r="T15" s="619"/>
      <c r="U15" s="619"/>
      <c r="V15" s="619"/>
      <c r="W15" s="619"/>
      <c r="X15" s="619"/>
      <c r="Y15" s="620"/>
      <c r="Z15" s="671">
        <v>0.3</v>
      </c>
      <c r="AA15" s="671"/>
      <c r="AB15" s="671"/>
      <c r="AC15" s="671"/>
      <c r="AD15" s="672">
        <v>39710</v>
      </c>
      <c r="AE15" s="672"/>
      <c r="AF15" s="672"/>
      <c r="AG15" s="672"/>
      <c r="AH15" s="672"/>
      <c r="AI15" s="672"/>
      <c r="AJ15" s="672"/>
      <c r="AK15" s="672"/>
      <c r="AL15" s="641">
        <v>0.5</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255440</v>
      </c>
      <c r="BH15" s="619"/>
      <c r="BI15" s="619"/>
      <c r="BJ15" s="619"/>
      <c r="BK15" s="619"/>
      <c r="BL15" s="619"/>
      <c r="BM15" s="619"/>
      <c r="BN15" s="620"/>
      <c r="BO15" s="671">
        <v>4.5999999999999996</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1095880</v>
      </c>
      <c r="CS15" s="619"/>
      <c r="CT15" s="619"/>
      <c r="CU15" s="619"/>
      <c r="CV15" s="619"/>
      <c r="CW15" s="619"/>
      <c r="CX15" s="619"/>
      <c r="CY15" s="620"/>
      <c r="CZ15" s="671">
        <v>9.9</v>
      </c>
      <c r="DA15" s="671"/>
      <c r="DB15" s="671"/>
      <c r="DC15" s="671"/>
      <c r="DD15" s="624">
        <v>103676</v>
      </c>
      <c r="DE15" s="619"/>
      <c r="DF15" s="619"/>
      <c r="DG15" s="619"/>
      <c r="DH15" s="619"/>
      <c r="DI15" s="619"/>
      <c r="DJ15" s="619"/>
      <c r="DK15" s="619"/>
      <c r="DL15" s="619"/>
      <c r="DM15" s="619"/>
      <c r="DN15" s="619"/>
      <c r="DO15" s="619"/>
      <c r="DP15" s="620"/>
      <c r="DQ15" s="624">
        <v>930342</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862167</v>
      </c>
      <c r="S16" s="619"/>
      <c r="T16" s="619"/>
      <c r="U16" s="619"/>
      <c r="V16" s="619"/>
      <c r="W16" s="619"/>
      <c r="X16" s="619"/>
      <c r="Y16" s="620"/>
      <c r="Z16" s="671">
        <v>7.4</v>
      </c>
      <c r="AA16" s="671"/>
      <c r="AB16" s="671"/>
      <c r="AC16" s="671"/>
      <c r="AD16" s="672">
        <v>768886</v>
      </c>
      <c r="AE16" s="672"/>
      <c r="AF16" s="672"/>
      <c r="AG16" s="672"/>
      <c r="AH16" s="672"/>
      <c r="AI16" s="672"/>
      <c r="AJ16" s="672"/>
      <c r="AK16" s="672"/>
      <c r="AL16" s="641">
        <v>10.5</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768886</v>
      </c>
      <c r="S17" s="619"/>
      <c r="T17" s="619"/>
      <c r="U17" s="619"/>
      <c r="V17" s="619"/>
      <c r="W17" s="619"/>
      <c r="X17" s="619"/>
      <c r="Y17" s="620"/>
      <c r="Z17" s="671">
        <v>6.6</v>
      </c>
      <c r="AA17" s="671"/>
      <c r="AB17" s="671"/>
      <c r="AC17" s="671"/>
      <c r="AD17" s="672">
        <v>768886</v>
      </c>
      <c r="AE17" s="672"/>
      <c r="AF17" s="672"/>
      <c r="AG17" s="672"/>
      <c r="AH17" s="672"/>
      <c r="AI17" s="672"/>
      <c r="AJ17" s="672"/>
      <c r="AK17" s="672"/>
      <c r="AL17" s="641">
        <v>10.5</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1132643</v>
      </c>
      <c r="CS17" s="619"/>
      <c r="CT17" s="619"/>
      <c r="CU17" s="619"/>
      <c r="CV17" s="619"/>
      <c r="CW17" s="619"/>
      <c r="CX17" s="619"/>
      <c r="CY17" s="620"/>
      <c r="CZ17" s="671">
        <v>10.3</v>
      </c>
      <c r="DA17" s="671"/>
      <c r="DB17" s="671"/>
      <c r="DC17" s="671"/>
      <c r="DD17" s="624" t="s">
        <v>109</v>
      </c>
      <c r="DE17" s="619"/>
      <c r="DF17" s="619"/>
      <c r="DG17" s="619"/>
      <c r="DH17" s="619"/>
      <c r="DI17" s="619"/>
      <c r="DJ17" s="619"/>
      <c r="DK17" s="619"/>
      <c r="DL17" s="619"/>
      <c r="DM17" s="619"/>
      <c r="DN17" s="619"/>
      <c r="DO17" s="619"/>
      <c r="DP17" s="620"/>
      <c r="DQ17" s="624">
        <v>1132643</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93281</v>
      </c>
      <c r="S18" s="619"/>
      <c r="T18" s="619"/>
      <c r="U18" s="619"/>
      <c r="V18" s="619"/>
      <c r="W18" s="619"/>
      <c r="X18" s="619"/>
      <c r="Y18" s="620"/>
      <c r="Z18" s="671">
        <v>0.8</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7374742</v>
      </c>
      <c r="S20" s="619"/>
      <c r="T20" s="619"/>
      <c r="U20" s="619"/>
      <c r="V20" s="619"/>
      <c r="W20" s="619"/>
      <c r="X20" s="619"/>
      <c r="Y20" s="620"/>
      <c r="Z20" s="671">
        <v>63.5</v>
      </c>
      <c r="AA20" s="671"/>
      <c r="AB20" s="671"/>
      <c r="AC20" s="671"/>
      <c r="AD20" s="672">
        <v>7281461</v>
      </c>
      <c r="AE20" s="672"/>
      <c r="AF20" s="672"/>
      <c r="AG20" s="672"/>
      <c r="AH20" s="672"/>
      <c r="AI20" s="672"/>
      <c r="AJ20" s="672"/>
      <c r="AK20" s="672"/>
      <c r="AL20" s="641">
        <v>99.4</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11033531</v>
      </c>
      <c r="CS20" s="619"/>
      <c r="CT20" s="619"/>
      <c r="CU20" s="619"/>
      <c r="CV20" s="619"/>
      <c r="CW20" s="619"/>
      <c r="CX20" s="619"/>
      <c r="CY20" s="620"/>
      <c r="CZ20" s="671">
        <v>100</v>
      </c>
      <c r="DA20" s="671"/>
      <c r="DB20" s="671"/>
      <c r="DC20" s="671"/>
      <c r="DD20" s="624">
        <v>863379</v>
      </c>
      <c r="DE20" s="619"/>
      <c r="DF20" s="619"/>
      <c r="DG20" s="619"/>
      <c r="DH20" s="619"/>
      <c r="DI20" s="619"/>
      <c r="DJ20" s="619"/>
      <c r="DK20" s="619"/>
      <c r="DL20" s="619"/>
      <c r="DM20" s="619"/>
      <c r="DN20" s="619"/>
      <c r="DO20" s="619"/>
      <c r="DP20" s="620"/>
      <c r="DQ20" s="624">
        <v>8099064</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6921</v>
      </c>
      <c r="S21" s="619"/>
      <c r="T21" s="619"/>
      <c r="U21" s="619"/>
      <c r="V21" s="619"/>
      <c r="W21" s="619"/>
      <c r="X21" s="619"/>
      <c r="Y21" s="620"/>
      <c r="Z21" s="671">
        <v>0.1</v>
      </c>
      <c r="AA21" s="671"/>
      <c r="AB21" s="671"/>
      <c r="AC21" s="671"/>
      <c r="AD21" s="672">
        <v>6921</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76718</v>
      </c>
      <c r="S22" s="619"/>
      <c r="T22" s="619"/>
      <c r="U22" s="619"/>
      <c r="V22" s="619"/>
      <c r="W22" s="619"/>
      <c r="X22" s="619"/>
      <c r="Y22" s="620"/>
      <c r="Z22" s="671">
        <v>0.7</v>
      </c>
      <c r="AA22" s="671"/>
      <c r="AB22" s="671"/>
      <c r="AC22" s="671"/>
      <c r="AD22" s="672" t="s">
        <v>109</v>
      </c>
      <c r="AE22" s="672"/>
      <c r="AF22" s="672"/>
      <c r="AG22" s="672"/>
      <c r="AH22" s="672"/>
      <c r="AI22" s="672"/>
      <c r="AJ22" s="672"/>
      <c r="AK22" s="672"/>
      <c r="AL22" s="641" t="s">
        <v>109</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177319</v>
      </c>
      <c r="S23" s="619"/>
      <c r="T23" s="619"/>
      <c r="U23" s="619"/>
      <c r="V23" s="619"/>
      <c r="W23" s="619"/>
      <c r="X23" s="619"/>
      <c r="Y23" s="620"/>
      <c r="Z23" s="671">
        <v>1.5</v>
      </c>
      <c r="AA23" s="671"/>
      <c r="AB23" s="671"/>
      <c r="AC23" s="671"/>
      <c r="AD23" s="672">
        <v>34880</v>
      </c>
      <c r="AE23" s="672"/>
      <c r="AF23" s="672"/>
      <c r="AG23" s="672"/>
      <c r="AH23" s="672"/>
      <c r="AI23" s="672"/>
      <c r="AJ23" s="672"/>
      <c r="AK23" s="672"/>
      <c r="AL23" s="641">
        <v>0.5</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64559</v>
      </c>
      <c r="S24" s="619"/>
      <c r="T24" s="619"/>
      <c r="U24" s="619"/>
      <c r="V24" s="619"/>
      <c r="W24" s="619"/>
      <c r="X24" s="619"/>
      <c r="Y24" s="620"/>
      <c r="Z24" s="671">
        <v>0.6</v>
      </c>
      <c r="AA24" s="671"/>
      <c r="AB24" s="671"/>
      <c r="AC24" s="671"/>
      <c r="AD24" s="672" t="s">
        <v>109</v>
      </c>
      <c r="AE24" s="672"/>
      <c r="AF24" s="672"/>
      <c r="AG24" s="672"/>
      <c r="AH24" s="672"/>
      <c r="AI24" s="672"/>
      <c r="AJ24" s="672"/>
      <c r="AK24" s="672"/>
      <c r="AL24" s="641" t="s">
        <v>109</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5885824</v>
      </c>
      <c r="CS24" s="669"/>
      <c r="CT24" s="669"/>
      <c r="CU24" s="669"/>
      <c r="CV24" s="669"/>
      <c r="CW24" s="669"/>
      <c r="CX24" s="669"/>
      <c r="CY24" s="716"/>
      <c r="CZ24" s="720">
        <v>53.3</v>
      </c>
      <c r="DA24" s="721"/>
      <c r="DB24" s="721"/>
      <c r="DC24" s="722"/>
      <c r="DD24" s="715">
        <v>4143158</v>
      </c>
      <c r="DE24" s="669"/>
      <c r="DF24" s="669"/>
      <c r="DG24" s="669"/>
      <c r="DH24" s="669"/>
      <c r="DI24" s="669"/>
      <c r="DJ24" s="669"/>
      <c r="DK24" s="716"/>
      <c r="DL24" s="715">
        <v>4114222</v>
      </c>
      <c r="DM24" s="669"/>
      <c r="DN24" s="669"/>
      <c r="DO24" s="669"/>
      <c r="DP24" s="669"/>
      <c r="DQ24" s="669"/>
      <c r="DR24" s="669"/>
      <c r="DS24" s="669"/>
      <c r="DT24" s="669"/>
      <c r="DU24" s="669"/>
      <c r="DV24" s="716"/>
      <c r="DW24" s="717">
        <v>52.1</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1391356</v>
      </c>
      <c r="S25" s="619"/>
      <c r="T25" s="619"/>
      <c r="U25" s="619"/>
      <c r="V25" s="619"/>
      <c r="W25" s="619"/>
      <c r="X25" s="619"/>
      <c r="Y25" s="620"/>
      <c r="Z25" s="671">
        <v>12</v>
      </c>
      <c r="AA25" s="671"/>
      <c r="AB25" s="671"/>
      <c r="AC25" s="671"/>
      <c r="AD25" s="672" t="s">
        <v>109</v>
      </c>
      <c r="AE25" s="672"/>
      <c r="AF25" s="672"/>
      <c r="AG25" s="672"/>
      <c r="AH25" s="672"/>
      <c r="AI25" s="672"/>
      <c r="AJ25" s="672"/>
      <c r="AK25" s="672"/>
      <c r="AL25" s="641" t="s">
        <v>109</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2482892</v>
      </c>
      <c r="CS25" s="637"/>
      <c r="CT25" s="637"/>
      <c r="CU25" s="637"/>
      <c r="CV25" s="637"/>
      <c r="CW25" s="637"/>
      <c r="CX25" s="637"/>
      <c r="CY25" s="638"/>
      <c r="CZ25" s="621">
        <v>22.5</v>
      </c>
      <c r="DA25" s="639"/>
      <c r="DB25" s="639"/>
      <c r="DC25" s="640"/>
      <c r="DD25" s="624">
        <v>2243846</v>
      </c>
      <c r="DE25" s="637"/>
      <c r="DF25" s="637"/>
      <c r="DG25" s="637"/>
      <c r="DH25" s="637"/>
      <c r="DI25" s="637"/>
      <c r="DJ25" s="637"/>
      <c r="DK25" s="638"/>
      <c r="DL25" s="624">
        <v>2239669</v>
      </c>
      <c r="DM25" s="637"/>
      <c r="DN25" s="637"/>
      <c r="DO25" s="637"/>
      <c r="DP25" s="637"/>
      <c r="DQ25" s="637"/>
      <c r="DR25" s="637"/>
      <c r="DS25" s="637"/>
      <c r="DT25" s="637"/>
      <c r="DU25" s="637"/>
      <c r="DV25" s="638"/>
      <c r="DW25" s="641">
        <v>28.4</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1709773</v>
      </c>
      <c r="CS26" s="619"/>
      <c r="CT26" s="619"/>
      <c r="CU26" s="619"/>
      <c r="CV26" s="619"/>
      <c r="CW26" s="619"/>
      <c r="CX26" s="619"/>
      <c r="CY26" s="620"/>
      <c r="CZ26" s="621">
        <v>15.5</v>
      </c>
      <c r="DA26" s="639"/>
      <c r="DB26" s="639"/>
      <c r="DC26" s="640"/>
      <c r="DD26" s="624">
        <v>1492572</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880293</v>
      </c>
      <c r="S27" s="619"/>
      <c r="T27" s="619"/>
      <c r="U27" s="619"/>
      <c r="V27" s="619"/>
      <c r="W27" s="619"/>
      <c r="X27" s="619"/>
      <c r="Y27" s="620"/>
      <c r="Z27" s="671">
        <v>7.6</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5576066</v>
      </c>
      <c r="BH27" s="619"/>
      <c r="BI27" s="619"/>
      <c r="BJ27" s="619"/>
      <c r="BK27" s="619"/>
      <c r="BL27" s="619"/>
      <c r="BM27" s="619"/>
      <c r="BN27" s="620"/>
      <c r="BO27" s="671">
        <v>100</v>
      </c>
      <c r="BP27" s="671"/>
      <c r="BQ27" s="671"/>
      <c r="BR27" s="671"/>
      <c r="BS27" s="624">
        <v>60088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2270289</v>
      </c>
      <c r="CS27" s="637"/>
      <c r="CT27" s="637"/>
      <c r="CU27" s="637"/>
      <c r="CV27" s="637"/>
      <c r="CW27" s="637"/>
      <c r="CX27" s="637"/>
      <c r="CY27" s="638"/>
      <c r="CZ27" s="621">
        <v>20.6</v>
      </c>
      <c r="DA27" s="639"/>
      <c r="DB27" s="639"/>
      <c r="DC27" s="640"/>
      <c r="DD27" s="624">
        <v>766669</v>
      </c>
      <c r="DE27" s="637"/>
      <c r="DF27" s="637"/>
      <c r="DG27" s="637"/>
      <c r="DH27" s="637"/>
      <c r="DI27" s="637"/>
      <c r="DJ27" s="637"/>
      <c r="DK27" s="638"/>
      <c r="DL27" s="624">
        <v>741910</v>
      </c>
      <c r="DM27" s="637"/>
      <c r="DN27" s="637"/>
      <c r="DO27" s="637"/>
      <c r="DP27" s="637"/>
      <c r="DQ27" s="637"/>
      <c r="DR27" s="637"/>
      <c r="DS27" s="637"/>
      <c r="DT27" s="637"/>
      <c r="DU27" s="637"/>
      <c r="DV27" s="638"/>
      <c r="DW27" s="641">
        <v>9.4</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10785</v>
      </c>
      <c r="S28" s="619"/>
      <c r="T28" s="619"/>
      <c r="U28" s="619"/>
      <c r="V28" s="619"/>
      <c r="W28" s="619"/>
      <c r="X28" s="619"/>
      <c r="Y28" s="620"/>
      <c r="Z28" s="671">
        <v>0.1</v>
      </c>
      <c r="AA28" s="671"/>
      <c r="AB28" s="671"/>
      <c r="AC28" s="671"/>
      <c r="AD28" s="672">
        <v>4979</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1132643</v>
      </c>
      <c r="CS28" s="619"/>
      <c r="CT28" s="619"/>
      <c r="CU28" s="619"/>
      <c r="CV28" s="619"/>
      <c r="CW28" s="619"/>
      <c r="CX28" s="619"/>
      <c r="CY28" s="620"/>
      <c r="CZ28" s="621">
        <v>10.3</v>
      </c>
      <c r="DA28" s="639"/>
      <c r="DB28" s="639"/>
      <c r="DC28" s="640"/>
      <c r="DD28" s="624">
        <v>1132643</v>
      </c>
      <c r="DE28" s="619"/>
      <c r="DF28" s="619"/>
      <c r="DG28" s="619"/>
      <c r="DH28" s="619"/>
      <c r="DI28" s="619"/>
      <c r="DJ28" s="619"/>
      <c r="DK28" s="620"/>
      <c r="DL28" s="624">
        <v>1132643</v>
      </c>
      <c r="DM28" s="619"/>
      <c r="DN28" s="619"/>
      <c r="DO28" s="619"/>
      <c r="DP28" s="619"/>
      <c r="DQ28" s="619"/>
      <c r="DR28" s="619"/>
      <c r="DS28" s="619"/>
      <c r="DT28" s="619"/>
      <c r="DU28" s="619"/>
      <c r="DV28" s="620"/>
      <c r="DW28" s="641">
        <v>14.3</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6164</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1132643</v>
      </c>
      <c r="CS29" s="637"/>
      <c r="CT29" s="637"/>
      <c r="CU29" s="637"/>
      <c r="CV29" s="637"/>
      <c r="CW29" s="637"/>
      <c r="CX29" s="637"/>
      <c r="CY29" s="638"/>
      <c r="CZ29" s="621">
        <v>10.3</v>
      </c>
      <c r="DA29" s="639"/>
      <c r="DB29" s="639"/>
      <c r="DC29" s="640"/>
      <c r="DD29" s="624">
        <v>1132643</v>
      </c>
      <c r="DE29" s="637"/>
      <c r="DF29" s="637"/>
      <c r="DG29" s="637"/>
      <c r="DH29" s="637"/>
      <c r="DI29" s="637"/>
      <c r="DJ29" s="637"/>
      <c r="DK29" s="638"/>
      <c r="DL29" s="624">
        <v>1132643</v>
      </c>
      <c r="DM29" s="637"/>
      <c r="DN29" s="637"/>
      <c r="DO29" s="637"/>
      <c r="DP29" s="637"/>
      <c r="DQ29" s="637"/>
      <c r="DR29" s="637"/>
      <c r="DS29" s="637"/>
      <c r="DT29" s="637"/>
      <c r="DU29" s="637"/>
      <c r="DV29" s="638"/>
      <c r="DW29" s="641">
        <v>14.3</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159502</v>
      </c>
      <c r="S30" s="619"/>
      <c r="T30" s="619"/>
      <c r="U30" s="619"/>
      <c r="V30" s="619"/>
      <c r="W30" s="619"/>
      <c r="X30" s="619"/>
      <c r="Y30" s="620"/>
      <c r="Z30" s="671">
        <v>1.4</v>
      </c>
      <c r="AA30" s="671"/>
      <c r="AB30" s="671"/>
      <c r="AC30" s="671"/>
      <c r="AD30" s="672" t="s">
        <v>109</v>
      </c>
      <c r="AE30" s="672"/>
      <c r="AF30" s="672"/>
      <c r="AG30" s="672"/>
      <c r="AH30" s="672"/>
      <c r="AI30" s="672"/>
      <c r="AJ30" s="672"/>
      <c r="AK30" s="672"/>
      <c r="AL30" s="641" t="s">
        <v>109</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98.8</v>
      </c>
      <c r="BH30" s="685"/>
      <c r="BI30" s="685"/>
      <c r="BJ30" s="685"/>
      <c r="BK30" s="685"/>
      <c r="BL30" s="685"/>
      <c r="BM30" s="686">
        <v>94.4</v>
      </c>
      <c r="BN30" s="685"/>
      <c r="BO30" s="685"/>
      <c r="BP30" s="685"/>
      <c r="BQ30" s="687"/>
      <c r="BR30" s="684">
        <v>98.4</v>
      </c>
      <c r="BS30" s="685"/>
      <c r="BT30" s="685"/>
      <c r="BU30" s="685"/>
      <c r="BV30" s="685"/>
      <c r="BW30" s="685"/>
      <c r="BX30" s="686">
        <v>93.9</v>
      </c>
      <c r="BY30" s="685"/>
      <c r="BZ30" s="685"/>
      <c r="CA30" s="685"/>
      <c r="CB30" s="687"/>
      <c r="CD30" s="690"/>
      <c r="CE30" s="691"/>
      <c r="CF30" s="655" t="s">
        <v>289</v>
      </c>
      <c r="CG30" s="652"/>
      <c r="CH30" s="652"/>
      <c r="CI30" s="652"/>
      <c r="CJ30" s="652"/>
      <c r="CK30" s="652"/>
      <c r="CL30" s="652"/>
      <c r="CM30" s="652"/>
      <c r="CN30" s="652"/>
      <c r="CO30" s="652"/>
      <c r="CP30" s="652"/>
      <c r="CQ30" s="653"/>
      <c r="CR30" s="618">
        <v>999716</v>
      </c>
      <c r="CS30" s="619"/>
      <c r="CT30" s="619"/>
      <c r="CU30" s="619"/>
      <c r="CV30" s="619"/>
      <c r="CW30" s="619"/>
      <c r="CX30" s="619"/>
      <c r="CY30" s="620"/>
      <c r="CZ30" s="621">
        <v>9.1</v>
      </c>
      <c r="DA30" s="639"/>
      <c r="DB30" s="639"/>
      <c r="DC30" s="640"/>
      <c r="DD30" s="624">
        <v>999716</v>
      </c>
      <c r="DE30" s="619"/>
      <c r="DF30" s="619"/>
      <c r="DG30" s="619"/>
      <c r="DH30" s="619"/>
      <c r="DI30" s="619"/>
      <c r="DJ30" s="619"/>
      <c r="DK30" s="620"/>
      <c r="DL30" s="624">
        <v>999716</v>
      </c>
      <c r="DM30" s="619"/>
      <c r="DN30" s="619"/>
      <c r="DO30" s="619"/>
      <c r="DP30" s="619"/>
      <c r="DQ30" s="619"/>
      <c r="DR30" s="619"/>
      <c r="DS30" s="619"/>
      <c r="DT30" s="619"/>
      <c r="DU30" s="619"/>
      <c r="DV30" s="620"/>
      <c r="DW30" s="641">
        <v>12.7</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528945</v>
      </c>
      <c r="S31" s="619"/>
      <c r="T31" s="619"/>
      <c r="U31" s="619"/>
      <c r="V31" s="619"/>
      <c r="W31" s="619"/>
      <c r="X31" s="619"/>
      <c r="Y31" s="620"/>
      <c r="Z31" s="671">
        <v>4.5999999999999996</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98.5</v>
      </c>
      <c r="BH31" s="637"/>
      <c r="BI31" s="637"/>
      <c r="BJ31" s="637"/>
      <c r="BK31" s="637"/>
      <c r="BL31" s="637"/>
      <c r="BM31" s="673">
        <v>93.4</v>
      </c>
      <c r="BN31" s="683"/>
      <c r="BO31" s="683"/>
      <c r="BP31" s="683"/>
      <c r="BQ31" s="647"/>
      <c r="BR31" s="682">
        <v>98</v>
      </c>
      <c r="BS31" s="637"/>
      <c r="BT31" s="637"/>
      <c r="BU31" s="637"/>
      <c r="BV31" s="637"/>
      <c r="BW31" s="637"/>
      <c r="BX31" s="673">
        <v>92.6</v>
      </c>
      <c r="BY31" s="683"/>
      <c r="BZ31" s="683"/>
      <c r="CA31" s="683"/>
      <c r="CB31" s="647"/>
      <c r="CD31" s="690"/>
      <c r="CE31" s="691"/>
      <c r="CF31" s="655" t="s">
        <v>293</v>
      </c>
      <c r="CG31" s="652"/>
      <c r="CH31" s="652"/>
      <c r="CI31" s="652"/>
      <c r="CJ31" s="652"/>
      <c r="CK31" s="652"/>
      <c r="CL31" s="652"/>
      <c r="CM31" s="652"/>
      <c r="CN31" s="652"/>
      <c r="CO31" s="652"/>
      <c r="CP31" s="652"/>
      <c r="CQ31" s="653"/>
      <c r="CR31" s="618">
        <v>132927</v>
      </c>
      <c r="CS31" s="637"/>
      <c r="CT31" s="637"/>
      <c r="CU31" s="637"/>
      <c r="CV31" s="637"/>
      <c r="CW31" s="637"/>
      <c r="CX31" s="637"/>
      <c r="CY31" s="638"/>
      <c r="CZ31" s="621">
        <v>1.2</v>
      </c>
      <c r="DA31" s="639"/>
      <c r="DB31" s="639"/>
      <c r="DC31" s="640"/>
      <c r="DD31" s="624">
        <v>132927</v>
      </c>
      <c r="DE31" s="637"/>
      <c r="DF31" s="637"/>
      <c r="DG31" s="637"/>
      <c r="DH31" s="637"/>
      <c r="DI31" s="637"/>
      <c r="DJ31" s="637"/>
      <c r="DK31" s="638"/>
      <c r="DL31" s="624">
        <v>132927</v>
      </c>
      <c r="DM31" s="637"/>
      <c r="DN31" s="637"/>
      <c r="DO31" s="637"/>
      <c r="DP31" s="637"/>
      <c r="DQ31" s="637"/>
      <c r="DR31" s="637"/>
      <c r="DS31" s="637"/>
      <c r="DT31" s="637"/>
      <c r="DU31" s="637"/>
      <c r="DV31" s="638"/>
      <c r="DW31" s="641">
        <v>1.7</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88094</v>
      </c>
      <c r="S32" s="619"/>
      <c r="T32" s="619"/>
      <c r="U32" s="619"/>
      <c r="V32" s="619"/>
      <c r="W32" s="619"/>
      <c r="X32" s="619"/>
      <c r="Y32" s="620"/>
      <c r="Z32" s="671">
        <v>0.8</v>
      </c>
      <c r="AA32" s="671"/>
      <c r="AB32" s="671"/>
      <c r="AC32" s="671"/>
      <c r="AD32" s="672">
        <v>227</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v>
      </c>
      <c r="BH32" s="603"/>
      <c r="BI32" s="603"/>
      <c r="BJ32" s="603"/>
      <c r="BK32" s="603"/>
      <c r="BL32" s="603"/>
      <c r="BM32" s="666">
        <v>95</v>
      </c>
      <c r="BN32" s="603"/>
      <c r="BO32" s="603"/>
      <c r="BP32" s="603"/>
      <c r="BQ32" s="660"/>
      <c r="BR32" s="681">
        <v>98.8</v>
      </c>
      <c r="BS32" s="603"/>
      <c r="BT32" s="603"/>
      <c r="BU32" s="603"/>
      <c r="BV32" s="603"/>
      <c r="BW32" s="603"/>
      <c r="BX32" s="666">
        <v>94.8</v>
      </c>
      <c r="BY32" s="603"/>
      <c r="BZ32" s="603"/>
      <c r="CA32" s="603"/>
      <c r="CB32" s="660"/>
      <c r="CD32" s="692"/>
      <c r="CE32" s="693"/>
      <c r="CF32" s="655" t="s">
        <v>296</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845851</v>
      </c>
      <c r="S33" s="619"/>
      <c r="T33" s="619"/>
      <c r="U33" s="619"/>
      <c r="V33" s="619"/>
      <c r="W33" s="619"/>
      <c r="X33" s="619"/>
      <c r="Y33" s="620"/>
      <c r="Z33" s="671">
        <v>7.3</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4284328</v>
      </c>
      <c r="CS33" s="637"/>
      <c r="CT33" s="637"/>
      <c r="CU33" s="637"/>
      <c r="CV33" s="637"/>
      <c r="CW33" s="637"/>
      <c r="CX33" s="637"/>
      <c r="CY33" s="638"/>
      <c r="CZ33" s="621">
        <v>38.799999999999997</v>
      </c>
      <c r="DA33" s="639"/>
      <c r="DB33" s="639"/>
      <c r="DC33" s="640"/>
      <c r="DD33" s="624">
        <v>3731231</v>
      </c>
      <c r="DE33" s="637"/>
      <c r="DF33" s="637"/>
      <c r="DG33" s="637"/>
      <c r="DH33" s="637"/>
      <c r="DI33" s="637"/>
      <c r="DJ33" s="637"/>
      <c r="DK33" s="638"/>
      <c r="DL33" s="624">
        <v>3080951</v>
      </c>
      <c r="DM33" s="637"/>
      <c r="DN33" s="637"/>
      <c r="DO33" s="637"/>
      <c r="DP33" s="637"/>
      <c r="DQ33" s="637"/>
      <c r="DR33" s="637"/>
      <c r="DS33" s="637"/>
      <c r="DT33" s="637"/>
      <c r="DU33" s="637"/>
      <c r="DV33" s="638"/>
      <c r="DW33" s="641">
        <v>39</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2186593</v>
      </c>
      <c r="CS34" s="619"/>
      <c r="CT34" s="619"/>
      <c r="CU34" s="619"/>
      <c r="CV34" s="619"/>
      <c r="CW34" s="619"/>
      <c r="CX34" s="619"/>
      <c r="CY34" s="620"/>
      <c r="CZ34" s="621">
        <v>19.8</v>
      </c>
      <c r="DA34" s="639"/>
      <c r="DB34" s="639"/>
      <c r="DC34" s="640"/>
      <c r="DD34" s="624">
        <v>1920541</v>
      </c>
      <c r="DE34" s="619"/>
      <c r="DF34" s="619"/>
      <c r="DG34" s="619"/>
      <c r="DH34" s="619"/>
      <c r="DI34" s="619"/>
      <c r="DJ34" s="619"/>
      <c r="DK34" s="620"/>
      <c r="DL34" s="624">
        <v>1831942</v>
      </c>
      <c r="DM34" s="619"/>
      <c r="DN34" s="619"/>
      <c r="DO34" s="619"/>
      <c r="DP34" s="619"/>
      <c r="DQ34" s="619"/>
      <c r="DR34" s="619"/>
      <c r="DS34" s="619"/>
      <c r="DT34" s="619"/>
      <c r="DU34" s="619"/>
      <c r="DV34" s="620"/>
      <c r="DW34" s="641">
        <v>23.2</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571551</v>
      </c>
      <c r="S35" s="619"/>
      <c r="T35" s="619"/>
      <c r="U35" s="619"/>
      <c r="V35" s="619"/>
      <c r="W35" s="619"/>
      <c r="X35" s="619"/>
      <c r="Y35" s="620"/>
      <c r="Z35" s="671">
        <v>4.9000000000000004</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1344414</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233054</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170716</v>
      </c>
      <c r="CS35" s="637"/>
      <c r="CT35" s="637"/>
      <c r="CU35" s="637"/>
      <c r="CV35" s="637"/>
      <c r="CW35" s="637"/>
      <c r="CX35" s="637"/>
      <c r="CY35" s="638"/>
      <c r="CZ35" s="621">
        <v>1.5</v>
      </c>
      <c r="DA35" s="639"/>
      <c r="DB35" s="639"/>
      <c r="DC35" s="640"/>
      <c r="DD35" s="624">
        <v>159679</v>
      </c>
      <c r="DE35" s="637"/>
      <c r="DF35" s="637"/>
      <c r="DG35" s="637"/>
      <c r="DH35" s="637"/>
      <c r="DI35" s="637"/>
      <c r="DJ35" s="637"/>
      <c r="DK35" s="638"/>
      <c r="DL35" s="624">
        <v>150449</v>
      </c>
      <c r="DM35" s="637"/>
      <c r="DN35" s="637"/>
      <c r="DO35" s="637"/>
      <c r="DP35" s="637"/>
      <c r="DQ35" s="637"/>
      <c r="DR35" s="637"/>
      <c r="DS35" s="637"/>
      <c r="DT35" s="637"/>
      <c r="DU35" s="637"/>
      <c r="DV35" s="638"/>
      <c r="DW35" s="641">
        <v>1.9</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11611249</v>
      </c>
      <c r="S36" s="659"/>
      <c r="T36" s="659"/>
      <c r="U36" s="659"/>
      <c r="V36" s="659"/>
      <c r="W36" s="659"/>
      <c r="X36" s="659"/>
      <c r="Y36" s="662"/>
      <c r="Z36" s="663">
        <v>100</v>
      </c>
      <c r="AA36" s="663"/>
      <c r="AB36" s="663"/>
      <c r="AC36" s="663"/>
      <c r="AD36" s="664">
        <v>7328468</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285486</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199201</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559770</v>
      </c>
      <c r="CS36" s="619"/>
      <c r="CT36" s="619"/>
      <c r="CU36" s="619"/>
      <c r="CV36" s="619"/>
      <c r="CW36" s="619"/>
      <c r="CX36" s="619"/>
      <c r="CY36" s="620"/>
      <c r="CZ36" s="621">
        <v>5.0999999999999996</v>
      </c>
      <c r="DA36" s="639"/>
      <c r="DB36" s="639"/>
      <c r="DC36" s="640"/>
      <c r="DD36" s="624">
        <v>447357</v>
      </c>
      <c r="DE36" s="619"/>
      <c r="DF36" s="619"/>
      <c r="DG36" s="619"/>
      <c r="DH36" s="619"/>
      <c r="DI36" s="619"/>
      <c r="DJ36" s="619"/>
      <c r="DK36" s="620"/>
      <c r="DL36" s="624">
        <v>321429</v>
      </c>
      <c r="DM36" s="619"/>
      <c r="DN36" s="619"/>
      <c r="DO36" s="619"/>
      <c r="DP36" s="619"/>
      <c r="DQ36" s="619"/>
      <c r="DR36" s="619"/>
      <c r="DS36" s="619"/>
      <c r="DT36" s="619"/>
      <c r="DU36" s="619"/>
      <c r="DV36" s="620"/>
      <c r="DW36" s="641">
        <v>4.0999999999999996</v>
      </c>
      <c r="DX36" s="642"/>
      <c r="DY36" s="642"/>
      <c r="DZ36" s="642"/>
      <c r="EA36" s="642"/>
      <c r="EB36" s="642"/>
      <c r="EC36" s="643"/>
    </row>
    <row r="37" spans="2:133" ht="11.25" customHeight="1">
      <c r="AQ37" s="644" t="s">
        <v>311</v>
      </c>
      <c r="AR37" s="645"/>
      <c r="AS37" s="645"/>
      <c r="AT37" s="645"/>
      <c r="AU37" s="645"/>
      <c r="AV37" s="645"/>
      <c r="AW37" s="645"/>
      <c r="AX37" s="645"/>
      <c r="AY37" s="646"/>
      <c r="AZ37" s="618">
        <v>125761</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5997</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38791</v>
      </c>
      <c r="CS37" s="637"/>
      <c r="CT37" s="637"/>
      <c r="CU37" s="637"/>
      <c r="CV37" s="637"/>
      <c r="CW37" s="637"/>
      <c r="CX37" s="637"/>
      <c r="CY37" s="638"/>
      <c r="CZ37" s="621">
        <v>0.4</v>
      </c>
      <c r="DA37" s="639"/>
      <c r="DB37" s="639"/>
      <c r="DC37" s="640"/>
      <c r="DD37" s="624">
        <v>38791</v>
      </c>
      <c r="DE37" s="637"/>
      <c r="DF37" s="637"/>
      <c r="DG37" s="637"/>
      <c r="DH37" s="637"/>
      <c r="DI37" s="637"/>
      <c r="DJ37" s="637"/>
      <c r="DK37" s="638"/>
      <c r="DL37" s="624">
        <v>38791</v>
      </c>
      <c r="DM37" s="637"/>
      <c r="DN37" s="637"/>
      <c r="DO37" s="637"/>
      <c r="DP37" s="637"/>
      <c r="DQ37" s="637"/>
      <c r="DR37" s="637"/>
      <c r="DS37" s="637"/>
      <c r="DT37" s="637"/>
      <c r="DU37" s="637"/>
      <c r="DV37" s="638"/>
      <c r="DW37" s="641">
        <v>0.5</v>
      </c>
      <c r="DX37" s="642"/>
      <c r="DY37" s="642"/>
      <c r="DZ37" s="642"/>
      <c r="EA37" s="642"/>
      <c r="EB37" s="642"/>
      <c r="EC37" s="643"/>
    </row>
    <row r="38" spans="2:133" ht="11.25" customHeight="1">
      <c r="AQ38" s="644" t="s">
        <v>314</v>
      </c>
      <c r="AR38" s="645"/>
      <c r="AS38" s="645"/>
      <c r="AT38" s="645"/>
      <c r="AU38" s="645"/>
      <c r="AV38" s="645"/>
      <c r="AW38" s="645"/>
      <c r="AX38" s="645"/>
      <c r="AY38" s="646"/>
      <c r="AZ38" s="618">
        <v>5013</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10538</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1339401</v>
      </c>
      <c r="CS38" s="619"/>
      <c r="CT38" s="619"/>
      <c r="CU38" s="619"/>
      <c r="CV38" s="619"/>
      <c r="CW38" s="619"/>
      <c r="CX38" s="619"/>
      <c r="CY38" s="620"/>
      <c r="CZ38" s="621">
        <v>12.1</v>
      </c>
      <c r="DA38" s="639"/>
      <c r="DB38" s="639"/>
      <c r="DC38" s="640"/>
      <c r="DD38" s="624">
        <v>1193990</v>
      </c>
      <c r="DE38" s="619"/>
      <c r="DF38" s="619"/>
      <c r="DG38" s="619"/>
      <c r="DH38" s="619"/>
      <c r="DI38" s="619"/>
      <c r="DJ38" s="619"/>
      <c r="DK38" s="620"/>
      <c r="DL38" s="624">
        <v>776546</v>
      </c>
      <c r="DM38" s="619"/>
      <c r="DN38" s="619"/>
      <c r="DO38" s="619"/>
      <c r="DP38" s="619"/>
      <c r="DQ38" s="619"/>
      <c r="DR38" s="619"/>
      <c r="DS38" s="619"/>
      <c r="DT38" s="619"/>
      <c r="DU38" s="619"/>
      <c r="DV38" s="620"/>
      <c r="DW38" s="641">
        <v>9.8000000000000007</v>
      </c>
      <c r="DX38" s="642"/>
      <c r="DY38" s="642"/>
      <c r="DZ38" s="642"/>
      <c r="EA38" s="642"/>
      <c r="EB38" s="642"/>
      <c r="EC38" s="643"/>
    </row>
    <row r="39" spans="2:133" ht="11.25" customHeight="1">
      <c r="AQ39" s="644" t="s">
        <v>317</v>
      </c>
      <c r="AR39" s="645"/>
      <c r="AS39" s="645"/>
      <c r="AT39" s="645"/>
      <c r="AU39" s="645"/>
      <c r="AV39" s="645"/>
      <c r="AW39" s="645"/>
      <c r="AX39" s="645"/>
      <c r="AY39" s="646"/>
      <c r="AZ39" s="618" t="s">
        <v>109</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95</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9298</v>
      </c>
      <c r="CS39" s="637"/>
      <c r="CT39" s="637"/>
      <c r="CU39" s="637"/>
      <c r="CV39" s="637"/>
      <c r="CW39" s="637"/>
      <c r="CX39" s="637"/>
      <c r="CY39" s="638"/>
      <c r="CZ39" s="621">
        <v>0.1</v>
      </c>
      <c r="DA39" s="639"/>
      <c r="DB39" s="639"/>
      <c r="DC39" s="640"/>
      <c r="DD39" s="624">
        <v>9079</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331830</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92</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18550</v>
      </c>
      <c r="CS40" s="619"/>
      <c r="CT40" s="619"/>
      <c r="CU40" s="619"/>
      <c r="CV40" s="619"/>
      <c r="CW40" s="619"/>
      <c r="CX40" s="619"/>
      <c r="CY40" s="620"/>
      <c r="CZ40" s="621">
        <v>0.2</v>
      </c>
      <c r="DA40" s="639"/>
      <c r="DB40" s="639"/>
      <c r="DC40" s="640"/>
      <c r="DD40" s="624">
        <v>585</v>
      </c>
      <c r="DE40" s="619"/>
      <c r="DF40" s="619"/>
      <c r="DG40" s="619"/>
      <c r="DH40" s="619"/>
      <c r="DI40" s="619"/>
      <c r="DJ40" s="619"/>
      <c r="DK40" s="620"/>
      <c r="DL40" s="624">
        <v>585</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596324</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284</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863379</v>
      </c>
      <c r="CS42" s="619"/>
      <c r="CT42" s="619"/>
      <c r="CU42" s="619"/>
      <c r="CV42" s="619"/>
      <c r="CW42" s="619"/>
      <c r="CX42" s="619"/>
      <c r="CY42" s="620"/>
      <c r="CZ42" s="621">
        <v>7.8</v>
      </c>
      <c r="DA42" s="622"/>
      <c r="DB42" s="622"/>
      <c r="DC42" s="623"/>
      <c r="DD42" s="624">
        <v>224675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26124</v>
      </c>
      <c r="CS43" s="637"/>
      <c r="CT43" s="637"/>
      <c r="CU43" s="637"/>
      <c r="CV43" s="637"/>
      <c r="CW43" s="637"/>
      <c r="CX43" s="637"/>
      <c r="CY43" s="638"/>
      <c r="CZ43" s="621">
        <v>0.2</v>
      </c>
      <c r="DA43" s="639"/>
      <c r="DB43" s="639"/>
      <c r="DC43" s="640"/>
      <c r="DD43" s="624">
        <v>26124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863379</v>
      </c>
      <c r="CS44" s="619"/>
      <c r="CT44" s="619"/>
      <c r="CU44" s="619"/>
      <c r="CV44" s="619"/>
      <c r="CW44" s="619"/>
      <c r="CX44" s="619"/>
      <c r="CY44" s="620"/>
      <c r="CZ44" s="621">
        <v>7.8</v>
      </c>
      <c r="DA44" s="622"/>
      <c r="DB44" s="622"/>
      <c r="DC44" s="623"/>
      <c r="DD44" s="624">
        <v>224675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241368</v>
      </c>
      <c r="CS45" s="637"/>
      <c r="CT45" s="637"/>
      <c r="CU45" s="637"/>
      <c r="CV45" s="637"/>
      <c r="CW45" s="637"/>
      <c r="CX45" s="637"/>
      <c r="CY45" s="638"/>
      <c r="CZ45" s="621">
        <v>2.2000000000000002</v>
      </c>
      <c r="DA45" s="639"/>
      <c r="DB45" s="639"/>
      <c r="DC45" s="640"/>
      <c r="DD45" s="624">
        <v>24141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610335</v>
      </c>
      <c r="CS46" s="619"/>
      <c r="CT46" s="619"/>
      <c r="CU46" s="619"/>
      <c r="CV46" s="619"/>
      <c r="CW46" s="619"/>
      <c r="CX46" s="619"/>
      <c r="CY46" s="620"/>
      <c r="CZ46" s="621">
        <v>5.5</v>
      </c>
      <c r="DA46" s="622"/>
      <c r="DB46" s="622"/>
      <c r="DC46" s="623"/>
      <c r="DD46" s="624">
        <v>200458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t="s">
        <v>157</v>
      </c>
      <c r="CS47" s="637"/>
      <c r="CT47" s="637"/>
      <c r="CU47" s="637"/>
      <c r="CV47" s="637"/>
      <c r="CW47" s="637"/>
      <c r="CX47" s="637"/>
      <c r="CY47" s="638"/>
      <c r="CZ47" s="621" t="s">
        <v>157</v>
      </c>
      <c r="DA47" s="639"/>
      <c r="DB47" s="639"/>
      <c r="DC47" s="640"/>
      <c r="DD47" s="624" t="s">
        <v>157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157</v>
      </c>
      <c r="CS48" s="619"/>
      <c r="CT48" s="619"/>
      <c r="CU48" s="619"/>
      <c r="CV48" s="619"/>
      <c r="CW48" s="619"/>
      <c r="CX48" s="619"/>
      <c r="CY48" s="620"/>
      <c r="CZ48" s="621" t="s">
        <v>157</v>
      </c>
      <c r="DA48" s="622"/>
      <c r="DB48" s="622"/>
      <c r="DC48" s="623"/>
      <c r="DD48" s="624" t="s">
        <v>157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11033531</v>
      </c>
      <c r="CS49" s="603"/>
      <c r="CT49" s="603"/>
      <c r="CU49" s="603"/>
      <c r="CV49" s="603"/>
      <c r="CW49" s="603"/>
      <c r="CX49" s="603"/>
      <c r="CY49" s="604"/>
      <c r="CZ49" s="605">
        <v>100</v>
      </c>
      <c r="DA49" s="606"/>
      <c r="DB49" s="606"/>
      <c r="DC49" s="607"/>
      <c r="DD49" s="608">
        <v>8099064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1" zoomScale="70" zoomScaleNormal="25" zoomScaleSheetLayoutView="70" workbookViewId="0">
      <selection activeCell="DV102" sqref="DV102:DZ10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11612</v>
      </c>
      <c r="R7" s="1131"/>
      <c r="S7" s="1131"/>
      <c r="T7" s="1131"/>
      <c r="U7" s="1131"/>
      <c r="V7" s="1131">
        <v>11048</v>
      </c>
      <c r="W7" s="1131"/>
      <c r="X7" s="1131"/>
      <c r="Y7" s="1131"/>
      <c r="Z7" s="1131"/>
      <c r="AA7" s="1131">
        <v>564</v>
      </c>
      <c r="AB7" s="1131"/>
      <c r="AC7" s="1131"/>
      <c r="AD7" s="1131"/>
      <c r="AE7" s="1132"/>
      <c r="AF7" s="1133">
        <v>548</v>
      </c>
      <c r="AG7" s="1134"/>
      <c r="AH7" s="1134"/>
      <c r="AI7" s="1134"/>
      <c r="AJ7" s="1135"/>
      <c r="AK7" s="1117"/>
      <c r="AL7" s="1118"/>
      <c r="AM7" s="1118"/>
      <c r="AN7" s="1118"/>
      <c r="AO7" s="1118"/>
      <c r="AP7" s="1118">
        <v>11887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547</v>
      </c>
      <c r="BT7" s="1122"/>
      <c r="BU7" s="1122"/>
      <c r="BV7" s="1122"/>
      <c r="BW7" s="1122"/>
      <c r="BX7" s="1122"/>
      <c r="BY7" s="1122"/>
      <c r="BZ7" s="1122"/>
      <c r="CA7" s="1122"/>
      <c r="CB7" s="1122"/>
      <c r="CC7" s="1122"/>
      <c r="CD7" s="1122"/>
      <c r="CE7" s="1122"/>
      <c r="CF7" s="1122"/>
      <c r="CG7" s="1123"/>
      <c r="CH7" s="1114"/>
      <c r="CI7" s="1115"/>
      <c r="CJ7" s="1115"/>
      <c r="CK7" s="1115"/>
      <c r="CL7" s="1116"/>
      <c r="CM7" s="1114">
        <v>89</v>
      </c>
      <c r="CN7" s="1115"/>
      <c r="CO7" s="1115"/>
      <c r="CP7" s="1115"/>
      <c r="CQ7" s="1116"/>
      <c r="CR7" s="1114">
        <v>4</v>
      </c>
      <c r="CS7" s="1115"/>
      <c r="CT7" s="1115"/>
      <c r="CU7" s="1115"/>
      <c r="CV7" s="1116"/>
      <c r="CW7" s="1114"/>
      <c r="CX7" s="1115"/>
      <c r="CY7" s="1115"/>
      <c r="CZ7" s="1115"/>
      <c r="DA7" s="1116"/>
      <c r="DB7" s="1114">
        <v>121</v>
      </c>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t="s">
        <v>361</v>
      </c>
      <c r="C8" s="1064"/>
      <c r="D8" s="1064"/>
      <c r="E8" s="1064"/>
      <c r="F8" s="1064"/>
      <c r="G8" s="1064"/>
      <c r="H8" s="1064"/>
      <c r="I8" s="1064"/>
      <c r="J8" s="1064"/>
      <c r="K8" s="1064"/>
      <c r="L8" s="1064"/>
      <c r="M8" s="1064"/>
      <c r="N8" s="1064"/>
      <c r="O8" s="1064"/>
      <c r="P8" s="1065"/>
      <c r="Q8" s="1069">
        <v>192</v>
      </c>
      <c r="R8" s="1070"/>
      <c r="S8" s="1070"/>
      <c r="T8" s="1070"/>
      <c r="U8" s="1070"/>
      <c r="V8" s="1070">
        <v>178</v>
      </c>
      <c r="W8" s="1070"/>
      <c r="X8" s="1070"/>
      <c r="Y8" s="1070"/>
      <c r="Z8" s="1070"/>
      <c r="AA8" s="1070">
        <v>14</v>
      </c>
      <c r="AB8" s="1070"/>
      <c r="AC8" s="1070"/>
      <c r="AD8" s="1070"/>
      <c r="AE8" s="1071"/>
      <c r="AF8" s="1045">
        <v>10</v>
      </c>
      <c r="AG8" s="1046"/>
      <c r="AH8" s="1046"/>
      <c r="AI8" s="1046"/>
      <c r="AJ8" s="1047"/>
      <c r="AK8" s="1112">
        <v>163</v>
      </c>
      <c r="AL8" s="1113"/>
      <c r="AM8" s="1113"/>
      <c r="AN8" s="1113"/>
      <c r="AO8" s="1113"/>
      <c r="AP8" s="1113">
        <v>133</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11804</v>
      </c>
      <c r="R23" s="1095"/>
      <c r="S23" s="1095"/>
      <c r="T23" s="1095"/>
      <c r="U23" s="1095"/>
      <c r="V23" s="1095">
        <v>11226</v>
      </c>
      <c r="W23" s="1095"/>
      <c r="X23" s="1095"/>
      <c r="Y23" s="1095"/>
      <c r="Z23" s="1095"/>
      <c r="AA23" s="1095">
        <v>578</v>
      </c>
      <c r="AB23" s="1095"/>
      <c r="AC23" s="1095"/>
      <c r="AD23" s="1095"/>
      <c r="AE23" s="1096"/>
      <c r="AF23" s="1097">
        <v>558</v>
      </c>
      <c r="AG23" s="1095"/>
      <c r="AH23" s="1095"/>
      <c r="AI23" s="1095"/>
      <c r="AJ23" s="1098"/>
      <c r="AK23" s="1099"/>
      <c r="AL23" s="1100"/>
      <c r="AM23" s="1100"/>
      <c r="AN23" s="1100"/>
      <c r="AO23" s="1100"/>
      <c r="AP23" s="1095">
        <v>12020</v>
      </c>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5231</v>
      </c>
      <c r="R28" s="1080"/>
      <c r="S28" s="1080"/>
      <c r="T28" s="1080"/>
      <c r="U28" s="1080"/>
      <c r="V28" s="1080">
        <v>4998</v>
      </c>
      <c r="W28" s="1080"/>
      <c r="X28" s="1080"/>
      <c r="Y28" s="1080"/>
      <c r="Z28" s="1080"/>
      <c r="AA28" s="1080">
        <v>233</v>
      </c>
      <c r="AB28" s="1080"/>
      <c r="AC28" s="1080"/>
      <c r="AD28" s="1080"/>
      <c r="AE28" s="1081"/>
      <c r="AF28" s="1082">
        <v>233</v>
      </c>
      <c r="AG28" s="1080"/>
      <c r="AH28" s="1080"/>
      <c r="AI28" s="1080"/>
      <c r="AJ28" s="1083"/>
      <c r="AK28" s="1084">
        <v>332</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2130</v>
      </c>
      <c r="R29" s="1070"/>
      <c r="S29" s="1070"/>
      <c r="T29" s="1070"/>
      <c r="U29" s="1070"/>
      <c r="V29" s="1070">
        <v>2045</v>
      </c>
      <c r="W29" s="1070"/>
      <c r="X29" s="1070"/>
      <c r="Y29" s="1070"/>
      <c r="Z29" s="1070"/>
      <c r="AA29" s="1070">
        <v>85</v>
      </c>
      <c r="AB29" s="1070"/>
      <c r="AC29" s="1070"/>
      <c r="AD29" s="1070"/>
      <c r="AE29" s="1071"/>
      <c r="AF29" s="1045">
        <v>85</v>
      </c>
      <c r="AG29" s="1046"/>
      <c r="AH29" s="1046"/>
      <c r="AI29" s="1046"/>
      <c r="AJ29" s="1047"/>
      <c r="AK29" s="1006">
        <v>403</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294</v>
      </c>
      <c r="R30" s="1070"/>
      <c r="S30" s="1070"/>
      <c r="T30" s="1070"/>
      <c r="U30" s="1070"/>
      <c r="V30" s="1070">
        <v>292</v>
      </c>
      <c r="W30" s="1070"/>
      <c r="X30" s="1070"/>
      <c r="Y30" s="1070"/>
      <c r="Z30" s="1070"/>
      <c r="AA30" s="1070">
        <v>1</v>
      </c>
      <c r="AB30" s="1070"/>
      <c r="AC30" s="1070"/>
      <c r="AD30" s="1070"/>
      <c r="AE30" s="1071"/>
      <c r="AF30" s="1045">
        <v>1</v>
      </c>
      <c r="AG30" s="1046"/>
      <c r="AH30" s="1046"/>
      <c r="AI30" s="1046"/>
      <c r="AJ30" s="1047"/>
      <c r="AK30" s="1006">
        <v>49</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1011</v>
      </c>
      <c r="R31" s="1070"/>
      <c r="S31" s="1070"/>
      <c r="T31" s="1070"/>
      <c r="U31" s="1070"/>
      <c r="V31" s="1070">
        <v>938</v>
      </c>
      <c r="W31" s="1070"/>
      <c r="X31" s="1070"/>
      <c r="Y31" s="1070"/>
      <c r="Z31" s="1070"/>
      <c r="AA31" s="1070">
        <v>74</v>
      </c>
      <c r="AB31" s="1070"/>
      <c r="AC31" s="1070"/>
      <c r="AD31" s="1070"/>
      <c r="AE31" s="1071"/>
      <c r="AF31" s="1045">
        <v>1987</v>
      </c>
      <c r="AG31" s="1046"/>
      <c r="AH31" s="1046"/>
      <c r="AI31" s="1046"/>
      <c r="AJ31" s="1047"/>
      <c r="AK31" s="1006">
        <v>5</v>
      </c>
      <c r="AL31" s="997"/>
      <c r="AM31" s="997"/>
      <c r="AN31" s="997"/>
      <c r="AO31" s="997"/>
      <c r="AP31" s="997">
        <v>610</v>
      </c>
      <c r="AQ31" s="997"/>
      <c r="AR31" s="997"/>
      <c r="AS31" s="997"/>
      <c r="AT31" s="997"/>
      <c r="AU31" s="997">
        <v>1</v>
      </c>
      <c r="AV31" s="997"/>
      <c r="AW31" s="997"/>
      <c r="AX31" s="997"/>
      <c r="AY31" s="997"/>
      <c r="AZ31" s="1068"/>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910</v>
      </c>
      <c r="R32" s="1070"/>
      <c r="S32" s="1070"/>
      <c r="T32" s="1070"/>
      <c r="U32" s="1070"/>
      <c r="V32" s="1070">
        <v>862</v>
      </c>
      <c r="W32" s="1070"/>
      <c r="X32" s="1070"/>
      <c r="Y32" s="1070"/>
      <c r="Z32" s="1070"/>
      <c r="AA32" s="1070">
        <v>48</v>
      </c>
      <c r="AB32" s="1070"/>
      <c r="AC32" s="1070"/>
      <c r="AD32" s="1070"/>
      <c r="AE32" s="1071"/>
      <c r="AF32" s="1045">
        <v>48</v>
      </c>
      <c r="AG32" s="1046"/>
      <c r="AH32" s="1046"/>
      <c r="AI32" s="1046"/>
      <c r="AJ32" s="1047"/>
      <c r="AK32" s="1006">
        <v>285</v>
      </c>
      <c r="AL32" s="997"/>
      <c r="AM32" s="997"/>
      <c r="AN32" s="997"/>
      <c r="AO32" s="997"/>
      <c r="AP32" s="997">
        <v>5514</v>
      </c>
      <c r="AQ32" s="997"/>
      <c r="AR32" s="997"/>
      <c r="AS32" s="997"/>
      <c r="AT32" s="997"/>
      <c r="AU32" s="997">
        <v>2801</v>
      </c>
      <c r="AV32" s="997"/>
      <c r="AW32" s="997"/>
      <c r="AX32" s="997"/>
      <c r="AY32" s="997"/>
      <c r="AZ32" s="1068"/>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2354</v>
      </c>
      <c r="AG63" s="985"/>
      <c r="AH63" s="985"/>
      <c r="AI63" s="985"/>
      <c r="AJ63" s="1056"/>
      <c r="AK63" s="1057"/>
      <c r="AL63" s="989"/>
      <c r="AM63" s="989"/>
      <c r="AN63" s="989"/>
      <c r="AO63" s="989"/>
      <c r="AP63" s="985">
        <v>6124</v>
      </c>
      <c r="AQ63" s="985"/>
      <c r="AR63" s="985"/>
      <c r="AS63" s="985"/>
      <c r="AT63" s="985"/>
      <c r="AU63" s="985">
        <v>2802</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387</v>
      </c>
      <c r="R66" s="1028"/>
      <c r="S66" s="1028"/>
      <c r="T66" s="1028"/>
      <c r="U66" s="1029"/>
      <c r="V66" s="1027" t="s">
        <v>388</v>
      </c>
      <c r="W66" s="1028"/>
      <c r="X66" s="1028"/>
      <c r="Y66" s="1028"/>
      <c r="Z66" s="1029"/>
      <c r="AA66" s="1027" t="s">
        <v>389</v>
      </c>
      <c r="AB66" s="1028"/>
      <c r="AC66" s="1028"/>
      <c r="AD66" s="1028"/>
      <c r="AE66" s="1029"/>
      <c r="AF66" s="1033" t="s">
        <v>390</v>
      </c>
      <c r="AG66" s="1034"/>
      <c r="AH66" s="1034"/>
      <c r="AI66" s="1034"/>
      <c r="AJ66" s="1035"/>
      <c r="AK66" s="1027" t="s">
        <v>391</v>
      </c>
      <c r="AL66" s="1022"/>
      <c r="AM66" s="1022"/>
      <c r="AN66" s="1022"/>
      <c r="AO66" s="1023"/>
      <c r="AP66" s="1027" t="s">
        <v>392</v>
      </c>
      <c r="AQ66" s="1028"/>
      <c r="AR66" s="1028"/>
      <c r="AS66" s="1028"/>
      <c r="AT66" s="1029"/>
      <c r="AU66" s="1027" t="s">
        <v>393</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539</v>
      </c>
      <c r="C68" s="1012"/>
      <c r="D68" s="1012"/>
      <c r="E68" s="1012"/>
      <c r="F68" s="1012"/>
      <c r="G68" s="1012"/>
      <c r="H68" s="1012"/>
      <c r="I68" s="1012"/>
      <c r="J68" s="1012"/>
      <c r="K68" s="1012"/>
      <c r="L68" s="1012"/>
      <c r="M68" s="1012"/>
      <c r="N68" s="1012"/>
      <c r="O68" s="1012"/>
      <c r="P68" s="1013"/>
      <c r="Q68" s="1014">
        <v>1476</v>
      </c>
      <c r="R68" s="1008"/>
      <c r="S68" s="1008"/>
      <c r="T68" s="1008"/>
      <c r="U68" s="1008"/>
      <c r="V68" s="1008">
        <v>1442</v>
      </c>
      <c r="W68" s="1008"/>
      <c r="X68" s="1008"/>
      <c r="Y68" s="1008"/>
      <c r="Z68" s="1008"/>
      <c r="AA68" s="1008">
        <v>35</v>
      </c>
      <c r="AB68" s="1008"/>
      <c r="AC68" s="1008"/>
      <c r="AD68" s="1008"/>
      <c r="AE68" s="1008"/>
      <c r="AF68" s="1008">
        <v>35</v>
      </c>
      <c r="AG68" s="1008"/>
      <c r="AH68" s="1008"/>
      <c r="AI68" s="1008"/>
      <c r="AJ68" s="1008"/>
      <c r="AK68" s="1008"/>
      <c r="AL68" s="1008"/>
      <c r="AM68" s="1008"/>
      <c r="AN68" s="1008"/>
      <c r="AO68" s="1008"/>
      <c r="AP68" s="1008"/>
      <c r="AQ68" s="1008"/>
      <c r="AR68" s="1008"/>
      <c r="AS68" s="1008"/>
      <c r="AT68" s="1008"/>
      <c r="AU68" s="1008"/>
      <c r="AV68" s="1008"/>
      <c r="AW68" s="1008"/>
      <c r="AX68" s="1008"/>
      <c r="AY68" s="1008"/>
      <c r="AZ68" s="1009" t="s">
        <v>540</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541</v>
      </c>
      <c r="C69" s="1001"/>
      <c r="D69" s="1001"/>
      <c r="E69" s="1001"/>
      <c r="F69" s="1001"/>
      <c r="G69" s="1001"/>
      <c r="H69" s="1001"/>
      <c r="I69" s="1001"/>
      <c r="J69" s="1001"/>
      <c r="K69" s="1001"/>
      <c r="L69" s="1001"/>
      <c r="M69" s="1001"/>
      <c r="N69" s="1001"/>
      <c r="O69" s="1001"/>
      <c r="P69" s="1002"/>
      <c r="Q69" s="1003">
        <v>634650</v>
      </c>
      <c r="R69" s="997"/>
      <c r="S69" s="997"/>
      <c r="T69" s="997"/>
      <c r="U69" s="997"/>
      <c r="V69" s="997">
        <v>617408</v>
      </c>
      <c r="W69" s="997"/>
      <c r="X69" s="997"/>
      <c r="Y69" s="997"/>
      <c r="Z69" s="997"/>
      <c r="AA69" s="997">
        <v>17242</v>
      </c>
      <c r="AB69" s="997"/>
      <c r="AC69" s="997"/>
      <c r="AD69" s="997"/>
      <c r="AE69" s="997"/>
      <c r="AF69" s="997">
        <v>17242</v>
      </c>
      <c r="AG69" s="997"/>
      <c r="AH69" s="997"/>
      <c r="AI69" s="997"/>
      <c r="AJ69" s="997"/>
      <c r="AK69" s="997">
        <v>5814</v>
      </c>
      <c r="AL69" s="997"/>
      <c r="AM69" s="997"/>
      <c r="AN69" s="997"/>
      <c r="AO69" s="997"/>
      <c r="AP69" s="997"/>
      <c r="AQ69" s="997"/>
      <c r="AR69" s="997"/>
      <c r="AS69" s="997"/>
      <c r="AT69" s="997"/>
      <c r="AU69" s="997"/>
      <c r="AV69" s="997"/>
      <c r="AW69" s="997"/>
      <c r="AX69" s="997"/>
      <c r="AY69" s="997"/>
      <c r="AZ69" s="998" t="s">
        <v>542</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543</v>
      </c>
      <c r="C70" s="1001"/>
      <c r="D70" s="1001"/>
      <c r="E70" s="1001"/>
      <c r="F70" s="1001"/>
      <c r="G70" s="1001"/>
      <c r="H70" s="1001"/>
      <c r="I70" s="1001"/>
      <c r="J70" s="1001"/>
      <c r="K70" s="1001"/>
      <c r="L70" s="1001"/>
      <c r="M70" s="1001"/>
      <c r="N70" s="1001"/>
      <c r="O70" s="1001"/>
      <c r="P70" s="1002"/>
      <c r="Q70" s="1003">
        <v>31982</v>
      </c>
      <c r="R70" s="997"/>
      <c r="S70" s="997"/>
      <c r="T70" s="997"/>
      <c r="U70" s="997"/>
      <c r="V70" s="997">
        <v>31890</v>
      </c>
      <c r="W70" s="997"/>
      <c r="X70" s="997"/>
      <c r="Y70" s="997"/>
      <c r="Z70" s="997"/>
      <c r="AA70" s="997">
        <v>92</v>
      </c>
      <c r="AB70" s="997"/>
      <c r="AC70" s="997"/>
      <c r="AD70" s="997"/>
      <c r="AE70" s="997"/>
      <c r="AF70" s="997">
        <v>92</v>
      </c>
      <c r="AG70" s="997"/>
      <c r="AH70" s="997"/>
      <c r="AI70" s="997"/>
      <c r="AJ70" s="997"/>
      <c r="AK70" s="997">
        <v>972</v>
      </c>
      <c r="AL70" s="997"/>
      <c r="AM70" s="997"/>
      <c r="AN70" s="997"/>
      <c r="AO70" s="997"/>
      <c r="AP70" s="997"/>
      <c r="AQ70" s="997"/>
      <c r="AR70" s="997"/>
      <c r="AS70" s="997"/>
      <c r="AT70" s="997"/>
      <c r="AU70" s="997"/>
      <c r="AV70" s="997"/>
      <c r="AW70" s="997"/>
      <c r="AX70" s="997"/>
      <c r="AY70" s="997"/>
      <c r="AZ70" s="998" t="s">
        <v>540</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543</v>
      </c>
      <c r="C71" s="1001"/>
      <c r="D71" s="1001"/>
      <c r="E71" s="1001"/>
      <c r="F71" s="1001"/>
      <c r="G71" s="1001"/>
      <c r="H71" s="1001"/>
      <c r="I71" s="1001"/>
      <c r="J71" s="1001"/>
      <c r="K71" s="1001"/>
      <c r="L71" s="1001"/>
      <c r="M71" s="1001"/>
      <c r="N71" s="1001"/>
      <c r="O71" s="1001"/>
      <c r="P71" s="1002"/>
      <c r="Q71" s="1003">
        <v>346</v>
      </c>
      <c r="R71" s="997"/>
      <c r="S71" s="997"/>
      <c r="T71" s="997"/>
      <c r="U71" s="997"/>
      <c r="V71" s="997">
        <v>170</v>
      </c>
      <c r="W71" s="997"/>
      <c r="X71" s="997"/>
      <c r="Y71" s="997"/>
      <c r="Z71" s="997"/>
      <c r="AA71" s="997">
        <v>176</v>
      </c>
      <c r="AB71" s="997"/>
      <c r="AC71" s="997"/>
      <c r="AD71" s="997"/>
      <c r="AE71" s="997"/>
      <c r="AF71" s="997">
        <v>176</v>
      </c>
      <c r="AG71" s="997"/>
      <c r="AH71" s="997"/>
      <c r="AI71" s="997"/>
      <c r="AJ71" s="997"/>
      <c r="AK71" s="997"/>
      <c r="AL71" s="997"/>
      <c r="AM71" s="997"/>
      <c r="AN71" s="997"/>
      <c r="AO71" s="997"/>
      <c r="AP71" s="997"/>
      <c r="AQ71" s="997"/>
      <c r="AR71" s="997"/>
      <c r="AS71" s="997"/>
      <c r="AT71" s="997"/>
      <c r="AU71" s="997"/>
      <c r="AV71" s="997"/>
      <c r="AW71" s="997"/>
      <c r="AX71" s="997"/>
      <c r="AY71" s="997"/>
      <c r="AZ71" s="998" t="s">
        <v>544</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545</v>
      </c>
      <c r="C72" s="1001"/>
      <c r="D72" s="1001"/>
      <c r="E72" s="1001"/>
      <c r="F72" s="1001"/>
      <c r="G72" s="1001"/>
      <c r="H72" s="1001"/>
      <c r="I72" s="1001"/>
      <c r="J72" s="1001"/>
      <c r="K72" s="1001"/>
      <c r="L72" s="1001"/>
      <c r="M72" s="1001"/>
      <c r="N72" s="1001"/>
      <c r="O72" s="1001"/>
      <c r="P72" s="1002"/>
      <c r="Q72" s="1003">
        <v>422</v>
      </c>
      <c r="R72" s="997"/>
      <c r="S72" s="997"/>
      <c r="T72" s="997"/>
      <c r="U72" s="997"/>
      <c r="V72" s="997">
        <v>404</v>
      </c>
      <c r="W72" s="997"/>
      <c r="X72" s="997"/>
      <c r="Y72" s="997"/>
      <c r="Z72" s="997"/>
      <c r="AA72" s="997">
        <v>17</v>
      </c>
      <c r="AB72" s="997"/>
      <c r="AC72" s="997"/>
      <c r="AD72" s="997"/>
      <c r="AE72" s="997"/>
      <c r="AF72" s="997">
        <v>17</v>
      </c>
      <c r="AG72" s="997"/>
      <c r="AH72" s="997"/>
      <c r="AI72" s="997"/>
      <c r="AJ72" s="997"/>
      <c r="AK72" s="997">
        <v>95</v>
      </c>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546</v>
      </c>
      <c r="C73" s="1001"/>
      <c r="D73" s="1001"/>
      <c r="E73" s="1001"/>
      <c r="F73" s="1001"/>
      <c r="G73" s="1001"/>
      <c r="H73" s="1001"/>
      <c r="I73" s="1001"/>
      <c r="J73" s="1001"/>
      <c r="K73" s="1001"/>
      <c r="L73" s="1001"/>
      <c r="M73" s="1001"/>
      <c r="N73" s="1001"/>
      <c r="O73" s="1001"/>
      <c r="P73" s="1002"/>
      <c r="Q73" s="1003">
        <v>319</v>
      </c>
      <c r="R73" s="997"/>
      <c r="S73" s="997"/>
      <c r="T73" s="997"/>
      <c r="U73" s="997"/>
      <c r="V73" s="997">
        <v>274</v>
      </c>
      <c r="W73" s="997"/>
      <c r="X73" s="997"/>
      <c r="Y73" s="997"/>
      <c r="Z73" s="997"/>
      <c r="AA73" s="997">
        <v>44</v>
      </c>
      <c r="AB73" s="997"/>
      <c r="AC73" s="997"/>
      <c r="AD73" s="997"/>
      <c r="AE73" s="997"/>
      <c r="AF73" s="997">
        <v>44</v>
      </c>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17606</v>
      </c>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v>
      </c>
      <c r="CS102" s="977"/>
      <c r="CT102" s="977"/>
      <c r="CU102" s="977"/>
      <c r="CV102" s="978"/>
      <c r="CW102" s="976"/>
      <c r="CX102" s="977"/>
      <c r="CY102" s="977"/>
      <c r="CZ102" s="977"/>
      <c r="DA102" s="978"/>
      <c r="DB102" s="976">
        <v>121</v>
      </c>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283</v>
      </c>
      <c r="AG109" s="918"/>
      <c r="AH109" s="918"/>
      <c r="AI109" s="918"/>
      <c r="AJ109" s="919"/>
      <c r="AK109" s="920" t="s">
        <v>282</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283</v>
      </c>
      <c r="BW109" s="918"/>
      <c r="BX109" s="918"/>
      <c r="BY109" s="918"/>
      <c r="BZ109" s="919"/>
      <c r="CA109" s="920" t="s">
        <v>282</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283</v>
      </c>
      <c r="DM109" s="918"/>
      <c r="DN109" s="918"/>
      <c r="DO109" s="918"/>
      <c r="DP109" s="919"/>
      <c r="DQ109" s="920" t="s">
        <v>282</v>
      </c>
      <c r="DR109" s="918"/>
      <c r="DS109" s="918"/>
      <c r="DT109" s="918"/>
      <c r="DU109" s="919"/>
      <c r="DV109" s="920" t="s">
        <v>404</v>
      </c>
      <c r="DW109" s="918"/>
      <c r="DX109" s="918"/>
      <c r="DY109" s="918"/>
      <c r="DZ109" s="949"/>
    </row>
    <row r="110" spans="1:131" s="197" customFormat="1" ht="26.25" customHeight="1">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1279813</v>
      </c>
      <c r="AB110" s="903"/>
      <c r="AC110" s="903"/>
      <c r="AD110" s="903"/>
      <c r="AE110" s="904"/>
      <c r="AF110" s="905">
        <v>1325139</v>
      </c>
      <c r="AG110" s="903"/>
      <c r="AH110" s="903"/>
      <c r="AI110" s="903"/>
      <c r="AJ110" s="904"/>
      <c r="AK110" s="905">
        <v>1267778</v>
      </c>
      <c r="AL110" s="903"/>
      <c r="AM110" s="903"/>
      <c r="AN110" s="903"/>
      <c r="AO110" s="904"/>
      <c r="AP110" s="906">
        <v>18.5</v>
      </c>
      <c r="AQ110" s="907"/>
      <c r="AR110" s="907"/>
      <c r="AS110" s="907"/>
      <c r="AT110" s="908"/>
      <c r="AU110" s="950" t="s">
        <v>61</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12288088</v>
      </c>
      <c r="BR110" s="830"/>
      <c r="BS110" s="830"/>
      <c r="BT110" s="830"/>
      <c r="BU110" s="830"/>
      <c r="BV110" s="830">
        <v>12304832</v>
      </c>
      <c r="BW110" s="830"/>
      <c r="BX110" s="830"/>
      <c r="BY110" s="830"/>
      <c r="BZ110" s="830"/>
      <c r="CA110" s="830">
        <v>12020113</v>
      </c>
      <c r="CB110" s="830"/>
      <c r="CC110" s="830"/>
      <c r="CD110" s="830"/>
      <c r="CE110" s="830"/>
      <c r="CF110" s="891">
        <v>175.3</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410</v>
      </c>
      <c r="DH110" s="830"/>
      <c r="DI110" s="830"/>
      <c r="DJ110" s="830"/>
      <c r="DK110" s="830"/>
      <c r="DL110" s="830" t="s">
        <v>410</v>
      </c>
      <c r="DM110" s="830"/>
      <c r="DN110" s="830"/>
      <c r="DO110" s="830"/>
      <c r="DP110" s="830"/>
      <c r="DQ110" s="830" t="s">
        <v>410</v>
      </c>
      <c r="DR110" s="830"/>
      <c r="DS110" s="830"/>
      <c r="DT110" s="830"/>
      <c r="DU110" s="830"/>
      <c r="DV110" s="831" t="s">
        <v>410</v>
      </c>
      <c r="DW110" s="831"/>
      <c r="DX110" s="831"/>
      <c r="DY110" s="831"/>
      <c r="DZ110" s="832"/>
    </row>
    <row r="111" spans="1:131" s="197" customFormat="1" ht="26.25" customHeight="1">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v>162655</v>
      </c>
      <c r="BR111" s="801"/>
      <c r="BS111" s="801"/>
      <c r="BT111" s="801"/>
      <c r="BU111" s="801"/>
      <c r="BV111" s="801">
        <v>125373</v>
      </c>
      <c r="BW111" s="801"/>
      <c r="BX111" s="801"/>
      <c r="BY111" s="801"/>
      <c r="BZ111" s="801"/>
      <c r="CA111" s="801">
        <v>88298</v>
      </c>
      <c r="CB111" s="801"/>
      <c r="CC111" s="801"/>
      <c r="CD111" s="801"/>
      <c r="CE111" s="801"/>
      <c r="CF111" s="878">
        <v>1.3</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3159032</v>
      </c>
      <c r="BR112" s="801"/>
      <c r="BS112" s="801"/>
      <c r="BT112" s="801"/>
      <c r="BU112" s="801"/>
      <c r="BV112" s="801">
        <v>2870780</v>
      </c>
      <c r="BW112" s="801"/>
      <c r="BX112" s="801"/>
      <c r="BY112" s="801"/>
      <c r="BZ112" s="801"/>
      <c r="CA112" s="801">
        <v>2802479</v>
      </c>
      <c r="CB112" s="801"/>
      <c r="CC112" s="801"/>
      <c r="CD112" s="801"/>
      <c r="CE112" s="801"/>
      <c r="CF112" s="878">
        <v>40.9</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188300</v>
      </c>
      <c r="AB113" s="939"/>
      <c r="AC113" s="939"/>
      <c r="AD113" s="939"/>
      <c r="AE113" s="940"/>
      <c r="AF113" s="941">
        <v>181963</v>
      </c>
      <c r="AG113" s="939"/>
      <c r="AH113" s="939"/>
      <c r="AI113" s="939"/>
      <c r="AJ113" s="940"/>
      <c r="AK113" s="941">
        <v>217514</v>
      </c>
      <c r="AL113" s="939"/>
      <c r="AM113" s="939"/>
      <c r="AN113" s="939"/>
      <c r="AO113" s="940"/>
      <c r="AP113" s="942">
        <v>3.2</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t="s">
        <v>109</v>
      </c>
      <c r="BR113" s="801"/>
      <c r="BS113" s="801"/>
      <c r="BT113" s="801"/>
      <c r="BU113" s="801"/>
      <c r="BV113" s="801" t="s">
        <v>109</v>
      </c>
      <c r="BW113" s="801"/>
      <c r="BX113" s="801"/>
      <c r="BY113" s="801"/>
      <c r="BZ113" s="801"/>
      <c r="CA113" s="801" t="s">
        <v>109</v>
      </c>
      <c r="CB113" s="801"/>
      <c r="CC113" s="801"/>
      <c r="CD113" s="801"/>
      <c r="CE113" s="801"/>
      <c r="CF113" s="878" t="s">
        <v>109</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109</v>
      </c>
      <c r="AB114" s="814"/>
      <c r="AC114" s="814"/>
      <c r="AD114" s="814"/>
      <c r="AE114" s="815"/>
      <c r="AF114" s="816" t="s">
        <v>109</v>
      </c>
      <c r="AG114" s="814"/>
      <c r="AH114" s="814"/>
      <c r="AI114" s="814"/>
      <c r="AJ114" s="815"/>
      <c r="AK114" s="816" t="s">
        <v>109</v>
      </c>
      <c r="AL114" s="814"/>
      <c r="AM114" s="814"/>
      <c r="AN114" s="814"/>
      <c r="AO114" s="815"/>
      <c r="AP114" s="784" t="s">
        <v>109</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899215</v>
      </c>
      <c r="BR114" s="801"/>
      <c r="BS114" s="801"/>
      <c r="BT114" s="801"/>
      <c r="BU114" s="801"/>
      <c r="BV114" s="801">
        <v>615571</v>
      </c>
      <c r="BW114" s="801"/>
      <c r="BX114" s="801"/>
      <c r="BY114" s="801"/>
      <c r="BZ114" s="801"/>
      <c r="CA114" s="801">
        <v>646984</v>
      </c>
      <c r="CB114" s="801"/>
      <c r="CC114" s="801"/>
      <c r="CD114" s="801"/>
      <c r="CE114" s="801"/>
      <c r="CF114" s="878">
        <v>9.4</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37500</v>
      </c>
      <c r="AB115" s="939"/>
      <c r="AC115" s="939"/>
      <c r="AD115" s="939"/>
      <c r="AE115" s="940"/>
      <c r="AF115" s="941">
        <v>37282</v>
      </c>
      <c r="AG115" s="939"/>
      <c r="AH115" s="939"/>
      <c r="AI115" s="939"/>
      <c r="AJ115" s="940"/>
      <c r="AK115" s="941">
        <v>37073</v>
      </c>
      <c r="AL115" s="939"/>
      <c r="AM115" s="939"/>
      <c r="AN115" s="939"/>
      <c r="AO115" s="940"/>
      <c r="AP115" s="942">
        <v>0.5</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1505613</v>
      </c>
      <c r="AB117" s="925"/>
      <c r="AC117" s="925"/>
      <c r="AD117" s="925"/>
      <c r="AE117" s="926"/>
      <c r="AF117" s="928">
        <v>1544384</v>
      </c>
      <c r="AG117" s="925"/>
      <c r="AH117" s="925"/>
      <c r="AI117" s="925"/>
      <c r="AJ117" s="926"/>
      <c r="AK117" s="928">
        <v>1522365</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283</v>
      </c>
      <c r="AG118" s="918"/>
      <c r="AH118" s="918"/>
      <c r="AI118" s="918"/>
      <c r="AJ118" s="919"/>
      <c r="AK118" s="920" t="s">
        <v>282</v>
      </c>
      <c r="AL118" s="918"/>
      <c r="AM118" s="918"/>
      <c r="AN118" s="918"/>
      <c r="AO118" s="919"/>
      <c r="AP118" s="921" t="s">
        <v>404</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433</v>
      </c>
      <c r="BP118" s="868"/>
      <c r="BQ118" s="887">
        <v>16508990</v>
      </c>
      <c r="BR118" s="888"/>
      <c r="BS118" s="888"/>
      <c r="BT118" s="888"/>
      <c r="BU118" s="888"/>
      <c r="BV118" s="888">
        <v>15916556</v>
      </c>
      <c r="BW118" s="888"/>
      <c r="BX118" s="888"/>
      <c r="BY118" s="888"/>
      <c r="BZ118" s="888"/>
      <c r="CA118" s="888">
        <v>15557874</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1034430</v>
      </c>
      <c r="BR119" s="830"/>
      <c r="BS119" s="830"/>
      <c r="BT119" s="830"/>
      <c r="BU119" s="830"/>
      <c r="BV119" s="830">
        <v>776777</v>
      </c>
      <c r="BW119" s="830"/>
      <c r="BX119" s="830"/>
      <c r="BY119" s="830"/>
      <c r="BZ119" s="830"/>
      <c r="CA119" s="830">
        <v>606060</v>
      </c>
      <c r="CB119" s="830"/>
      <c r="CC119" s="830"/>
      <c r="CD119" s="830"/>
      <c r="CE119" s="830"/>
      <c r="CF119" s="891">
        <v>8.8000000000000007</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162655</v>
      </c>
      <c r="DH119" s="747"/>
      <c r="DI119" s="747"/>
      <c r="DJ119" s="747"/>
      <c r="DK119" s="748"/>
      <c r="DL119" s="749">
        <v>125373</v>
      </c>
      <c r="DM119" s="747"/>
      <c r="DN119" s="747"/>
      <c r="DO119" s="747"/>
      <c r="DP119" s="748"/>
      <c r="DQ119" s="749">
        <v>88298</v>
      </c>
      <c r="DR119" s="747"/>
      <c r="DS119" s="747"/>
      <c r="DT119" s="747"/>
      <c r="DU119" s="748"/>
      <c r="DV119" s="837">
        <v>1.3</v>
      </c>
      <c r="DW119" s="838"/>
      <c r="DX119" s="838"/>
      <c r="DY119" s="838"/>
      <c r="DZ119" s="839"/>
    </row>
    <row r="120" spans="1:130" s="197" customFormat="1" ht="26.25" customHeight="1">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t="s">
        <v>109</v>
      </c>
      <c r="BR120" s="801"/>
      <c r="BS120" s="801"/>
      <c r="BT120" s="801"/>
      <c r="BU120" s="801"/>
      <c r="BV120" s="801" t="s">
        <v>109</v>
      </c>
      <c r="BW120" s="801"/>
      <c r="BX120" s="801"/>
      <c r="BY120" s="801"/>
      <c r="BZ120" s="801"/>
      <c r="CA120" s="801" t="s">
        <v>109</v>
      </c>
      <c r="CB120" s="801"/>
      <c r="CC120" s="801"/>
      <c r="CD120" s="801"/>
      <c r="CE120" s="801"/>
      <c r="CF120" s="878" t="s">
        <v>109</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3156933</v>
      </c>
      <c r="DH120" s="830"/>
      <c r="DI120" s="830"/>
      <c r="DJ120" s="830"/>
      <c r="DK120" s="830"/>
      <c r="DL120" s="830">
        <v>2869470</v>
      </c>
      <c r="DM120" s="830"/>
      <c r="DN120" s="830"/>
      <c r="DO120" s="830"/>
      <c r="DP120" s="830"/>
      <c r="DQ120" s="830">
        <v>2801260</v>
      </c>
      <c r="DR120" s="830"/>
      <c r="DS120" s="830"/>
      <c r="DT120" s="830"/>
      <c r="DU120" s="830"/>
      <c r="DV120" s="831">
        <v>40.9</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10368383</v>
      </c>
      <c r="BR121" s="888"/>
      <c r="BS121" s="888"/>
      <c r="BT121" s="888"/>
      <c r="BU121" s="888"/>
      <c r="BV121" s="888">
        <v>10457930</v>
      </c>
      <c r="BW121" s="888"/>
      <c r="BX121" s="888"/>
      <c r="BY121" s="888"/>
      <c r="BZ121" s="888"/>
      <c r="CA121" s="888">
        <v>10446761</v>
      </c>
      <c r="CB121" s="888"/>
      <c r="CC121" s="888"/>
      <c r="CD121" s="888"/>
      <c r="CE121" s="888"/>
      <c r="CF121" s="889">
        <v>152.4</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v>2099</v>
      </c>
      <c r="DH121" s="801"/>
      <c r="DI121" s="801"/>
      <c r="DJ121" s="801"/>
      <c r="DK121" s="801"/>
      <c r="DL121" s="801">
        <v>1310</v>
      </c>
      <c r="DM121" s="801"/>
      <c r="DN121" s="801"/>
      <c r="DO121" s="801"/>
      <c r="DP121" s="801"/>
      <c r="DQ121" s="801">
        <v>1219</v>
      </c>
      <c r="DR121" s="801"/>
      <c r="DS121" s="801"/>
      <c r="DT121" s="801"/>
      <c r="DU121" s="801"/>
      <c r="DV121" s="853">
        <v>0</v>
      </c>
      <c r="DW121" s="853"/>
      <c r="DX121" s="853"/>
      <c r="DY121" s="853"/>
      <c r="DZ121" s="854"/>
    </row>
    <row r="122" spans="1:130" s="197" customFormat="1" ht="26.25" customHeight="1">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444</v>
      </c>
      <c r="BP122" s="868"/>
      <c r="BQ122" s="869">
        <v>11402813</v>
      </c>
      <c r="BR122" s="870"/>
      <c r="BS122" s="870"/>
      <c r="BT122" s="870"/>
      <c r="BU122" s="870"/>
      <c r="BV122" s="870">
        <v>11234707</v>
      </c>
      <c r="BW122" s="870"/>
      <c r="BX122" s="870"/>
      <c r="BY122" s="870"/>
      <c r="BZ122" s="870"/>
      <c r="CA122" s="870">
        <v>11052821</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77.099999999999994</v>
      </c>
      <c r="BR123" s="862"/>
      <c r="BS123" s="862"/>
      <c r="BT123" s="862"/>
      <c r="BU123" s="862"/>
      <c r="BV123" s="862">
        <v>71.099999999999994</v>
      </c>
      <c r="BW123" s="862"/>
      <c r="BX123" s="862"/>
      <c r="BY123" s="862"/>
      <c r="BZ123" s="862"/>
      <c r="CA123" s="862">
        <v>65.599999999999994</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446</v>
      </c>
      <c r="AB124" s="814"/>
      <c r="AC124" s="814"/>
      <c r="AD124" s="814"/>
      <c r="AE124" s="815"/>
      <c r="AF124" s="816" t="s">
        <v>446</v>
      </c>
      <c r="AG124" s="814"/>
      <c r="AH124" s="814"/>
      <c r="AI124" s="814"/>
      <c r="AJ124" s="815"/>
      <c r="AK124" s="816" t="s">
        <v>446</v>
      </c>
      <c r="AL124" s="814"/>
      <c r="AM124" s="814"/>
      <c r="AN124" s="814"/>
      <c r="AO124" s="815"/>
      <c r="AP124" s="784" t="s">
        <v>446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t="s">
        <v>446</v>
      </c>
      <c r="DH124" s="747"/>
      <c r="DI124" s="747"/>
      <c r="DJ124" s="747"/>
      <c r="DK124" s="748"/>
      <c r="DL124" s="749" t="s">
        <v>446</v>
      </c>
      <c r="DM124" s="747"/>
      <c r="DN124" s="747"/>
      <c r="DO124" s="747"/>
      <c r="DP124" s="748"/>
      <c r="DQ124" s="749" t="s">
        <v>446</v>
      </c>
      <c r="DR124" s="747"/>
      <c r="DS124" s="747"/>
      <c r="DT124" s="747"/>
      <c r="DU124" s="748"/>
      <c r="DV124" s="837" t="s">
        <v>446</v>
      </c>
      <c r="DW124" s="838"/>
      <c r="DX124" s="838"/>
      <c r="DY124" s="838"/>
      <c r="DZ124" s="839"/>
    </row>
    <row r="125" spans="1:130" s="197" customFormat="1" ht="26.25" customHeight="1" thickBot="1">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446</v>
      </c>
      <c r="AB125" s="814"/>
      <c r="AC125" s="814"/>
      <c r="AD125" s="814"/>
      <c r="AE125" s="815"/>
      <c r="AF125" s="816" t="s">
        <v>446</v>
      </c>
      <c r="AG125" s="814"/>
      <c r="AH125" s="814"/>
      <c r="AI125" s="814"/>
      <c r="AJ125" s="815"/>
      <c r="AK125" s="816" t="s">
        <v>446</v>
      </c>
      <c r="AL125" s="814"/>
      <c r="AM125" s="814"/>
      <c r="AN125" s="814"/>
      <c r="AO125" s="815"/>
      <c r="AP125" s="784" t="s">
        <v>446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446</v>
      </c>
      <c r="DH125" s="830"/>
      <c r="DI125" s="830"/>
      <c r="DJ125" s="830"/>
      <c r="DK125" s="830"/>
      <c r="DL125" s="830" t="s">
        <v>446</v>
      </c>
      <c r="DM125" s="830"/>
      <c r="DN125" s="830"/>
      <c r="DO125" s="830"/>
      <c r="DP125" s="830"/>
      <c r="DQ125" s="830" t="s">
        <v>446</v>
      </c>
      <c r="DR125" s="830"/>
      <c r="DS125" s="830"/>
      <c r="DT125" s="830"/>
      <c r="DU125" s="830"/>
      <c r="DV125" s="831" t="s">
        <v>446</v>
      </c>
      <c r="DW125" s="831"/>
      <c r="DX125" s="831"/>
      <c r="DY125" s="831"/>
      <c r="DZ125" s="832"/>
    </row>
    <row r="126" spans="1:130" s="197" customFormat="1" ht="26.25" customHeight="1">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37500</v>
      </c>
      <c r="AB126" s="814"/>
      <c r="AC126" s="814"/>
      <c r="AD126" s="814"/>
      <c r="AE126" s="815"/>
      <c r="AF126" s="816">
        <v>37282</v>
      </c>
      <c r="AG126" s="814"/>
      <c r="AH126" s="814"/>
      <c r="AI126" s="814"/>
      <c r="AJ126" s="815"/>
      <c r="AK126" s="816">
        <v>37073</v>
      </c>
      <c r="AL126" s="814"/>
      <c r="AM126" s="814"/>
      <c r="AN126" s="814"/>
      <c r="AO126" s="815"/>
      <c r="AP126" s="784">
        <v>0.5</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t="s">
        <v>446</v>
      </c>
      <c r="DH126" s="801"/>
      <c r="DI126" s="801"/>
      <c r="DJ126" s="801"/>
      <c r="DK126" s="801"/>
      <c r="DL126" s="801" t="s">
        <v>446</v>
      </c>
      <c r="DM126" s="801"/>
      <c r="DN126" s="801"/>
      <c r="DO126" s="801"/>
      <c r="DP126" s="801"/>
      <c r="DQ126" s="801" t="s">
        <v>446</v>
      </c>
      <c r="DR126" s="801"/>
      <c r="DS126" s="801"/>
      <c r="DT126" s="801"/>
      <c r="DU126" s="801"/>
      <c r="DV126" s="853" t="s">
        <v>446</v>
      </c>
      <c r="DW126" s="853"/>
      <c r="DX126" s="853"/>
      <c r="DY126" s="853"/>
      <c r="DZ126" s="854"/>
    </row>
    <row r="127" spans="1:130" s="197" customFormat="1" ht="26.25" customHeight="1" thickBot="1">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446</v>
      </c>
      <c r="AB127" s="814"/>
      <c r="AC127" s="814"/>
      <c r="AD127" s="814"/>
      <c r="AE127" s="815"/>
      <c r="AF127" s="816" t="s">
        <v>446</v>
      </c>
      <c r="AG127" s="814"/>
      <c r="AH127" s="814"/>
      <c r="AI127" s="814"/>
      <c r="AJ127" s="815"/>
      <c r="AK127" s="816" t="s">
        <v>446</v>
      </c>
      <c r="AL127" s="814"/>
      <c r="AM127" s="814"/>
      <c r="AN127" s="814"/>
      <c r="AO127" s="815"/>
      <c r="AP127" s="784" t="s">
        <v>446</v>
      </c>
      <c r="AQ127" s="785"/>
      <c r="AR127" s="785"/>
      <c r="AS127" s="785"/>
      <c r="AT127" s="786"/>
      <c r="AU127" s="233"/>
      <c r="AV127" s="233"/>
      <c r="AW127" s="233"/>
      <c r="AX127" s="787" t="s">
        <v>456</v>
      </c>
      <c r="AY127" s="788"/>
      <c r="AZ127" s="788"/>
      <c r="BA127" s="788"/>
      <c r="BB127" s="788"/>
      <c r="BC127" s="788"/>
      <c r="BD127" s="788"/>
      <c r="BE127" s="789"/>
      <c r="BF127" s="790" t="s">
        <v>446</v>
      </c>
      <c r="BG127" s="791"/>
      <c r="BH127" s="791"/>
      <c r="BI127" s="791"/>
      <c r="BJ127" s="791"/>
      <c r="BK127" s="791"/>
      <c r="BL127" s="792"/>
      <c r="BM127" s="790">
        <v>13.84</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t="s">
        <v>458</v>
      </c>
      <c r="DH127" s="850"/>
      <c r="DI127" s="850"/>
      <c r="DJ127" s="850"/>
      <c r="DK127" s="850"/>
      <c r="DL127" s="850" t="s">
        <v>459</v>
      </c>
      <c r="DM127" s="850"/>
      <c r="DN127" s="850"/>
      <c r="DO127" s="850"/>
      <c r="DP127" s="850"/>
      <c r="DQ127" s="850" t="s">
        <v>459</v>
      </c>
      <c r="DR127" s="850"/>
      <c r="DS127" s="850"/>
      <c r="DT127" s="850"/>
      <c r="DU127" s="850"/>
      <c r="DV127" s="851" t="s">
        <v>459</v>
      </c>
      <c r="DW127" s="851"/>
      <c r="DX127" s="851"/>
      <c r="DY127" s="851"/>
      <c r="DZ127" s="852"/>
    </row>
    <row r="128" spans="1:130" s="197" customFormat="1" ht="26.25" customHeight="1">
      <c r="A128" s="825" t="s">
        <v>460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461</v>
      </c>
      <c r="X128" s="827"/>
      <c r="Y128" s="827"/>
      <c r="Z128" s="828"/>
      <c r="AA128" s="753" t="s">
        <v>446</v>
      </c>
      <c r="AB128" s="754"/>
      <c r="AC128" s="754"/>
      <c r="AD128" s="754"/>
      <c r="AE128" s="755"/>
      <c r="AF128" s="756" t="s">
        <v>446</v>
      </c>
      <c r="AG128" s="754"/>
      <c r="AH128" s="754"/>
      <c r="AI128" s="754"/>
      <c r="AJ128" s="755"/>
      <c r="AK128" s="756" t="s">
        <v>446</v>
      </c>
      <c r="AL128" s="754"/>
      <c r="AM128" s="754"/>
      <c r="AN128" s="754"/>
      <c r="AO128" s="755"/>
      <c r="AP128" s="757"/>
      <c r="AQ128" s="758"/>
      <c r="AR128" s="758"/>
      <c r="AS128" s="758"/>
      <c r="AT128" s="759"/>
      <c r="AU128" s="235"/>
      <c r="AV128" s="235"/>
      <c r="AW128" s="235"/>
      <c r="AX128" s="802" t="s">
        <v>462</v>
      </c>
      <c r="AY128" s="798"/>
      <c r="AZ128" s="798"/>
      <c r="BA128" s="798"/>
      <c r="BB128" s="798"/>
      <c r="BC128" s="798"/>
      <c r="BD128" s="798"/>
      <c r="BE128" s="799"/>
      <c r="BF128" s="820" t="s">
        <v>446</v>
      </c>
      <c r="BG128" s="821"/>
      <c r="BH128" s="821"/>
      <c r="BI128" s="821"/>
      <c r="BJ128" s="821"/>
      <c r="BK128" s="821"/>
      <c r="BL128" s="822"/>
      <c r="BM128" s="820">
        <v>18.84</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463</v>
      </c>
      <c r="X129" s="811"/>
      <c r="Y129" s="811"/>
      <c r="Z129" s="812"/>
      <c r="AA129" s="813">
        <v>7443948</v>
      </c>
      <c r="AB129" s="814"/>
      <c r="AC129" s="814"/>
      <c r="AD129" s="814"/>
      <c r="AE129" s="815"/>
      <c r="AF129" s="816">
        <v>7454624</v>
      </c>
      <c r="AG129" s="814"/>
      <c r="AH129" s="814"/>
      <c r="AI129" s="814"/>
      <c r="AJ129" s="815"/>
      <c r="AK129" s="816">
        <v>7664711</v>
      </c>
      <c r="AL129" s="814"/>
      <c r="AM129" s="814"/>
      <c r="AN129" s="814"/>
      <c r="AO129" s="815"/>
      <c r="AP129" s="817"/>
      <c r="AQ129" s="818"/>
      <c r="AR129" s="818"/>
      <c r="AS129" s="818"/>
      <c r="AT129" s="819"/>
      <c r="AU129" s="235"/>
      <c r="AV129" s="235"/>
      <c r="AW129" s="235"/>
      <c r="AX129" s="802" t="s">
        <v>464</v>
      </c>
      <c r="AY129" s="798"/>
      <c r="AZ129" s="798"/>
      <c r="BA129" s="798"/>
      <c r="BB129" s="798"/>
      <c r="BC129" s="798"/>
      <c r="BD129" s="798"/>
      <c r="BE129" s="799"/>
      <c r="BF129" s="803">
        <v>10.3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466</v>
      </c>
      <c r="X130" s="811"/>
      <c r="Y130" s="811"/>
      <c r="Z130" s="812"/>
      <c r="AA130" s="813">
        <v>826420</v>
      </c>
      <c r="AB130" s="814"/>
      <c r="AC130" s="814"/>
      <c r="AD130" s="814"/>
      <c r="AE130" s="815"/>
      <c r="AF130" s="816">
        <v>871278</v>
      </c>
      <c r="AG130" s="814"/>
      <c r="AH130" s="814"/>
      <c r="AI130" s="814"/>
      <c r="AJ130" s="815"/>
      <c r="AK130" s="816">
        <v>807664</v>
      </c>
      <c r="AL130" s="814"/>
      <c r="AM130" s="814"/>
      <c r="AN130" s="814"/>
      <c r="AO130" s="815"/>
      <c r="AP130" s="817"/>
      <c r="AQ130" s="818"/>
      <c r="AR130" s="818"/>
      <c r="AS130" s="818"/>
      <c r="AT130" s="819"/>
      <c r="AU130" s="235"/>
      <c r="AV130" s="235"/>
      <c r="AW130" s="235"/>
      <c r="AX130" s="781" t="s">
        <v>467</v>
      </c>
      <c r="AY130" s="782"/>
      <c r="AZ130" s="782"/>
      <c r="BA130" s="782"/>
      <c r="BB130" s="782"/>
      <c r="BC130" s="782"/>
      <c r="BD130" s="782"/>
      <c r="BE130" s="783"/>
      <c r="BF130" s="735">
        <v>65.599999999999994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468</v>
      </c>
      <c r="X131" s="744"/>
      <c r="Y131" s="744"/>
      <c r="Z131" s="745"/>
      <c r="AA131" s="746">
        <v>6617528</v>
      </c>
      <c r="AB131" s="747"/>
      <c r="AC131" s="747"/>
      <c r="AD131" s="747"/>
      <c r="AE131" s="748"/>
      <c r="AF131" s="749">
        <v>6583346</v>
      </c>
      <c r="AG131" s="747"/>
      <c r="AH131" s="747"/>
      <c r="AI131" s="747"/>
      <c r="AJ131" s="748"/>
      <c r="AK131" s="749">
        <v>6857047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470</v>
      </c>
      <c r="W132" s="767"/>
      <c r="X132" s="767"/>
      <c r="Y132" s="767"/>
      <c r="Z132" s="768"/>
      <c r="AA132" s="769">
        <v>10.263545540000001</v>
      </c>
      <c r="AB132" s="770"/>
      <c r="AC132" s="770"/>
      <c r="AD132" s="770"/>
      <c r="AE132" s="771"/>
      <c r="AF132" s="772">
        <v>10.22437526</v>
      </c>
      <c r="AG132" s="770"/>
      <c r="AH132" s="770"/>
      <c r="AI132" s="770"/>
      <c r="AJ132" s="771"/>
      <c r="AK132" s="772">
        <v>10.422868619999999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471</v>
      </c>
      <c r="W133" s="776"/>
      <c r="X133" s="776"/>
      <c r="Y133" s="776"/>
      <c r="Z133" s="777"/>
      <c r="AA133" s="778">
        <v>10.5</v>
      </c>
      <c r="AB133" s="779"/>
      <c r="AC133" s="779"/>
      <c r="AD133" s="779"/>
      <c r="AE133" s="780"/>
      <c r="AF133" s="778">
        <v>10.199999999999999</v>
      </c>
      <c r="AG133" s="779"/>
      <c r="AH133" s="779"/>
      <c r="AI133" s="779"/>
      <c r="AJ133" s="780"/>
      <c r="AK133" s="778">
        <v>10.3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N29" sqref="N29"/>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6"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49" t="s">
        <v>474</v>
      </c>
      <c r="L7" s="254"/>
      <c r="M7" s="255" t="s">
        <v>475</v>
      </c>
      <c r="N7" s="256"/>
    </row>
    <row r="8" spans="1:16">
      <c r="A8" s="248"/>
      <c r="B8" s="244"/>
      <c r="C8" s="244"/>
      <c r="D8" s="244"/>
      <c r="E8" s="244"/>
      <c r="F8" s="244"/>
      <c r="G8" s="257"/>
      <c r="H8" s="258"/>
      <c r="I8" s="258"/>
      <c r="J8" s="259"/>
      <c r="K8" s="1150"/>
      <c r="L8" s="260" t="s">
        <v>476</v>
      </c>
      <c r="M8" s="261" t="s">
        <v>477</v>
      </c>
      <c r="N8" s="262" t="s">
        <v>478</v>
      </c>
    </row>
    <row r="9" spans="1:16">
      <c r="A9" s="248"/>
      <c r="B9" s="244"/>
      <c r="C9" s="244"/>
      <c r="D9" s="244"/>
      <c r="E9" s="244"/>
      <c r="F9" s="244"/>
      <c r="G9" s="1163" t="s">
        <v>479</v>
      </c>
      <c r="H9" s="1164"/>
      <c r="I9" s="1164"/>
      <c r="J9" s="1165"/>
      <c r="K9" s="263">
        <v>2482892</v>
      </c>
      <c r="L9" s="264">
        <v>55874</v>
      </c>
      <c r="M9" s="265">
        <v>55347</v>
      </c>
      <c r="N9" s="266">
        <v>1</v>
      </c>
    </row>
    <row r="10" spans="1:16">
      <c r="A10" s="248"/>
      <c r="B10" s="244"/>
      <c r="C10" s="244"/>
      <c r="D10" s="244"/>
      <c r="E10" s="244"/>
      <c r="F10" s="244"/>
      <c r="G10" s="1163" t="s">
        <v>480</v>
      </c>
      <c r="H10" s="1164"/>
      <c r="I10" s="1164"/>
      <c r="J10" s="1165"/>
      <c r="K10" s="267">
        <v>186335</v>
      </c>
      <c r="L10" s="268">
        <v>4193</v>
      </c>
      <c r="M10" s="269">
        <v>5378</v>
      </c>
      <c r="N10" s="270">
        <v>-22</v>
      </c>
    </row>
    <row r="11" spans="1:16" ht="13.5" customHeight="1">
      <c r="A11" s="248"/>
      <c r="B11" s="244"/>
      <c r="C11" s="244"/>
      <c r="D11" s="244"/>
      <c r="E11" s="244"/>
      <c r="F11" s="244"/>
      <c r="G11" s="1163" t="s">
        <v>481</v>
      </c>
      <c r="H11" s="1164"/>
      <c r="I11" s="1164"/>
      <c r="J11" s="1165"/>
      <c r="K11" s="267">
        <v>13222</v>
      </c>
      <c r="L11" s="268">
        <v>298</v>
      </c>
      <c r="M11" s="269">
        <v>7824</v>
      </c>
      <c r="N11" s="270">
        <v>-96.2</v>
      </c>
    </row>
    <row r="12" spans="1:16" ht="13.5" customHeight="1">
      <c r="A12" s="248"/>
      <c r="B12" s="244"/>
      <c r="C12" s="244"/>
      <c r="D12" s="244"/>
      <c r="E12" s="244"/>
      <c r="F12" s="244"/>
      <c r="G12" s="1163" t="s">
        <v>482</v>
      </c>
      <c r="H12" s="1164"/>
      <c r="I12" s="1164"/>
      <c r="J12" s="1165"/>
      <c r="K12" s="267" t="s">
        <v>483</v>
      </c>
      <c r="L12" s="268" t="s">
        <v>483</v>
      </c>
      <c r="M12" s="269">
        <v>137</v>
      </c>
      <c r="N12" s="270" t="s">
        <v>483</v>
      </c>
    </row>
    <row r="13" spans="1:16" ht="13.5" customHeight="1">
      <c r="A13" s="248"/>
      <c r="B13" s="244"/>
      <c r="C13" s="244"/>
      <c r="D13" s="244"/>
      <c r="E13" s="244"/>
      <c r="F13" s="244"/>
      <c r="G13" s="1163" t="s">
        <v>484</v>
      </c>
      <c r="H13" s="1164"/>
      <c r="I13" s="1164"/>
      <c r="J13" s="1165"/>
      <c r="K13" s="267" t="s">
        <v>483</v>
      </c>
      <c r="L13" s="268" t="s">
        <v>483</v>
      </c>
      <c r="M13" s="269">
        <v>6</v>
      </c>
      <c r="N13" s="270" t="s">
        <v>483</v>
      </c>
    </row>
    <row r="14" spans="1:16" ht="13.5" customHeight="1">
      <c r="A14" s="248"/>
      <c r="B14" s="244"/>
      <c r="C14" s="244"/>
      <c r="D14" s="244"/>
      <c r="E14" s="244"/>
      <c r="F14" s="244"/>
      <c r="G14" s="1163" t="s">
        <v>485</v>
      </c>
      <c r="H14" s="1164"/>
      <c r="I14" s="1164"/>
      <c r="J14" s="1165"/>
      <c r="K14" s="267">
        <v>106263</v>
      </c>
      <c r="L14" s="268">
        <v>2391</v>
      </c>
      <c r="M14" s="269">
        <v>2598</v>
      </c>
      <c r="N14" s="270">
        <v>-8</v>
      </c>
    </row>
    <row r="15" spans="1:16" ht="13.5" customHeight="1">
      <c r="A15" s="248"/>
      <c r="B15" s="244"/>
      <c r="C15" s="244"/>
      <c r="D15" s="244"/>
      <c r="E15" s="244"/>
      <c r="F15" s="244"/>
      <c r="G15" s="1163" t="s">
        <v>486</v>
      </c>
      <c r="H15" s="1164"/>
      <c r="I15" s="1164"/>
      <c r="J15" s="1165"/>
      <c r="K15" s="267">
        <v>26124</v>
      </c>
      <c r="L15" s="268">
        <v>588</v>
      </c>
      <c r="M15" s="269">
        <v>1203</v>
      </c>
      <c r="N15" s="270">
        <v>-51.1</v>
      </c>
    </row>
    <row r="16" spans="1:16">
      <c r="A16" s="248"/>
      <c r="B16" s="244"/>
      <c r="C16" s="244"/>
      <c r="D16" s="244"/>
      <c r="E16" s="244"/>
      <c r="F16" s="244"/>
      <c r="G16" s="1166" t="s">
        <v>487</v>
      </c>
      <c r="H16" s="1167"/>
      <c r="I16" s="1167"/>
      <c r="J16" s="1168"/>
      <c r="K16" s="268">
        <v>-212357</v>
      </c>
      <c r="L16" s="268">
        <v>-4779</v>
      </c>
      <c r="M16" s="269">
        <v>-5188</v>
      </c>
      <c r="N16" s="270">
        <v>-7.9</v>
      </c>
    </row>
    <row r="17" spans="1:16">
      <c r="A17" s="248"/>
      <c r="B17" s="244"/>
      <c r="C17" s="244"/>
      <c r="D17" s="244"/>
      <c r="E17" s="244"/>
      <c r="F17" s="244"/>
      <c r="G17" s="1166" t="s">
        <v>166</v>
      </c>
      <c r="H17" s="1167"/>
      <c r="I17" s="1167"/>
      <c r="J17" s="1168"/>
      <c r="K17" s="268">
        <v>2602479</v>
      </c>
      <c r="L17" s="268">
        <v>58566</v>
      </c>
      <c r="M17" s="269">
        <v>67305</v>
      </c>
      <c r="N17" s="270">
        <v>-13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60" t="s">
        <v>492</v>
      </c>
      <c r="H21" s="1161"/>
      <c r="I21" s="1161"/>
      <c r="J21" s="1162"/>
      <c r="K21" s="280">
        <v>6.17</v>
      </c>
      <c r="L21" s="281">
        <v>6.27</v>
      </c>
      <c r="M21" s="282">
        <v>-0.1</v>
      </c>
      <c r="N21" s="249"/>
      <c r="O21" s="283"/>
      <c r="P21" s="279"/>
    </row>
    <row r="22" spans="1:16" s="284" customFormat="1">
      <c r="A22" s="279"/>
      <c r="B22" s="249"/>
      <c r="C22" s="249"/>
      <c r="D22" s="249"/>
      <c r="E22" s="249"/>
      <c r="F22" s="249"/>
      <c r="G22" s="1160" t="s">
        <v>493</v>
      </c>
      <c r="H22" s="1161"/>
      <c r="I22" s="1161"/>
      <c r="J22" s="1162"/>
      <c r="K22" s="285">
        <v>99.5</v>
      </c>
      <c r="L22" s="286">
        <v>97.2</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49" t="s">
        <v>474</v>
      </c>
      <c r="L30" s="254"/>
      <c r="M30" s="255" t="s">
        <v>475</v>
      </c>
      <c r="N30" s="256"/>
    </row>
    <row r="31" spans="1:16">
      <c r="A31" s="248"/>
      <c r="B31" s="244"/>
      <c r="C31" s="244"/>
      <c r="D31" s="244"/>
      <c r="E31" s="244"/>
      <c r="F31" s="244"/>
      <c r="G31" s="257"/>
      <c r="H31" s="258"/>
      <c r="I31" s="258"/>
      <c r="J31" s="259"/>
      <c r="K31" s="1150"/>
      <c r="L31" s="260" t="s">
        <v>476</v>
      </c>
      <c r="M31" s="261" t="s">
        <v>477</v>
      </c>
      <c r="N31" s="262" t="s">
        <v>478</v>
      </c>
    </row>
    <row r="32" spans="1:16" ht="27" customHeight="1">
      <c r="A32" s="248"/>
      <c r="B32" s="244"/>
      <c r="C32" s="244"/>
      <c r="D32" s="244"/>
      <c r="E32" s="244"/>
      <c r="F32" s="244"/>
      <c r="G32" s="1151" t="s">
        <v>497</v>
      </c>
      <c r="H32" s="1152"/>
      <c r="I32" s="1152"/>
      <c r="J32" s="1153"/>
      <c r="K32" s="294">
        <v>1267778</v>
      </c>
      <c r="L32" s="294">
        <v>28530</v>
      </c>
      <c r="M32" s="295">
        <v>29478</v>
      </c>
      <c r="N32" s="296">
        <v>-3.2</v>
      </c>
    </row>
    <row r="33" spans="1:16" ht="13.5" customHeight="1">
      <c r="A33" s="248"/>
      <c r="B33" s="244"/>
      <c r="C33" s="244"/>
      <c r="D33" s="244"/>
      <c r="E33" s="244"/>
      <c r="F33" s="244"/>
      <c r="G33" s="1151" t="s">
        <v>498</v>
      </c>
      <c r="H33" s="1152"/>
      <c r="I33" s="1152"/>
      <c r="J33" s="1153"/>
      <c r="K33" s="294" t="s">
        <v>483</v>
      </c>
      <c r="L33" s="294" t="s">
        <v>483</v>
      </c>
      <c r="M33" s="295" t="s">
        <v>483</v>
      </c>
      <c r="N33" s="296" t="s">
        <v>483</v>
      </c>
    </row>
    <row r="34" spans="1:16" ht="27" customHeight="1">
      <c r="A34" s="248"/>
      <c r="B34" s="244"/>
      <c r="C34" s="244"/>
      <c r="D34" s="244"/>
      <c r="E34" s="244"/>
      <c r="F34" s="244"/>
      <c r="G34" s="1151" t="s">
        <v>499</v>
      </c>
      <c r="H34" s="1152"/>
      <c r="I34" s="1152"/>
      <c r="J34" s="1153"/>
      <c r="K34" s="294" t="s">
        <v>483</v>
      </c>
      <c r="L34" s="294" t="s">
        <v>483</v>
      </c>
      <c r="M34" s="295" t="s">
        <v>483</v>
      </c>
      <c r="N34" s="296" t="s">
        <v>483</v>
      </c>
    </row>
    <row r="35" spans="1:16" ht="27" customHeight="1">
      <c r="A35" s="248"/>
      <c r="B35" s="244"/>
      <c r="C35" s="244"/>
      <c r="D35" s="244"/>
      <c r="E35" s="244"/>
      <c r="F35" s="244"/>
      <c r="G35" s="1151" t="s">
        <v>500</v>
      </c>
      <c r="H35" s="1152"/>
      <c r="I35" s="1152"/>
      <c r="J35" s="1153"/>
      <c r="K35" s="294">
        <v>217514</v>
      </c>
      <c r="L35" s="294">
        <v>4895</v>
      </c>
      <c r="M35" s="295">
        <v>9466</v>
      </c>
      <c r="N35" s="296">
        <v>-48.3</v>
      </c>
    </row>
    <row r="36" spans="1:16" ht="27" customHeight="1">
      <c r="A36" s="248"/>
      <c r="B36" s="244"/>
      <c r="C36" s="244"/>
      <c r="D36" s="244"/>
      <c r="E36" s="244"/>
      <c r="F36" s="244"/>
      <c r="G36" s="1151" t="s">
        <v>501</v>
      </c>
      <c r="H36" s="1152"/>
      <c r="I36" s="1152"/>
      <c r="J36" s="1153"/>
      <c r="K36" s="294" t="s">
        <v>483</v>
      </c>
      <c r="L36" s="294" t="s">
        <v>483</v>
      </c>
      <c r="M36" s="295">
        <v>2568</v>
      </c>
      <c r="N36" s="296" t="s">
        <v>483</v>
      </c>
    </row>
    <row r="37" spans="1:16" ht="13.5" customHeight="1">
      <c r="A37" s="248"/>
      <c r="B37" s="244"/>
      <c r="C37" s="244"/>
      <c r="D37" s="244"/>
      <c r="E37" s="244"/>
      <c r="F37" s="244"/>
      <c r="G37" s="1151" t="s">
        <v>502</v>
      </c>
      <c r="H37" s="1152"/>
      <c r="I37" s="1152"/>
      <c r="J37" s="1153"/>
      <c r="K37" s="294">
        <v>37073</v>
      </c>
      <c r="L37" s="294">
        <v>834</v>
      </c>
      <c r="M37" s="295">
        <v>1267</v>
      </c>
      <c r="N37" s="296">
        <v>-34.200000000000003</v>
      </c>
    </row>
    <row r="38" spans="1:16" ht="27" customHeight="1">
      <c r="A38" s="248"/>
      <c r="B38" s="244"/>
      <c r="C38" s="244"/>
      <c r="D38" s="244"/>
      <c r="E38" s="244"/>
      <c r="F38" s="244"/>
      <c r="G38" s="1154" t="s">
        <v>503</v>
      </c>
      <c r="H38" s="1155"/>
      <c r="I38" s="1155"/>
      <c r="J38" s="1156"/>
      <c r="K38" s="297" t="s">
        <v>483</v>
      </c>
      <c r="L38" s="297" t="s">
        <v>483</v>
      </c>
      <c r="M38" s="298">
        <v>1</v>
      </c>
      <c r="N38" s="299" t="s">
        <v>483</v>
      </c>
      <c r="O38" s="293"/>
    </row>
    <row r="39" spans="1:16">
      <c r="A39" s="248"/>
      <c r="B39" s="244"/>
      <c r="C39" s="244"/>
      <c r="D39" s="244"/>
      <c r="E39" s="244"/>
      <c r="F39" s="244"/>
      <c r="G39" s="1154" t="s">
        <v>504</v>
      </c>
      <c r="H39" s="1155"/>
      <c r="I39" s="1155"/>
      <c r="J39" s="1156"/>
      <c r="K39" s="300" t="s">
        <v>483</v>
      </c>
      <c r="L39" s="300" t="s">
        <v>483</v>
      </c>
      <c r="M39" s="301">
        <v>-3176</v>
      </c>
      <c r="N39" s="302" t="s">
        <v>483</v>
      </c>
      <c r="O39" s="293"/>
    </row>
    <row r="40" spans="1:16" ht="27" customHeight="1">
      <c r="A40" s="248"/>
      <c r="B40" s="244"/>
      <c r="C40" s="244"/>
      <c r="D40" s="244"/>
      <c r="E40" s="244"/>
      <c r="F40" s="244"/>
      <c r="G40" s="1151" t="s">
        <v>505</v>
      </c>
      <c r="H40" s="1152"/>
      <c r="I40" s="1152"/>
      <c r="J40" s="1153"/>
      <c r="K40" s="300">
        <v>-807664</v>
      </c>
      <c r="L40" s="300">
        <v>-18175</v>
      </c>
      <c r="M40" s="301">
        <v>-27766</v>
      </c>
      <c r="N40" s="302">
        <v>-34.5</v>
      </c>
      <c r="O40" s="293"/>
    </row>
    <row r="41" spans="1:16">
      <c r="A41" s="248"/>
      <c r="B41" s="244"/>
      <c r="C41" s="244"/>
      <c r="D41" s="244"/>
      <c r="E41" s="244"/>
      <c r="F41" s="244"/>
      <c r="G41" s="1157" t="s">
        <v>277</v>
      </c>
      <c r="H41" s="1158"/>
      <c r="I41" s="1158"/>
      <c r="J41" s="1159"/>
      <c r="K41" s="294">
        <v>714701</v>
      </c>
      <c r="L41" s="300">
        <v>16083</v>
      </c>
      <c r="M41" s="301">
        <v>11838</v>
      </c>
      <c r="N41" s="302">
        <v>35.9</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44" t="s">
        <v>474</v>
      </c>
      <c r="J49" s="1146" t="s">
        <v>509</v>
      </c>
      <c r="K49" s="1147"/>
      <c r="L49" s="1147"/>
      <c r="M49" s="1147"/>
      <c r="N49" s="1148"/>
    </row>
    <row r="50" spans="1:14">
      <c r="A50" s="248"/>
      <c r="B50" s="244"/>
      <c r="C50" s="244"/>
      <c r="D50" s="244"/>
      <c r="E50" s="244"/>
      <c r="F50" s="244"/>
      <c r="G50" s="312"/>
      <c r="H50" s="313"/>
      <c r="I50" s="1145"/>
      <c r="J50" s="314" t="s">
        <v>510</v>
      </c>
      <c r="K50" s="315" t="s">
        <v>511</v>
      </c>
      <c r="L50" s="316" t="s">
        <v>512</v>
      </c>
      <c r="M50" s="317" t="s">
        <v>513</v>
      </c>
      <c r="N50" s="318" t="s">
        <v>514</v>
      </c>
    </row>
    <row r="51" spans="1:14">
      <c r="A51" s="248"/>
      <c r="B51" s="244"/>
      <c r="C51" s="244"/>
      <c r="D51" s="244"/>
      <c r="E51" s="244"/>
      <c r="F51" s="244"/>
      <c r="G51" s="310" t="s">
        <v>515</v>
      </c>
      <c r="H51" s="311"/>
      <c r="I51" s="319">
        <v>1189782</v>
      </c>
      <c r="J51" s="320">
        <v>27676</v>
      </c>
      <c r="K51" s="321">
        <v>-23.4</v>
      </c>
      <c r="L51" s="322">
        <v>42839</v>
      </c>
      <c r="M51" s="323">
        <v>-13.3</v>
      </c>
      <c r="N51" s="324">
        <v>-10.1</v>
      </c>
    </row>
    <row r="52" spans="1:14">
      <c r="A52" s="248"/>
      <c r="B52" s="244"/>
      <c r="C52" s="244"/>
      <c r="D52" s="244"/>
      <c r="E52" s="244"/>
      <c r="F52" s="244"/>
      <c r="G52" s="325"/>
      <c r="H52" s="326" t="s">
        <v>516</v>
      </c>
      <c r="I52" s="327">
        <v>721887</v>
      </c>
      <c r="J52" s="328">
        <v>16792</v>
      </c>
      <c r="K52" s="329">
        <v>11.1</v>
      </c>
      <c r="L52" s="330">
        <v>22027</v>
      </c>
      <c r="M52" s="331">
        <v>-17.100000000000001</v>
      </c>
      <c r="N52" s="332">
        <v>28.2</v>
      </c>
    </row>
    <row r="53" spans="1:14">
      <c r="A53" s="248"/>
      <c r="B53" s="244"/>
      <c r="C53" s="244"/>
      <c r="D53" s="244"/>
      <c r="E53" s="244"/>
      <c r="F53" s="244"/>
      <c r="G53" s="310" t="s">
        <v>517</v>
      </c>
      <c r="H53" s="311"/>
      <c r="I53" s="319">
        <v>697120</v>
      </c>
      <c r="J53" s="320">
        <v>15943</v>
      </c>
      <c r="K53" s="321">
        <v>-42.4</v>
      </c>
      <c r="L53" s="322">
        <v>46819</v>
      </c>
      <c r="M53" s="323">
        <v>9.3000000000000007</v>
      </c>
      <c r="N53" s="324">
        <v>-51.7</v>
      </c>
    </row>
    <row r="54" spans="1:14">
      <c r="A54" s="248"/>
      <c r="B54" s="244"/>
      <c r="C54" s="244"/>
      <c r="D54" s="244"/>
      <c r="E54" s="244"/>
      <c r="F54" s="244"/>
      <c r="G54" s="325"/>
      <c r="H54" s="326" t="s">
        <v>516</v>
      </c>
      <c r="I54" s="327">
        <v>586710</v>
      </c>
      <c r="J54" s="328">
        <v>13418</v>
      </c>
      <c r="K54" s="329">
        <v>-20.100000000000001</v>
      </c>
      <c r="L54" s="330">
        <v>24121</v>
      </c>
      <c r="M54" s="331">
        <v>9.5</v>
      </c>
      <c r="N54" s="332">
        <v>-29.6</v>
      </c>
    </row>
    <row r="55" spans="1:14">
      <c r="A55" s="248"/>
      <c r="B55" s="244"/>
      <c r="C55" s="244"/>
      <c r="D55" s="244"/>
      <c r="E55" s="244"/>
      <c r="F55" s="244"/>
      <c r="G55" s="310" t="s">
        <v>518</v>
      </c>
      <c r="H55" s="311"/>
      <c r="I55" s="319">
        <v>640435</v>
      </c>
      <c r="J55" s="320">
        <v>14591</v>
      </c>
      <c r="K55" s="321">
        <v>-8.5</v>
      </c>
      <c r="L55" s="322">
        <v>53270</v>
      </c>
      <c r="M55" s="323">
        <v>13.8</v>
      </c>
      <c r="N55" s="324">
        <v>-22.3</v>
      </c>
    </row>
    <row r="56" spans="1:14">
      <c r="A56" s="248"/>
      <c r="B56" s="244"/>
      <c r="C56" s="244"/>
      <c r="D56" s="244"/>
      <c r="E56" s="244"/>
      <c r="F56" s="244"/>
      <c r="G56" s="325"/>
      <c r="H56" s="326" t="s">
        <v>516</v>
      </c>
      <c r="I56" s="327">
        <v>539190</v>
      </c>
      <c r="J56" s="328">
        <v>12284</v>
      </c>
      <c r="K56" s="329">
        <v>-8.5</v>
      </c>
      <c r="L56" s="330">
        <v>24316</v>
      </c>
      <c r="M56" s="331">
        <v>0.8</v>
      </c>
      <c r="N56" s="332">
        <v>-9.3000000000000007</v>
      </c>
    </row>
    <row r="57" spans="1:14">
      <c r="A57" s="248"/>
      <c r="B57" s="244"/>
      <c r="C57" s="244"/>
      <c r="D57" s="244"/>
      <c r="E57" s="244"/>
      <c r="F57" s="244"/>
      <c r="G57" s="310" t="s">
        <v>519</v>
      </c>
      <c r="H57" s="311"/>
      <c r="I57" s="319">
        <v>1322754</v>
      </c>
      <c r="J57" s="320">
        <v>30003</v>
      </c>
      <c r="K57" s="321">
        <v>105.6</v>
      </c>
      <c r="L57" s="322">
        <v>53292</v>
      </c>
      <c r="M57" s="323">
        <v>0</v>
      </c>
      <c r="N57" s="324">
        <v>105.6</v>
      </c>
    </row>
    <row r="58" spans="1:14">
      <c r="A58" s="248"/>
      <c r="B58" s="244"/>
      <c r="C58" s="244"/>
      <c r="D58" s="244"/>
      <c r="E58" s="244"/>
      <c r="F58" s="244"/>
      <c r="G58" s="325"/>
      <c r="H58" s="326" t="s">
        <v>516</v>
      </c>
      <c r="I58" s="327">
        <v>991451</v>
      </c>
      <c r="J58" s="328">
        <v>22488</v>
      </c>
      <c r="K58" s="329">
        <v>83.1</v>
      </c>
      <c r="L58" s="330">
        <v>28900</v>
      </c>
      <c r="M58" s="331">
        <v>18.899999999999999</v>
      </c>
      <c r="N58" s="332">
        <v>64.2</v>
      </c>
    </row>
    <row r="59" spans="1:14">
      <c r="A59" s="248"/>
      <c r="B59" s="244"/>
      <c r="C59" s="244"/>
      <c r="D59" s="244"/>
      <c r="E59" s="244"/>
      <c r="F59" s="244"/>
      <c r="G59" s="310" t="s">
        <v>520</v>
      </c>
      <c r="H59" s="311"/>
      <c r="I59" s="319">
        <v>863379</v>
      </c>
      <c r="J59" s="320">
        <v>19429</v>
      </c>
      <c r="K59" s="321">
        <v>-35.200000000000003</v>
      </c>
      <c r="L59" s="322">
        <v>49919</v>
      </c>
      <c r="M59" s="323">
        <v>-6.3</v>
      </c>
      <c r="N59" s="324">
        <v>-28.9</v>
      </c>
    </row>
    <row r="60" spans="1:14">
      <c r="A60" s="248"/>
      <c r="B60" s="244"/>
      <c r="C60" s="244"/>
      <c r="D60" s="244"/>
      <c r="E60" s="244"/>
      <c r="F60" s="244"/>
      <c r="G60" s="325"/>
      <c r="H60" s="326" t="s">
        <v>516</v>
      </c>
      <c r="I60" s="333">
        <v>610335</v>
      </c>
      <c r="J60" s="328">
        <v>13735</v>
      </c>
      <c r="K60" s="329">
        <v>-38.9</v>
      </c>
      <c r="L60" s="330">
        <v>26398</v>
      </c>
      <c r="M60" s="331">
        <v>-8.6999999999999993</v>
      </c>
      <c r="N60" s="332">
        <v>-30.2</v>
      </c>
    </row>
    <row r="61" spans="1:14">
      <c r="A61" s="248"/>
      <c r="B61" s="244"/>
      <c r="C61" s="244"/>
      <c r="D61" s="244"/>
      <c r="E61" s="244"/>
      <c r="F61" s="244"/>
      <c r="G61" s="310" t="s">
        <v>521</v>
      </c>
      <c r="H61" s="334"/>
      <c r="I61" s="335">
        <v>942694</v>
      </c>
      <c r="J61" s="336">
        <v>21528</v>
      </c>
      <c r="K61" s="337">
        <v>-0.8</v>
      </c>
      <c r="L61" s="338">
        <v>49228</v>
      </c>
      <c r="M61" s="339">
        <v>0.7</v>
      </c>
      <c r="N61" s="324">
        <v>-1.5</v>
      </c>
    </row>
    <row r="62" spans="1:14">
      <c r="A62" s="248"/>
      <c r="B62" s="244"/>
      <c r="C62" s="244"/>
      <c r="D62" s="244"/>
      <c r="E62" s="244"/>
      <c r="F62" s="244"/>
      <c r="G62" s="325"/>
      <c r="H62" s="326" t="s">
        <v>516</v>
      </c>
      <c r="I62" s="327">
        <v>689915</v>
      </c>
      <c r="J62" s="328">
        <v>15743</v>
      </c>
      <c r="K62" s="329">
        <v>5.3</v>
      </c>
      <c r="L62" s="330">
        <v>25152</v>
      </c>
      <c r="M62" s="331">
        <v>0.7</v>
      </c>
      <c r="N62" s="332">
        <v>4.5999999999999996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S73"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69" t="s">
        <v>3</v>
      </c>
      <c r="D47" s="1169"/>
      <c r="E47" s="1170"/>
      <c r="F47" s="11">
        <v>5.34</v>
      </c>
      <c r="G47" s="12">
        <v>6.45</v>
      </c>
      <c r="H47" s="12">
        <v>7.7</v>
      </c>
      <c r="I47" s="12">
        <v>4.29</v>
      </c>
      <c r="J47" s="13">
        <v>4.22</v>
      </c>
    </row>
    <row r="48" spans="2:10" ht="57.75" customHeight="1">
      <c r="B48" s="14"/>
      <c r="C48" s="1171" t="s">
        <v>4</v>
      </c>
      <c r="D48" s="1171"/>
      <c r="E48" s="1172"/>
      <c r="F48" s="15">
        <v>7.83</v>
      </c>
      <c r="G48" s="16">
        <v>9.7100000000000009</v>
      </c>
      <c r="H48" s="16">
        <v>8.3000000000000007</v>
      </c>
      <c r="I48" s="16">
        <v>7.02</v>
      </c>
      <c r="J48" s="17">
        <v>7.32</v>
      </c>
    </row>
    <row r="49" spans="2:10" ht="57.75" customHeight="1" thickBot="1">
      <c r="B49" s="18"/>
      <c r="C49" s="1173" t="s">
        <v>5</v>
      </c>
      <c r="D49" s="1173"/>
      <c r="E49" s="1174"/>
      <c r="F49" s="19" t="s">
        <v>528</v>
      </c>
      <c r="G49" s="20">
        <v>3.05</v>
      </c>
      <c r="H49" s="20">
        <v>0.06</v>
      </c>
      <c r="I49" s="20" t="s">
        <v>529</v>
      </c>
      <c r="J49" s="21">
        <v>0.54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1" t="s">
        <v>530</v>
      </c>
      <c r="D34" s="1181"/>
      <c r="E34" s="1182"/>
      <c r="F34" s="32">
        <v>44.15</v>
      </c>
      <c r="G34" s="33">
        <v>42.06</v>
      </c>
      <c r="H34" s="33">
        <v>36.950000000000003</v>
      </c>
      <c r="I34" s="33">
        <v>29.64</v>
      </c>
      <c r="J34" s="34">
        <v>25.92</v>
      </c>
      <c r="K34" s="22"/>
      <c r="L34" s="22"/>
      <c r="M34" s="22"/>
      <c r="N34" s="22"/>
      <c r="O34" s="22"/>
      <c r="P34" s="22"/>
    </row>
    <row r="35" spans="1:16" ht="39" customHeight="1">
      <c r="A35" s="22"/>
      <c r="B35" s="35"/>
      <c r="C35" s="1175" t="s">
        <v>531</v>
      </c>
      <c r="D35" s="1176"/>
      <c r="E35" s="1177"/>
      <c r="F35" s="36">
        <v>7.72</v>
      </c>
      <c r="G35" s="37">
        <v>8.7200000000000006</v>
      </c>
      <c r="H35" s="37">
        <v>7.84</v>
      </c>
      <c r="I35" s="37">
        <v>6.77</v>
      </c>
      <c r="J35" s="38">
        <v>7.14</v>
      </c>
      <c r="K35" s="22"/>
      <c r="L35" s="22"/>
      <c r="M35" s="22"/>
      <c r="N35" s="22"/>
      <c r="O35" s="22"/>
      <c r="P35" s="22"/>
    </row>
    <row r="36" spans="1:16" ht="39" customHeight="1">
      <c r="A36" s="22"/>
      <c r="B36" s="35"/>
      <c r="C36" s="1175" t="s">
        <v>532</v>
      </c>
      <c r="D36" s="1176"/>
      <c r="E36" s="1177"/>
      <c r="F36" s="36">
        <v>2.74</v>
      </c>
      <c r="G36" s="37">
        <v>3.08</v>
      </c>
      <c r="H36" s="37">
        <v>3.51</v>
      </c>
      <c r="I36" s="37">
        <v>4.17</v>
      </c>
      <c r="J36" s="38">
        <v>3.04</v>
      </c>
      <c r="K36" s="22"/>
      <c r="L36" s="22"/>
      <c r="M36" s="22"/>
      <c r="N36" s="22"/>
      <c r="O36" s="22"/>
      <c r="P36" s="22"/>
    </row>
    <row r="37" spans="1:16" ht="39" customHeight="1">
      <c r="A37" s="22"/>
      <c r="B37" s="35"/>
      <c r="C37" s="1175" t="s">
        <v>533</v>
      </c>
      <c r="D37" s="1176"/>
      <c r="E37" s="1177"/>
      <c r="F37" s="36">
        <v>0.9</v>
      </c>
      <c r="G37" s="37">
        <v>1.1100000000000001</v>
      </c>
      <c r="H37" s="37">
        <v>1.18</v>
      </c>
      <c r="I37" s="37">
        <v>0.34</v>
      </c>
      <c r="J37" s="38">
        <v>1.1000000000000001</v>
      </c>
      <c r="K37" s="22"/>
      <c r="L37" s="22"/>
      <c r="M37" s="22"/>
      <c r="N37" s="22"/>
      <c r="O37" s="22"/>
      <c r="P37" s="22"/>
    </row>
    <row r="38" spans="1:16" ht="39" customHeight="1">
      <c r="A38" s="22"/>
      <c r="B38" s="35"/>
      <c r="C38" s="1175" t="s">
        <v>534</v>
      </c>
      <c r="D38" s="1176"/>
      <c r="E38" s="1177"/>
      <c r="F38" s="36">
        <v>0.71</v>
      </c>
      <c r="G38" s="37">
        <v>0.83</v>
      </c>
      <c r="H38" s="37">
        <v>0.56000000000000005</v>
      </c>
      <c r="I38" s="37">
        <v>0.38</v>
      </c>
      <c r="J38" s="38">
        <v>0.62</v>
      </c>
      <c r="K38" s="22"/>
      <c r="L38" s="22"/>
      <c r="M38" s="22"/>
      <c r="N38" s="22"/>
      <c r="O38" s="22"/>
      <c r="P38" s="22"/>
    </row>
    <row r="39" spans="1:16" ht="39" customHeight="1">
      <c r="A39" s="22"/>
      <c r="B39" s="35"/>
      <c r="C39" s="1175" t="s">
        <v>535</v>
      </c>
      <c r="D39" s="1176"/>
      <c r="E39" s="1177"/>
      <c r="F39" s="36">
        <v>0.1</v>
      </c>
      <c r="G39" s="37">
        <v>0.98</v>
      </c>
      <c r="H39" s="37">
        <v>0.46</v>
      </c>
      <c r="I39" s="37">
        <v>0.25</v>
      </c>
      <c r="J39" s="38">
        <v>0.13</v>
      </c>
      <c r="K39" s="22"/>
      <c r="L39" s="22"/>
      <c r="M39" s="22"/>
      <c r="N39" s="22"/>
      <c r="O39" s="22"/>
      <c r="P39" s="22"/>
    </row>
    <row r="40" spans="1:16" ht="39" customHeight="1">
      <c r="A40" s="22"/>
      <c r="B40" s="35"/>
      <c r="C40" s="1175" t="s">
        <v>536</v>
      </c>
      <c r="D40" s="1176"/>
      <c r="E40" s="1177"/>
      <c r="F40" s="36">
        <v>0.02</v>
      </c>
      <c r="G40" s="37">
        <v>0.01</v>
      </c>
      <c r="H40" s="37">
        <v>0</v>
      </c>
      <c r="I40" s="37">
        <v>0</v>
      </c>
      <c r="J40" s="38">
        <v>0.01</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537</v>
      </c>
      <c r="D42" s="1176"/>
      <c r="E42" s="1177"/>
      <c r="F42" s="36" t="s">
        <v>483</v>
      </c>
      <c r="G42" s="37" t="s">
        <v>483</v>
      </c>
      <c r="H42" s="37" t="s">
        <v>483</v>
      </c>
      <c r="I42" s="37" t="s">
        <v>483</v>
      </c>
      <c r="J42" s="38" t="s">
        <v>483</v>
      </c>
      <c r="K42" s="22"/>
      <c r="L42" s="22"/>
      <c r="M42" s="22"/>
      <c r="N42" s="22"/>
      <c r="O42" s="22"/>
      <c r="P42" s="22"/>
    </row>
    <row r="43" spans="1:16" ht="39" customHeight="1" thickBot="1">
      <c r="A43" s="22"/>
      <c r="B43" s="40"/>
      <c r="C43" s="1178" t="s">
        <v>538</v>
      </c>
      <c r="D43" s="1179"/>
      <c r="E43" s="1180"/>
      <c r="F43" s="41" t="s">
        <v>483</v>
      </c>
      <c r="G43" s="42" t="s">
        <v>483</v>
      </c>
      <c r="H43" s="42" t="s">
        <v>483</v>
      </c>
      <c r="I43" s="42" t="s">
        <v>483</v>
      </c>
      <c r="J43" s="43" t="s">
        <v>483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election activeCell="P55" sqref="P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1" t="s">
        <v>11</v>
      </c>
      <c r="C45" s="1192"/>
      <c r="D45" s="58"/>
      <c r="E45" s="1197" t="s">
        <v>12</v>
      </c>
      <c r="F45" s="1197"/>
      <c r="G45" s="1197"/>
      <c r="H45" s="1197"/>
      <c r="I45" s="1197"/>
      <c r="J45" s="1198"/>
      <c r="K45" s="59">
        <v>1276</v>
      </c>
      <c r="L45" s="60">
        <v>1249</v>
      </c>
      <c r="M45" s="60">
        <v>1280</v>
      </c>
      <c r="N45" s="60">
        <v>1325</v>
      </c>
      <c r="O45" s="61">
        <v>1268</v>
      </c>
      <c r="P45" s="48"/>
      <c r="Q45" s="48"/>
      <c r="R45" s="48"/>
      <c r="S45" s="48"/>
      <c r="T45" s="48"/>
      <c r="U45" s="48"/>
    </row>
    <row r="46" spans="1:21" ht="30.75" customHeight="1">
      <c r="A46" s="48"/>
      <c r="B46" s="1193"/>
      <c r="C46" s="1194"/>
      <c r="D46" s="62"/>
      <c r="E46" s="1185" t="s">
        <v>13</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c r="A47" s="48"/>
      <c r="B47" s="1193"/>
      <c r="C47" s="1194"/>
      <c r="D47" s="62"/>
      <c r="E47" s="1185" t="s">
        <v>14</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c r="A48" s="48"/>
      <c r="B48" s="1193"/>
      <c r="C48" s="1194"/>
      <c r="D48" s="62"/>
      <c r="E48" s="1185" t="s">
        <v>15</v>
      </c>
      <c r="F48" s="1185"/>
      <c r="G48" s="1185"/>
      <c r="H48" s="1185"/>
      <c r="I48" s="1185"/>
      <c r="J48" s="1186"/>
      <c r="K48" s="63">
        <v>218</v>
      </c>
      <c r="L48" s="64">
        <v>208</v>
      </c>
      <c r="M48" s="64">
        <v>188</v>
      </c>
      <c r="N48" s="64">
        <v>182</v>
      </c>
      <c r="O48" s="65">
        <v>218</v>
      </c>
      <c r="P48" s="48"/>
      <c r="Q48" s="48"/>
      <c r="R48" s="48"/>
      <c r="S48" s="48"/>
      <c r="T48" s="48"/>
      <c r="U48" s="48"/>
    </row>
    <row r="49" spans="1:21" ht="30.75" customHeight="1">
      <c r="A49" s="48"/>
      <c r="B49" s="1193"/>
      <c r="C49" s="1194"/>
      <c r="D49" s="62"/>
      <c r="E49" s="1185" t="s">
        <v>16</v>
      </c>
      <c r="F49" s="1185"/>
      <c r="G49" s="1185"/>
      <c r="H49" s="1185"/>
      <c r="I49" s="1185"/>
      <c r="J49" s="1186"/>
      <c r="K49" s="63" t="s">
        <v>483</v>
      </c>
      <c r="L49" s="64" t="s">
        <v>483</v>
      </c>
      <c r="M49" s="64" t="s">
        <v>483</v>
      </c>
      <c r="N49" s="64" t="s">
        <v>483</v>
      </c>
      <c r="O49" s="65" t="s">
        <v>483</v>
      </c>
      <c r="P49" s="48"/>
      <c r="Q49" s="48"/>
      <c r="R49" s="48"/>
      <c r="S49" s="48"/>
      <c r="T49" s="48"/>
      <c r="U49" s="48"/>
    </row>
    <row r="50" spans="1:21" ht="30.75" customHeight="1">
      <c r="A50" s="48"/>
      <c r="B50" s="1193"/>
      <c r="C50" s="1194"/>
      <c r="D50" s="62"/>
      <c r="E50" s="1185" t="s">
        <v>17</v>
      </c>
      <c r="F50" s="1185"/>
      <c r="G50" s="1185"/>
      <c r="H50" s="1185"/>
      <c r="I50" s="1185"/>
      <c r="J50" s="1186"/>
      <c r="K50" s="63">
        <v>38</v>
      </c>
      <c r="L50" s="64">
        <v>38</v>
      </c>
      <c r="M50" s="64">
        <v>38</v>
      </c>
      <c r="N50" s="64">
        <v>37</v>
      </c>
      <c r="O50" s="65">
        <v>37</v>
      </c>
      <c r="P50" s="48"/>
      <c r="Q50" s="48"/>
      <c r="R50" s="48"/>
      <c r="S50" s="48"/>
      <c r="T50" s="48"/>
      <c r="U50" s="48"/>
    </row>
    <row r="51" spans="1:21" ht="30.75" customHeight="1">
      <c r="A51" s="48"/>
      <c r="B51" s="1195"/>
      <c r="C51" s="1196"/>
      <c r="D51" s="66"/>
      <c r="E51" s="1185" t="s">
        <v>18</v>
      </c>
      <c r="F51" s="1185"/>
      <c r="G51" s="1185"/>
      <c r="H51" s="1185"/>
      <c r="I51" s="1185"/>
      <c r="J51" s="1186"/>
      <c r="K51" s="63" t="s">
        <v>483</v>
      </c>
      <c r="L51" s="64">
        <v>0</v>
      </c>
      <c r="M51" s="64" t="s">
        <v>483</v>
      </c>
      <c r="N51" s="64" t="s">
        <v>483</v>
      </c>
      <c r="O51" s="65" t="s">
        <v>483</v>
      </c>
      <c r="P51" s="48"/>
      <c r="Q51" s="48"/>
      <c r="R51" s="48"/>
      <c r="S51" s="48"/>
      <c r="T51" s="48"/>
      <c r="U51" s="48"/>
    </row>
    <row r="52" spans="1:21" ht="30.75" customHeight="1">
      <c r="A52" s="48"/>
      <c r="B52" s="1183" t="s">
        <v>19</v>
      </c>
      <c r="C52" s="1184"/>
      <c r="D52" s="66"/>
      <c r="E52" s="1185" t="s">
        <v>20</v>
      </c>
      <c r="F52" s="1185"/>
      <c r="G52" s="1185"/>
      <c r="H52" s="1185"/>
      <c r="I52" s="1185"/>
      <c r="J52" s="1186"/>
      <c r="K52" s="63">
        <v>810</v>
      </c>
      <c r="L52" s="64">
        <v>823</v>
      </c>
      <c r="M52" s="64">
        <v>826</v>
      </c>
      <c r="N52" s="64">
        <v>871</v>
      </c>
      <c r="O52" s="65">
        <v>808</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722</v>
      </c>
      <c r="L53" s="69">
        <v>672</v>
      </c>
      <c r="M53" s="69">
        <v>680</v>
      </c>
      <c r="N53" s="69">
        <v>673</v>
      </c>
      <c r="O53" s="70">
        <v>715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11" t="s">
        <v>24</v>
      </c>
      <c r="C41" s="1212"/>
      <c r="D41" s="81"/>
      <c r="E41" s="1213" t="s">
        <v>25</v>
      </c>
      <c r="F41" s="1213"/>
      <c r="G41" s="1213"/>
      <c r="H41" s="1214"/>
      <c r="I41" s="82">
        <v>12829</v>
      </c>
      <c r="J41" s="83">
        <v>12591</v>
      </c>
      <c r="K41" s="83">
        <v>12288</v>
      </c>
      <c r="L41" s="83">
        <v>12305</v>
      </c>
      <c r="M41" s="84">
        <v>12020</v>
      </c>
    </row>
    <row r="42" spans="2:13" ht="27.75" customHeight="1">
      <c r="B42" s="1201"/>
      <c r="C42" s="1202"/>
      <c r="D42" s="85"/>
      <c r="E42" s="1205" t="s">
        <v>26</v>
      </c>
      <c r="F42" s="1205"/>
      <c r="G42" s="1205"/>
      <c r="H42" s="1206"/>
      <c r="I42" s="86">
        <v>238</v>
      </c>
      <c r="J42" s="87">
        <v>200</v>
      </c>
      <c r="K42" s="87">
        <v>163</v>
      </c>
      <c r="L42" s="87">
        <v>125</v>
      </c>
      <c r="M42" s="88">
        <v>88</v>
      </c>
    </row>
    <row r="43" spans="2:13" ht="27.75" customHeight="1">
      <c r="B43" s="1201"/>
      <c r="C43" s="1202"/>
      <c r="D43" s="85"/>
      <c r="E43" s="1205" t="s">
        <v>27</v>
      </c>
      <c r="F43" s="1205"/>
      <c r="G43" s="1205"/>
      <c r="H43" s="1206"/>
      <c r="I43" s="86">
        <v>3625</v>
      </c>
      <c r="J43" s="87">
        <v>3383</v>
      </c>
      <c r="K43" s="87">
        <v>3159</v>
      </c>
      <c r="L43" s="87">
        <v>2871</v>
      </c>
      <c r="M43" s="88">
        <v>2802</v>
      </c>
    </row>
    <row r="44" spans="2:13" ht="27.75" customHeight="1">
      <c r="B44" s="1201"/>
      <c r="C44" s="1202"/>
      <c r="D44" s="85"/>
      <c r="E44" s="1205" t="s">
        <v>28</v>
      </c>
      <c r="F44" s="1205"/>
      <c r="G44" s="1205"/>
      <c r="H44" s="1206"/>
      <c r="I44" s="86" t="s">
        <v>483</v>
      </c>
      <c r="J44" s="87" t="s">
        <v>483</v>
      </c>
      <c r="K44" s="87" t="s">
        <v>483</v>
      </c>
      <c r="L44" s="87" t="s">
        <v>483</v>
      </c>
      <c r="M44" s="88" t="s">
        <v>483</v>
      </c>
    </row>
    <row r="45" spans="2:13" ht="27.75" customHeight="1">
      <c r="B45" s="1201"/>
      <c r="C45" s="1202"/>
      <c r="D45" s="85"/>
      <c r="E45" s="1205" t="s">
        <v>29</v>
      </c>
      <c r="F45" s="1205"/>
      <c r="G45" s="1205"/>
      <c r="H45" s="1206"/>
      <c r="I45" s="86">
        <v>1234</v>
      </c>
      <c r="J45" s="87">
        <v>1064</v>
      </c>
      <c r="K45" s="87">
        <v>899</v>
      </c>
      <c r="L45" s="87">
        <v>616</v>
      </c>
      <c r="M45" s="88">
        <v>647</v>
      </c>
    </row>
    <row r="46" spans="2:13" ht="27.75" customHeight="1">
      <c r="B46" s="1201"/>
      <c r="C46" s="1202"/>
      <c r="D46" s="85"/>
      <c r="E46" s="1205" t="s">
        <v>30</v>
      </c>
      <c r="F46" s="1205"/>
      <c r="G46" s="1205"/>
      <c r="H46" s="1206"/>
      <c r="I46" s="86" t="s">
        <v>483</v>
      </c>
      <c r="J46" s="87" t="s">
        <v>483</v>
      </c>
      <c r="K46" s="87" t="s">
        <v>483</v>
      </c>
      <c r="L46" s="87" t="s">
        <v>483</v>
      </c>
      <c r="M46" s="88" t="s">
        <v>483</v>
      </c>
    </row>
    <row r="47" spans="2:13" ht="27.75" customHeight="1">
      <c r="B47" s="1201"/>
      <c r="C47" s="1202"/>
      <c r="D47" s="85"/>
      <c r="E47" s="1205" t="s">
        <v>31</v>
      </c>
      <c r="F47" s="1205"/>
      <c r="G47" s="1205"/>
      <c r="H47" s="1206"/>
      <c r="I47" s="86" t="s">
        <v>483</v>
      </c>
      <c r="J47" s="87" t="s">
        <v>483</v>
      </c>
      <c r="K47" s="87" t="s">
        <v>483</v>
      </c>
      <c r="L47" s="87" t="s">
        <v>483</v>
      </c>
      <c r="M47" s="88" t="s">
        <v>483</v>
      </c>
    </row>
    <row r="48" spans="2:13" ht="27.75" customHeight="1">
      <c r="B48" s="1203"/>
      <c r="C48" s="1204"/>
      <c r="D48" s="85"/>
      <c r="E48" s="1205" t="s">
        <v>32</v>
      </c>
      <c r="F48" s="1205"/>
      <c r="G48" s="1205"/>
      <c r="H48" s="1206"/>
      <c r="I48" s="86" t="s">
        <v>483</v>
      </c>
      <c r="J48" s="87" t="s">
        <v>483</v>
      </c>
      <c r="K48" s="87" t="s">
        <v>483</v>
      </c>
      <c r="L48" s="87" t="s">
        <v>483</v>
      </c>
      <c r="M48" s="88" t="s">
        <v>483</v>
      </c>
    </row>
    <row r="49" spans="2:13" ht="27.75" customHeight="1">
      <c r="B49" s="1199" t="s">
        <v>33</v>
      </c>
      <c r="C49" s="1200"/>
      <c r="D49" s="89"/>
      <c r="E49" s="1205" t="s">
        <v>34</v>
      </c>
      <c r="F49" s="1205"/>
      <c r="G49" s="1205"/>
      <c r="H49" s="1206"/>
      <c r="I49" s="86">
        <v>924</v>
      </c>
      <c r="J49" s="87">
        <v>905</v>
      </c>
      <c r="K49" s="87">
        <v>1034</v>
      </c>
      <c r="L49" s="87">
        <v>777</v>
      </c>
      <c r="M49" s="88">
        <v>606</v>
      </c>
    </row>
    <row r="50" spans="2:13" ht="27.75" customHeight="1">
      <c r="B50" s="1201"/>
      <c r="C50" s="1202"/>
      <c r="D50" s="85"/>
      <c r="E50" s="1205" t="s">
        <v>35</v>
      </c>
      <c r="F50" s="1205"/>
      <c r="G50" s="1205"/>
      <c r="H50" s="1206"/>
      <c r="I50" s="86" t="s">
        <v>483</v>
      </c>
      <c r="J50" s="87" t="s">
        <v>483</v>
      </c>
      <c r="K50" s="87" t="s">
        <v>483</v>
      </c>
      <c r="L50" s="87" t="s">
        <v>483</v>
      </c>
      <c r="M50" s="88" t="s">
        <v>483</v>
      </c>
    </row>
    <row r="51" spans="2:13" ht="27.75" customHeight="1">
      <c r="B51" s="1203"/>
      <c r="C51" s="1204"/>
      <c r="D51" s="85"/>
      <c r="E51" s="1205" t="s">
        <v>36</v>
      </c>
      <c r="F51" s="1205"/>
      <c r="G51" s="1205"/>
      <c r="H51" s="1206"/>
      <c r="I51" s="86">
        <v>10264</v>
      </c>
      <c r="J51" s="87">
        <v>10323</v>
      </c>
      <c r="K51" s="87">
        <v>10368</v>
      </c>
      <c r="L51" s="87">
        <v>10458</v>
      </c>
      <c r="M51" s="88">
        <v>10447</v>
      </c>
    </row>
    <row r="52" spans="2:13" ht="27.75" customHeight="1" thickBot="1">
      <c r="B52" s="1207" t="s">
        <v>37</v>
      </c>
      <c r="C52" s="1208"/>
      <c r="D52" s="90"/>
      <c r="E52" s="1209" t="s">
        <v>38</v>
      </c>
      <c r="F52" s="1209"/>
      <c r="G52" s="1209"/>
      <c r="H52" s="1210"/>
      <c r="I52" s="91">
        <v>6738</v>
      </c>
      <c r="J52" s="92">
        <v>6012</v>
      </c>
      <c r="K52" s="92">
        <v>5106</v>
      </c>
      <c r="L52" s="92">
        <v>4682</v>
      </c>
      <c r="M52" s="93">
        <v>4505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25" zoomScaleNormal="100" zoomScaleSheetLayoutView="55" workbookViewId="0">
      <selection activeCell="G43" sqref="G43:O47"/>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351" t="s">
        <v>550</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551</v>
      </c>
    </row>
    <row r="50" spans="1:17">
      <c r="B50" s="248"/>
      <c r="C50" s="244"/>
      <c r="D50" s="244"/>
      <c r="E50" s="244"/>
      <c r="F50" s="244"/>
      <c r="G50" s="1224"/>
      <c r="H50" s="1225"/>
      <c r="I50" s="1225"/>
      <c r="J50" s="1226"/>
      <c r="K50" s="354" t="s">
        <v>523</v>
      </c>
      <c r="L50" s="354" t="s">
        <v>524</v>
      </c>
      <c r="M50" s="354" t="s">
        <v>525</v>
      </c>
      <c r="N50" s="354" t="s">
        <v>526</v>
      </c>
      <c r="O50" s="354" t="s">
        <v>527</v>
      </c>
    </row>
    <row r="51" spans="1:17">
      <c r="B51" s="248"/>
      <c r="C51" s="244"/>
      <c r="D51" s="244"/>
      <c r="E51" s="244"/>
      <c r="F51" s="244"/>
      <c r="G51" s="1227" t="s">
        <v>552</v>
      </c>
      <c r="H51" s="1228"/>
      <c r="I51" s="1233" t="s">
        <v>553</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554</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555</v>
      </c>
      <c r="H55" s="1241"/>
      <c r="I55" s="1237" t="s">
        <v>553</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554</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556</v>
      </c>
      <c r="C63" s="244"/>
      <c r="D63" s="244"/>
      <c r="E63" s="244"/>
      <c r="F63" s="244"/>
      <c r="G63" s="244"/>
      <c r="H63" s="244"/>
      <c r="I63" s="244"/>
      <c r="J63" s="244"/>
      <c r="K63" s="244"/>
      <c r="L63" s="244"/>
      <c r="M63" s="244"/>
      <c r="N63" s="244"/>
      <c r="O63" s="244"/>
    </row>
    <row r="64" spans="1:17">
      <c r="B64" s="248"/>
      <c r="C64" s="244"/>
      <c r="D64" s="244"/>
      <c r="E64" s="244"/>
      <c r="F64" s="244"/>
      <c r="G64" s="351" t="s">
        <v>550</v>
      </c>
      <c r="I64" s="352"/>
      <c r="J64" s="352"/>
      <c r="K64" s="352"/>
      <c r="L64" s="244"/>
      <c r="M64" s="244"/>
      <c r="N64" s="244"/>
      <c r="O64" s="244"/>
    </row>
    <row r="65" spans="2:30">
      <c r="B65" s="248"/>
      <c r="C65" s="244"/>
      <c r="D65" s="244"/>
      <c r="E65" s="244"/>
      <c r="F65" s="244"/>
      <c r="G65" s="1247" t="s">
        <v>559</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557</v>
      </c>
      <c r="I71" s="368"/>
      <c r="J71" s="364"/>
      <c r="K71" s="364"/>
      <c r="L71" s="365"/>
      <c r="M71" s="364"/>
      <c r="N71" s="365"/>
      <c r="O71" s="366"/>
    </row>
    <row r="72" spans="2:30">
      <c r="B72" s="248"/>
      <c r="C72" s="244"/>
      <c r="D72" s="244"/>
      <c r="E72" s="244"/>
      <c r="F72" s="244"/>
      <c r="G72" s="1224"/>
      <c r="H72" s="1225"/>
      <c r="I72" s="1225"/>
      <c r="J72" s="1226"/>
      <c r="K72" s="354" t="s">
        <v>523</v>
      </c>
      <c r="L72" s="354" t="s">
        <v>524</v>
      </c>
      <c r="M72" s="354" t="s">
        <v>525</v>
      </c>
      <c r="N72" s="354" t="s">
        <v>526</v>
      </c>
      <c r="O72" s="354" t="s">
        <v>527</v>
      </c>
    </row>
    <row r="73" spans="2:30">
      <c r="B73" s="248"/>
      <c r="C73" s="244"/>
      <c r="D73" s="244"/>
      <c r="E73" s="244"/>
      <c r="F73" s="244"/>
      <c r="G73" s="1227" t="s">
        <v>552</v>
      </c>
      <c r="H73" s="1228"/>
      <c r="I73" s="1233" t="s">
        <v>553</v>
      </c>
      <c r="J73" s="1233"/>
      <c r="K73" s="1248">
        <v>103.6</v>
      </c>
      <c r="L73" s="1248">
        <v>92.1</v>
      </c>
      <c r="M73" s="1236">
        <v>77.099999999999994</v>
      </c>
      <c r="N73" s="1236">
        <v>71.099999999999994</v>
      </c>
      <c r="O73" s="1236">
        <v>65.599999999999994</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558</v>
      </c>
      <c r="J75" s="1237"/>
      <c r="K75" s="1249">
        <v>12.2</v>
      </c>
      <c r="L75" s="1249">
        <v>11.5</v>
      </c>
      <c r="M75" s="1249">
        <v>10.5</v>
      </c>
      <c r="N75" s="1249">
        <v>10.199999999999999</v>
      </c>
      <c r="O75" s="1249">
        <v>10.3</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555</v>
      </c>
      <c r="H77" s="1241"/>
      <c r="I77" s="1237" t="s">
        <v>553</v>
      </c>
      <c r="J77" s="1237"/>
      <c r="K77" s="1248">
        <v>40.200000000000003</v>
      </c>
      <c r="L77" s="1248">
        <v>30.7</v>
      </c>
      <c r="M77" s="1236">
        <v>22.3</v>
      </c>
      <c r="N77" s="1236">
        <v>20.3</v>
      </c>
      <c r="O77" s="1236">
        <v>13</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558</v>
      </c>
      <c r="J79" s="1246"/>
      <c r="K79" s="1251">
        <v>10.1</v>
      </c>
      <c r="L79" s="1251">
        <v>9.1999999999999993</v>
      </c>
      <c r="M79" s="1251">
        <v>8.5</v>
      </c>
      <c r="N79" s="1251">
        <v>7.7</v>
      </c>
      <c r="O79" s="1251">
        <v>6.8</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109"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2" zoomScale="50" zoomScaleNormal="5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27676</v>
      </c>
      <c r="E3" s="116"/>
      <c r="F3" s="117">
        <v>42839</v>
      </c>
      <c r="G3" s="118"/>
      <c r="H3" s="119"/>
    </row>
    <row r="4" spans="1:8">
      <c r="A4" s="120"/>
      <c r="B4" s="121"/>
      <c r="C4" s="122"/>
      <c r="D4" s="123">
        <v>16792</v>
      </c>
      <c r="E4" s="124"/>
      <c r="F4" s="125">
        <v>22027</v>
      </c>
      <c r="G4" s="126"/>
      <c r="H4" s="127"/>
    </row>
    <row r="5" spans="1:8">
      <c r="A5" s="108" t="s">
        <v>517</v>
      </c>
      <c r="B5" s="113"/>
      <c r="C5" s="114"/>
      <c r="D5" s="115">
        <v>15943</v>
      </c>
      <c r="E5" s="116"/>
      <c r="F5" s="117">
        <v>46819</v>
      </c>
      <c r="G5" s="118"/>
      <c r="H5" s="119"/>
    </row>
    <row r="6" spans="1:8">
      <c r="A6" s="120"/>
      <c r="B6" s="121"/>
      <c r="C6" s="122"/>
      <c r="D6" s="123">
        <v>13418</v>
      </c>
      <c r="E6" s="124"/>
      <c r="F6" s="125">
        <v>24121</v>
      </c>
      <c r="G6" s="126"/>
      <c r="H6" s="127"/>
    </row>
    <row r="7" spans="1:8">
      <c r="A7" s="108" t="s">
        <v>518</v>
      </c>
      <c r="B7" s="113"/>
      <c r="C7" s="114"/>
      <c r="D7" s="115">
        <v>14591</v>
      </c>
      <c r="E7" s="116"/>
      <c r="F7" s="117">
        <v>53270</v>
      </c>
      <c r="G7" s="118"/>
      <c r="H7" s="119"/>
    </row>
    <row r="8" spans="1:8">
      <c r="A8" s="120"/>
      <c r="B8" s="121"/>
      <c r="C8" s="122"/>
      <c r="D8" s="123">
        <v>12284</v>
      </c>
      <c r="E8" s="124"/>
      <c r="F8" s="125">
        <v>24316</v>
      </c>
      <c r="G8" s="126"/>
      <c r="H8" s="127"/>
    </row>
    <row r="9" spans="1:8">
      <c r="A9" s="108" t="s">
        <v>519</v>
      </c>
      <c r="B9" s="113"/>
      <c r="C9" s="114"/>
      <c r="D9" s="115">
        <v>30003</v>
      </c>
      <c r="E9" s="116"/>
      <c r="F9" s="117">
        <v>53292</v>
      </c>
      <c r="G9" s="118"/>
      <c r="H9" s="119"/>
    </row>
    <row r="10" spans="1:8">
      <c r="A10" s="120"/>
      <c r="B10" s="121"/>
      <c r="C10" s="122"/>
      <c r="D10" s="123">
        <v>22488</v>
      </c>
      <c r="E10" s="124"/>
      <c r="F10" s="125">
        <v>28900</v>
      </c>
      <c r="G10" s="126"/>
      <c r="H10" s="127"/>
    </row>
    <row r="11" spans="1:8">
      <c r="A11" s="108" t="s">
        <v>520</v>
      </c>
      <c r="B11" s="113"/>
      <c r="C11" s="114"/>
      <c r="D11" s="115">
        <v>19429</v>
      </c>
      <c r="E11" s="116"/>
      <c r="F11" s="117">
        <v>49919</v>
      </c>
      <c r="G11" s="118"/>
      <c r="H11" s="119"/>
    </row>
    <row r="12" spans="1:8">
      <c r="A12" s="120"/>
      <c r="B12" s="121"/>
      <c r="C12" s="128"/>
      <c r="D12" s="123">
        <v>13735</v>
      </c>
      <c r="E12" s="124"/>
      <c r="F12" s="125">
        <v>26398</v>
      </c>
      <c r="G12" s="126"/>
      <c r="H12" s="127"/>
    </row>
    <row r="13" spans="1:8">
      <c r="A13" s="108"/>
      <c r="B13" s="113"/>
      <c r="C13" s="129"/>
      <c r="D13" s="130">
        <v>21528</v>
      </c>
      <c r="E13" s="131"/>
      <c r="F13" s="132">
        <v>49228</v>
      </c>
      <c r="G13" s="133"/>
      <c r="H13" s="119"/>
    </row>
    <row r="14" spans="1:8">
      <c r="A14" s="120"/>
      <c r="B14" s="121"/>
      <c r="C14" s="122"/>
      <c r="D14" s="123">
        <v>15743</v>
      </c>
      <c r="E14" s="124"/>
      <c r="F14" s="125">
        <v>25152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7.83</v>
      </c>
      <c r="C19" s="134">
        <f>ROUND(VALUE(SUBSTITUTE(実質収支比率等に係る経年分析!G$48,"▲","-")),2)</f>
        <v>9.7100000000000009</v>
      </c>
      <c r="D19" s="134">
        <f>ROUND(VALUE(SUBSTITUTE(実質収支比率等に係る経年分析!H$48,"▲","-")),2)</f>
        <v>8.3000000000000007</v>
      </c>
      <c r="E19" s="134">
        <f>ROUND(VALUE(SUBSTITUTE(実質収支比率等に係る経年分析!I$48,"▲","-")),2)</f>
        <v>7.02</v>
      </c>
      <c r="F19" s="134">
        <f>ROUND(VALUE(SUBSTITUTE(実質収支比率等に係る経年分析!J$48,"▲","-")),2)</f>
        <v>7.32</v>
      </c>
    </row>
    <row r="20" spans="1:11">
      <c r="A20" s="134" t="s">
        <v>43</v>
      </c>
      <c r="B20" s="134">
        <f>ROUND(VALUE(SUBSTITUTE(実質収支比率等に係る経年分析!F$47,"▲","-")),2)</f>
        <v>5.34</v>
      </c>
      <c r="C20" s="134">
        <f>ROUND(VALUE(SUBSTITUTE(実質収支比率等に係る経年分析!G$47,"▲","-")),2)</f>
        <v>6.45</v>
      </c>
      <c r="D20" s="134">
        <f>ROUND(VALUE(SUBSTITUTE(実質収支比率等に係る経年分析!H$47,"▲","-")),2)</f>
        <v>7.7</v>
      </c>
      <c r="E20" s="134">
        <f>ROUND(VALUE(SUBSTITUTE(実質収支比率等に係る経年分析!I$47,"▲","-")),2)</f>
        <v>4.29</v>
      </c>
      <c r="F20" s="134">
        <f>ROUND(VALUE(SUBSTITUTE(実質収支比率等に係る経年分析!J$47,"▲","-")),2)</f>
        <v>4.22</v>
      </c>
    </row>
    <row r="21" spans="1:11">
      <c r="A21" s="134" t="s">
        <v>44</v>
      </c>
      <c r="B21" s="134">
        <f>IF(ISNUMBER(VALUE(SUBSTITUTE(実質収支比率等に係る経年分析!F$49,"▲","-"))),ROUND(VALUE(SUBSTITUTE(実質収支比率等に係る経年分析!F$49,"▲","-")),2),NA())</f>
        <v>-3.27</v>
      </c>
      <c r="C21" s="134">
        <f>IF(ISNUMBER(VALUE(SUBSTITUTE(実質収支比率等に係る経年分析!G$49,"▲","-"))),ROUND(VALUE(SUBSTITUTE(実質収支比率等に係る経年分析!G$49,"▲","-")),2),NA())</f>
        <v>3.05</v>
      </c>
      <c r="D21" s="134">
        <f>IF(ISNUMBER(VALUE(SUBSTITUTE(実質収支比率等に係る経年分析!H$49,"▲","-"))),ROUND(VALUE(SUBSTITUTE(実質収支比率等に係る経年分析!H$49,"▲","-")),2),NA())</f>
        <v>0.06</v>
      </c>
      <c r="E21" s="134">
        <f>IF(ISNUMBER(VALUE(SUBSTITUTE(実質収支比率等に係る経年分析!I$49,"▲","-"))),ROUND(VALUE(SUBSTITUTE(実質収支比率等に係る経年分析!I$49,"▲","-")),2),NA())</f>
        <v>-4.67</v>
      </c>
      <c r="F21" s="134">
        <f>IF(ISNUMBER(VALUE(SUBSTITUTE(実質収支比率等に係る経年分析!J$49,"▲","-"))),ROUND(VALUE(SUBSTITUTE(実質収支比率等に係る経年分析!J$49,"▲","-")),2),NA())</f>
        <v>0.54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中部特定土地区画整理事業特別会計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0.56000000000000005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0.62</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1.1100000000000001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1.1000000000000001</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3.04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7.72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8.7200000000000006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44.15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42.06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36.950000000000003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29.64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25.92</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810</v>
      </c>
      <c r="E42" s="136"/>
      <c r="F42" s="136"/>
      <c r="G42" s="136">
        <f>'実質公債費比率（分子）の構造'!L$52</f>
        <v>823</v>
      </c>
      <c r="H42" s="136"/>
      <c r="I42" s="136"/>
      <c r="J42" s="136">
        <f>'実質公債費比率（分子）の構造'!M$52</f>
        <v>826</v>
      </c>
      <c r="K42" s="136"/>
      <c r="L42" s="136"/>
      <c r="M42" s="136">
        <f>'実質公債費比率（分子）の構造'!N$52</f>
        <v>871</v>
      </c>
      <c r="N42" s="136"/>
      <c r="O42" s="136"/>
      <c r="P42" s="136">
        <f>'実質公債費比率（分子）の構造'!O$52</f>
        <v>808</v>
      </c>
    </row>
    <row r="43" spans="1:16">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38</v>
      </c>
      <c r="C44" s="136"/>
      <c r="D44" s="136"/>
      <c r="E44" s="136">
        <f>'実質公債費比率（分子）の構造'!L$50</f>
        <v>38</v>
      </c>
      <c r="F44" s="136"/>
      <c r="G44" s="136"/>
      <c r="H44" s="136">
        <f>'実質公債費比率（分子）の構造'!M$50</f>
        <v>38</v>
      </c>
      <c r="I44" s="136"/>
      <c r="J44" s="136"/>
      <c r="K44" s="136">
        <f>'実質公債費比率（分子）の構造'!N$50</f>
        <v>37</v>
      </c>
      <c r="L44" s="136"/>
      <c r="M44" s="136"/>
      <c r="N44" s="136">
        <f>'実質公債費比率（分子）の構造'!O$50</f>
        <v>37</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218</v>
      </c>
      <c r="C46" s="136"/>
      <c r="D46" s="136"/>
      <c r="E46" s="136">
        <f>'実質公債費比率（分子）の構造'!L$48</f>
        <v>208</v>
      </c>
      <c r="F46" s="136"/>
      <c r="G46" s="136"/>
      <c r="H46" s="136">
        <f>'実質公債費比率（分子）の構造'!M$48</f>
        <v>188</v>
      </c>
      <c r="I46" s="136"/>
      <c r="J46" s="136"/>
      <c r="K46" s="136">
        <f>'実質公債費比率（分子）の構造'!N$48</f>
        <v>182</v>
      </c>
      <c r="L46" s="136"/>
      <c r="M46" s="136"/>
      <c r="N46" s="136">
        <f>'実質公債費比率（分子）の構造'!O$48</f>
        <v>218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1276</v>
      </c>
      <c r="C49" s="136"/>
      <c r="D49" s="136"/>
      <c r="E49" s="136">
        <f>'実質公債費比率（分子）の構造'!L$45</f>
        <v>1249</v>
      </c>
      <c r="F49" s="136"/>
      <c r="G49" s="136"/>
      <c r="H49" s="136">
        <f>'実質公債費比率（分子）の構造'!M$45</f>
        <v>1280</v>
      </c>
      <c r="I49" s="136"/>
      <c r="J49" s="136"/>
      <c r="K49" s="136">
        <f>'実質公債費比率（分子）の構造'!N$45</f>
        <v>1325</v>
      </c>
      <c r="L49" s="136"/>
      <c r="M49" s="136"/>
      <c r="N49" s="136">
        <f>'実質公債費比率（分子）の構造'!O$45</f>
        <v>1268</v>
      </c>
      <c r="O49" s="136"/>
      <c r="P49" s="136"/>
    </row>
    <row r="50" spans="1:16">
      <c r="A50" s="136" t="s">
        <v>59</v>
      </c>
      <c r="B50" s="136" t="e">
        <f>NA()</f>
        <v>#N/A</v>
      </c>
      <c r="C50" s="136">
        <f>IF(ISNUMBER('実質公債費比率（分子）の構造'!K$53),'実質公債費比率（分子）の構造'!K$53,NA())</f>
        <v>722</v>
      </c>
      <c r="D50" s="136" t="e">
        <f>NA()</f>
        <v>#N/A</v>
      </c>
      <c r="E50" s="136" t="e">
        <f>NA()</f>
        <v>#N/A</v>
      </c>
      <c r="F50" s="136">
        <f>IF(ISNUMBER('実質公債費比率（分子）の構造'!L$53),'実質公債費比率（分子）の構造'!L$53,NA())</f>
        <v>672</v>
      </c>
      <c r="G50" s="136" t="e">
        <f>NA()</f>
        <v>#N/A</v>
      </c>
      <c r="H50" s="136" t="e">
        <f>NA()</f>
        <v>#N/A</v>
      </c>
      <c r="I50" s="136">
        <f>IF(ISNUMBER('実質公債費比率（分子）の構造'!M$53),'実質公債費比率（分子）の構造'!M$53,NA())</f>
        <v>680</v>
      </c>
      <c r="J50" s="136" t="e">
        <f>NA()</f>
        <v>#N/A</v>
      </c>
      <c r="K50" s="136" t="e">
        <f>NA()</f>
        <v>#N/A</v>
      </c>
      <c r="L50" s="136">
        <f>IF(ISNUMBER('実質公債費比率（分子）の構造'!N$53),'実質公債費比率（分子）の構造'!N$53,NA())</f>
        <v>673</v>
      </c>
      <c r="M50" s="136" t="e">
        <f>NA()</f>
        <v>#N/A</v>
      </c>
      <c r="N50" s="136" t="e">
        <f>NA()</f>
        <v>#N/A</v>
      </c>
      <c r="O50" s="136">
        <f>IF(ISNUMBER('実質公債費比率（分子）の構造'!O$53),'実質公債費比率（分子）の構造'!O$53,NA())</f>
        <v>715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10264</v>
      </c>
      <c r="E56" s="135"/>
      <c r="F56" s="135"/>
      <c r="G56" s="135">
        <f>'将来負担比率（分子）の構造'!J$51</f>
        <v>10323</v>
      </c>
      <c r="H56" s="135"/>
      <c r="I56" s="135"/>
      <c r="J56" s="135">
        <f>'将来負担比率（分子）の構造'!K$51</f>
        <v>10368</v>
      </c>
      <c r="K56" s="135"/>
      <c r="L56" s="135"/>
      <c r="M56" s="135">
        <f>'将来負担比率（分子）の構造'!L$51</f>
        <v>10458</v>
      </c>
      <c r="N56" s="135"/>
      <c r="O56" s="135"/>
      <c r="P56" s="135">
        <f>'将来負担比率（分子）の構造'!M$51</f>
        <v>10447</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924</v>
      </c>
      <c r="E58" s="135"/>
      <c r="F58" s="135"/>
      <c r="G58" s="135">
        <f>'将来負担比率（分子）の構造'!J$49</f>
        <v>905</v>
      </c>
      <c r="H58" s="135"/>
      <c r="I58" s="135"/>
      <c r="J58" s="135">
        <f>'将来負担比率（分子）の構造'!K$49</f>
        <v>1034</v>
      </c>
      <c r="K58" s="135"/>
      <c r="L58" s="135"/>
      <c r="M58" s="135">
        <f>'将来負担比率（分子）の構造'!L$49</f>
        <v>777</v>
      </c>
      <c r="N58" s="135"/>
      <c r="O58" s="135"/>
      <c r="P58" s="135">
        <f>'将来負担比率（分子）の構造'!M$49</f>
        <v>606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1234</v>
      </c>
      <c r="C62" s="135"/>
      <c r="D62" s="135"/>
      <c r="E62" s="135">
        <f>'将来負担比率（分子）の構造'!J$45</f>
        <v>1064</v>
      </c>
      <c r="F62" s="135"/>
      <c r="G62" s="135"/>
      <c r="H62" s="135">
        <f>'将来負担比率（分子）の構造'!K$45</f>
        <v>899</v>
      </c>
      <c r="I62" s="135"/>
      <c r="J62" s="135"/>
      <c r="K62" s="135">
        <f>'将来負担比率（分子）の構造'!L$45</f>
        <v>616</v>
      </c>
      <c r="L62" s="135"/>
      <c r="M62" s="135"/>
      <c r="N62" s="135">
        <f>'将来負担比率（分子）の構造'!M$45</f>
        <v>647</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3625</v>
      </c>
      <c r="C64" s="135"/>
      <c r="D64" s="135"/>
      <c r="E64" s="135">
        <f>'将来負担比率（分子）の構造'!J$43</f>
        <v>3383</v>
      </c>
      <c r="F64" s="135"/>
      <c r="G64" s="135"/>
      <c r="H64" s="135">
        <f>'将来負担比率（分子）の構造'!K$43</f>
        <v>3159</v>
      </c>
      <c r="I64" s="135"/>
      <c r="J64" s="135"/>
      <c r="K64" s="135">
        <f>'将来負担比率（分子）の構造'!L$43</f>
        <v>2871</v>
      </c>
      <c r="L64" s="135"/>
      <c r="M64" s="135"/>
      <c r="N64" s="135">
        <f>'将来負担比率（分子）の構造'!M$43</f>
        <v>2802</v>
      </c>
      <c r="O64" s="135"/>
      <c r="P64" s="135"/>
    </row>
    <row r="65" spans="1:16">
      <c r="A65" s="135" t="s">
        <v>26</v>
      </c>
      <c r="B65" s="135">
        <f>'将来負担比率（分子）の構造'!I$42</f>
        <v>238</v>
      </c>
      <c r="C65" s="135"/>
      <c r="D65" s="135"/>
      <c r="E65" s="135">
        <f>'将来負担比率（分子）の構造'!J$42</f>
        <v>200</v>
      </c>
      <c r="F65" s="135"/>
      <c r="G65" s="135"/>
      <c r="H65" s="135">
        <f>'将来負担比率（分子）の構造'!K$42</f>
        <v>163</v>
      </c>
      <c r="I65" s="135"/>
      <c r="J65" s="135"/>
      <c r="K65" s="135">
        <f>'将来負担比率（分子）の構造'!L$42</f>
        <v>125</v>
      </c>
      <c r="L65" s="135"/>
      <c r="M65" s="135"/>
      <c r="N65" s="135">
        <f>'将来負担比率（分子）の構造'!M$42</f>
        <v>88</v>
      </c>
      <c r="O65" s="135"/>
      <c r="P65" s="135"/>
    </row>
    <row r="66" spans="1:16">
      <c r="A66" s="135" t="s">
        <v>25</v>
      </c>
      <c r="B66" s="135">
        <f>'将来負担比率（分子）の構造'!I$41</f>
        <v>12829</v>
      </c>
      <c r="C66" s="135"/>
      <c r="D66" s="135"/>
      <c r="E66" s="135">
        <f>'将来負担比率（分子）の構造'!J$41</f>
        <v>12591</v>
      </c>
      <c r="F66" s="135"/>
      <c r="G66" s="135"/>
      <c r="H66" s="135">
        <f>'将来負担比率（分子）の構造'!K$41</f>
        <v>12288</v>
      </c>
      <c r="I66" s="135"/>
      <c r="J66" s="135"/>
      <c r="K66" s="135">
        <f>'将来負担比率（分子）の構造'!L$41</f>
        <v>12305</v>
      </c>
      <c r="L66" s="135"/>
      <c r="M66" s="135"/>
      <c r="N66" s="135">
        <f>'将来負担比率（分子）の構造'!M$41</f>
        <v>12020</v>
      </c>
      <c r="O66" s="135"/>
      <c r="P66" s="135"/>
    </row>
    <row r="67" spans="1:16">
      <c r="A67" s="135" t="s">
        <v>63</v>
      </c>
      <c r="B67" s="135" t="e">
        <f>NA()</f>
        <v>#N/A</v>
      </c>
      <c r="C67" s="135">
        <f>IF(ISNUMBER('将来負担比率（分子）の構造'!I$52), IF('将来負担比率（分子）の構造'!I$52 &lt; 0, 0, '将来負担比率（分子）の構造'!I$52), NA())</f>
        <v>6738</v>
      </c>
      <c r="D67" s="135" t="e">
        <f>NA()</f>
        <v>#N/A</v>
      </c>
      <c r="E67" s="135" t="e">
        <f>NA()</f>
        <v>#N/A</v>
      </c>
      <c r="F67" s="135">
        <f>IF(ISNUMBER('将来負担比率（分子）の構造'!J$52), IF('将来負担比率（分子）の構造'!J$52 &lt; 0, 0, '将来負担比率（分子）の構造'!J$52), NA())</f>
        <v>6012</v>
      </c>
      <c r="G67" s="135" t="e">
        <f>NA()</f>
        <v>#N/A</v>
      </c>
      <c r="H67" s="135" t="e">
        <f>NA()</f>
        <v>#N/A</v>
      </c>
      <c r="I67" s="135">
        <f>IF(ISNUMBER('将来負担比率（分子）の構造'!K$52), IF('将来負担比率（分子）の構造'!K$52 &lt; 0, 0, '将来負担比率（分子）の構造'!K$52), NA())</f>
        <v>5106</v>
      </c>
      <c r="J67" s="135" t="e">
        <f>NA()</f>
        <v>#N/A</v>
      </c>
      <c r="K67" s="135" t="e">
        <f>NA()</f>
        <v>#N/A</v>
      </c>
      <c r="L67" s="135">
        <f>IF(ISNUMBER('将来負担比率（分子）の構造'!L$52), IF('将来負担比率（分子）の構造'!L$52 &lt; 0, 0, '将来負担比率（分子）の構造'!L$52), NA())</f>
        <v>4682</v>
      </c>
      <c r="M67" s="135" t="e">
        <f>NA()</f>
        <v>#N/A</v>
      </c>
      <c r="N67" s="135" t="e">
        <f>NA()</f>
        <v>#N/A</v>
      </c>
      <c r="O67" s="135">
        <f>IF(ISNUMBER('将来負担比率（分子）の構造'!M$52), IF('将来負担比率（分子）の構造'!M$52 &lt; 0, 0, '将来負担比率（分子）の構造'!M$52), NA())</f>
        <v>4505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2017-04-14T07:25:38Z</cp:lastPrinted>
  <dcterms:created xsi:type="dcterms:W3CDTF">2017-02-15T17:11:48Z</dcterms:created>
  <dcterms:modified xsi:type="dcterms:W3CDTF">2017-05-16T06:40:36Z</dcterms:modified>
  <cp:category/>
</cp:coreProperties>
</file>