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BE35" i="9"/>
  <c r="AM35" i="9"/>
  <c r="C35" i="9"/>
  <c r="CO34" i="9"/>
  <c r="CO35" i="9" s="1"/>
  <c r="BW34" i="9"/>
  <c r="BW35" i="9" s="1"/>
  <c r="BW36" i="9" s="1"/>
  <c r="BW37" i="9" s="1"/>
  <c r="BW38" i="9" s="1"/>
  <c r="BW39" i="9" s="1"/>
  <c r="BW40" i="9" s="1"/>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<sst xmlns="http://schemas.openxmlformats.org/spreadsheetml/2006/main" count="1028" uniqueCount="557">
  <si>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</si>
  <si>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</si>
  <si>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</si>
  <si>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</si>
  <si>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</si>
  <si>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</si>
  <si>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</si>
  <si>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</si>
  <si>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</si>
  <si>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</si>
  <si>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</si>
  <si>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</si>
  <si>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</si>
  <si>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</si>
  <si>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</si>
  <si>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</si>
  <si>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</si>
  <si>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</si>
  <si>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</si>
  <si>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</si>
  <si>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</si>
  <si>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</si>
  <si>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</si>
  <si>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</si>
  <si>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</si>
  <si>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</si>
  <si>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</si>
  <si>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</si>
  <si>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</si>
  <si>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</si>
  <si>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</si>
  <si>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</si>
  <si>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</si>
  <si>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</si>
  <si>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</si>
  <si>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</si>
  <si>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</si>
  <si>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</si>
  <si>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</si>
  <si>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</si>
  <si>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</si>
  <si>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</si>
  <si>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</si>
  <si>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</si>
  <si>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</si>
  <si>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</si>
  <si>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</si>
  <si>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</si>
  <si>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</si>
  <si>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</si>
  <si>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</si>
  <si>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</si>
  <si>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</si>
  <si>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</si>
  <si>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</si>
  <si>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</si>
  <si>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</si>
  <si>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</si>
  <si>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</si>
  <si>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</si>
  <si>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</si>
  <si>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</si>
  <si>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</si>
  <si>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</si>
  <si>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</si>
  <si>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</si>
  <si>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</si>
  <si>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</si>
  <si>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</si>
  <si>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</si>
  <si>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</si>
  <si>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</si>
  <si>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</si>
  <si>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</si>
  <si>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</si>
  <si>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</si>
  <si>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</si>
  <si>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</si>
  <si>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</si>
  <si>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</si>
  <si>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</si>
  <si>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朝霞市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</si>
  <si>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</si>
  <si>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</si>
  <si>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</si>
  <si>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</si>
  <si>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</si>
  <si>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</si>
  <si>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</si>
  <si>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</si>
  <si>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</si>
  <si>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</si>
  <si>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</si>
  <si>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</si>
  <si>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</si>
  <si>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</si>
  <si>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</si>
  <si>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</si>
  <si>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</si>
  <si>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</si>
  <si>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</si>
  <si>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</si>
  <si>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</si>
  <si>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</si>
  <si>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</si>
  <si>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</si>
  <si>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</si>
  <si>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</si>
  <si>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</si>
  <si>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</si>
  <si>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</si>
  <si>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</si>
  <si>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</si>
  <si>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</si>
  <si>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</si>
  <si>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</si>
  <si>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</si>
  <si>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</si>
  <si>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</si>
  <si>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</si>
  <si>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</si>
  <si>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</si>
  <si>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</si>
  <si>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</si>
  <si>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</si>
  <si>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</si>
  <si>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</si>
  <si>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</si>
  <si>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</si>
  <si>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</si>
  <si>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</si>
  <si>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</si>
  <si>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</si>
  <si>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</si>
  <si>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</si>
  <si>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</si>
  <si>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</si>
  <si>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</si>
  <si>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</si>
  <si>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</si>
  <si>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</si>
  <si>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</si>
  <si>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</si>
  <si>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</si>
  <si>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</si>
  <si>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</si>
  <si>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</si>
  <si>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</si>
  <si>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</si>
  <si>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</si>
  <si>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</si>
  <si>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</si>
  <si>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</si>
  <si>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</si>
  <si>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</si>
  <si>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</si>
  <si>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</si>
  <si>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</si>
  <si>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</si>
  <si>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</si>
  <si>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</si>
  <si>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</si>
  <si>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</si>
  <si>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</si>
  <si>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</si>
  <si>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</si>
  <si>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</si>
  <si>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</si>
  <si>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</si>
  <si>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</si>
  <si>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</si>
  <si>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</si>
  <si>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</si>
  <si>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</si>
  <si>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</si>
  <si>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</si>
  <si>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</si>
  <si>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</si>
  <si>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</si>
  <si>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</si>
  <si>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</si>
  <si>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</si>
  <si>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</si>
  <si>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</si>
  <si>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</si>
  <si>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</si>
  <si>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</si>
  <si>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</si>
  <si>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</si>
  <si>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</si>
  <si>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</si>
  <si>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</si>
  <si>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</si>
  <si>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埼玉県朝霞市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</si>
  <si>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</si>
  <si>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</si>
  <si>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</si>
  <si>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</si>
  <si>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</si>
  <si>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</si>
  <si>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</si>
  <si>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</si>
  <si>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</si>
  <si>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</si>
  <si>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</si>
  <si>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</si>
  <si>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</si>
  <si>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</si>
  <si>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</si>
  <si>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</si>
  <si>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</si>
  <si>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</si>
  <si>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</si>
  <si>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</si>
  <si>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</si>
  <si>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</si>
  <si>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</si>
  <si>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</si>
  <si>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</si>
  <si>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</si>
  <si>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</si>
  <si>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</si>
  <si>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</si>
  <si>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</si>
  <si>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</si>
  <si>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</si>
  <si>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</si>
  <si>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</si>
  <si>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</si>
  <si>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</si>
  <si>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</si>
  <si>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</si>
  <si>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</si>
  <si>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</si>
  <si>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</si>
  <si>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</si>
  <si>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</si>
  <si>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</si>
  <si>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</si>
  <si>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</si>
  <si>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</si>
  <si>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</si>
  <si>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</si>
  <si>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</si>
  <si>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</si>
  <si>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</si>
  <si>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</si>
  <si>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</si>
  <si>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</si>
  <si>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</si>
  <si>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</si>
  <si>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</si>
  <si>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</si>
  <si>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</si>
  <si>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</si>
  <si>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</si>
  <si>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</si>
  <si>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</si>
  <si>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</si>
  <si>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</si>
  <si>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</si>
  <si>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</si>
  <si>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</si>
  <si>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</si>
  <si>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</si>
  <si>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</si>
  <si>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</si>
  <si>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</si>
  <si>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</si>
  <si>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</si>
  <si>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</si>
  <si>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</si>
  <si>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</si>
  <si>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</si>
  <si>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</si>
  <si>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</si>
  <si>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</si>
  <si>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</si>
  <si>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</si>
  <si>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</si>
  <si>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</si>
  <si>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</si>
  <si>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</si>
  <si>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</si>
  <si>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</si>
  <si>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</si>
  <si>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</si>
  <si>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</si>
  <si>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</si>
  <si>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</si>
  <si>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</si>
  <si>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</si>
  <si>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</si>
  <si>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</si>
  <si>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</si>
  <si>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</si>
  <si>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</si>
  <si>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</si>
  <si>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</si>
  <si>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</si>
  <si>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</si>
  <si>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</si>
  <si>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</si>
  <si>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</si>
  <si>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</si>
  <si>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</si>
  <si>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</si>
  <si>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</si>
  <si>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</si>
  <si>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</si>
  <si>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</si>
  <si>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</si>
  <si>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</si>
  <si>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</si>
  <si>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</si>
  <si>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</si>
  <si>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</si>
  <si>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</si>
  <si>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</si>
  <si>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</si>
  <si>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</si>
  <si>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</si>
  <si>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</si>
  <si>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</si>
  <si>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</si>
  <si>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</si>
  <si>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</si>
  <si>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</si>
  <si>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</si>
  <si>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</si>
  <si>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</si>
  <si>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</si>
  <si>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</si>
  <si>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</si>
  <si>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</si>
  <si>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</si>
  <si>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</si>
  <si>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</si>
  <si>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</si>
  <si>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</si>
  <si>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</si>
  <si>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埼玉県朝霞市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</si>
  <si>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</si>
  <si>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</si>
  <si>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</si>
  <si>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</si>
  <si>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</si>
  <si>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</si>
  <si>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</si>
  <si>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</si>
  <si>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</si>
  <si>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</si>
  <si>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</si>
  <si>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</si>
  <si>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</si>
  <si>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</si>
  <si>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</si>
  <si>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</si>
  <si>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</si>
  <si>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</si>
  <si>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</si>
  <si>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</si>
  <si>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</si>
  <si>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</si>
  <si>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</si>
  <si>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</si>
  <si>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</si>
  <si>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</si>
  <si>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</si>
  <si>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</si>
  <si>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</si>
  <si>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</si>
  <si>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</si>
  <si>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</si>
  <si>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</si>
  <si>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</si>
  <si>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</si>
  <si>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</si>
  <si>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</si>
  <si>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</si>
  <si>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朝霞都市計画下水道事業特別会計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</si>
  <si>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</si>
  <si>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</si>
  <si>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</si>
  <si>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</si>
  <si>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</si>
  <si>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</si>
  <si>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</si>
  <si>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</si>
  <si>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</si>
  <si>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</si>
  <si>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</si>
  <si>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</si>
  <si>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</si>
  <si>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</si>
  <si>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</si>
  <si>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</si>
  <si>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</si>
  <si>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</si>
  <si>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</si>
  <si>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</si>
  <si>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</si>
  <si>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</si>
  <si>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</si>
  <si>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</si>
  <si>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</si>
  <si>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</si>
  <si>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</si>
  <si>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</si>
  <si>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</si>
  <si>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</si>
  <si>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</si>
  <si>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</si>
  <si>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</si>
  <si>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</si>
  <si>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</si>
  <si>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</si>
  <si>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</si>
  <si>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</si>
  <si>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</si>
  <si>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</si>
  <si>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</si>
  <si>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</si>
  <si>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</si>
  <si>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</si>
  <si>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</si>
  <si>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</si>
  <si>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</si>
  <si>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</si>
  <si>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</si>
  <si>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</si>
  <si>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</si>
  <si>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</si>
  <si>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</si>
  <si>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</si>
  <si>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</si>
  <si>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</si>
  <si>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介護保険特別会計</t>
    <phoneticPr fontId="5"/>
  </si>
  <si>
    <t>-</t>
    <phoneticPr fontId="5"/>
  </si>
  <si>
    <t>将来負担比率（(Ｅ)－(Ｆ)）／（(Ｃ)－(Ｄ)）×１００</t>
    <rPh sb="0" eb="2">
      <t>ショウライ</t>
    </rPh>
    <rPh sb="2" eb="4">
      <t>フタン</t>
    </rPh>
    <rPh sb="4" eb="6">
      <t>ヒリツ</t>
    </rPh>
    <phoneticPr fontId="5"/>
  </si>
  <si>
    <t>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</si>
  <si>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</si>
  <si>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</si>
  <si>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</si>
  <si>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</si>
  <si>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</si>
  <si>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</si>
  <si>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</si>
  <si>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</si>
  <si>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</si>
  <si>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</si>
  <si>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</si>
  <si>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</si>
  <si>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</si>
  <si>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</si>
  <si>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</si>
  <si>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</si>
  <si>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</si>
  <si>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</si>
  <si>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</si>
  <si>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</si>
  <si>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</si>
  <si>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</si>
  <si>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</si>
  <si>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</si>
  <si>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</si>
  <si>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</si>
  <si>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</si>
  <si>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</si>
  <si>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</si>
  <si>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</si>
  <si>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</si>
  <si>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</si>
  <si>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</si>
  <si>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</si>
  <si>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</si>
  <si>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</si>
  <si>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</si>
  <si>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</si>
  <si>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</si>
  <si>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</si>
  <si>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</si>
  <si>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</si>
  <si>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</si>
  <si>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</si>
  <si>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</si>
  <si>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</si>
  <si>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</si>
  <si>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</si>
  <si>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</si>
  <si>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</si>
  <si>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</si>
  <si>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</si>
  <si>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</si>
  <si>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</si>
  <si>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</si>
  <si>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</si>
  <si>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</si>
  <si>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</si>
  <si>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</si>
  <si>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</si>
  <si>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</si>
  <si>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</si>
  <si>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</si>
  <si>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</si>
  <si>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</si>
  <si>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</si>
  <si>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</si>
  <si>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</si>
  <si>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</si>
  <si>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</si>
  <si>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</si>
  <si>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</si>
  <si>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</si>
  <si>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</si>
  <si>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</si>
  <si>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</si>
  <si>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</si>
  <si>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</si>
  <si>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</si>
  <si>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</si>
  <si>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</si>
  <si>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0.83</t>
  </si>
  <si>
    <t>▲ 2.01</t>
  </si>
  <si>
    <t>▲ 0.15</t>
  </si>
  <si>
    <t>水道事業会計</t>
  </si>
  <si>
    <t>一般会計</t>
  </si>
  <si>
    <t>国民健康保険特別会計</t>
  </si>
  <si>
    <t>介護保険特別会計</t>
  </si>
  <si>
    <t>朝霞都市計画下水道事業特別会計</t>
  </si>
  <si>
    <t>後期高齢者医療特別会計</t>
  </si>
  <si>
    <t>その他会計（赤字）</t>
  </si>
  <si>
    <t>その他会計（黒字）</t>
  </si>
  <si>
    <t>朝霞地区一部事務組合</t>
    <rPh sb="0" eb="2">
      <t>アサカ</t>
    </rPh>
    <rPh sb="2" eb="4">
      <t>チク</t>
    </rPh>
    <rPh sb="4" eb="6">
      <t>イチブ</t>
    </rPh>
    <rPh sb="6" eb="8">
      <t>ジム</t>
    </rPh>
    <rPh sb="8" eb="10">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</si>
  <si>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</si>
  <si>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</si>
  <si>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</si>
  <si>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埼玉県都市競艇組合</t>
    <rPh sb="0" eb="3">
      <t>サイタマケン</t>
    </rPh>
    <rPh sb="3" eb="5">
      <t>トシ</t>
    </rPh>
    <rPh sb="5" eb="7">
      <t>キョウテイ</t>
    </rPh>
    <rPh sb="7" eb="9">
      <t>クミアイ</t>
    </rPh>
    <phoneticPr fontId="2"/>
  </si>
  <si>
    <t>公益財団法人朝霞市文化・スポーツ振興公社</t>
    <rPh sb="0" eb="2">
      <t>コウエキ</t>
    </rPh>
    <rPh sb="2" eb="4">
      <t>ザイダン</t>
    </rPh>
    <rPh sb="4" eb="6">
      <t>ホウジン</t>
    </rPh>
    <rPh sb="6" eb="9">
      <t>アサカシ</t>
    </rPh>
    <rPh sb="9" eb="11">
      <t>ブンカ</t>
    </rPh>
    <rPh sb="16" eb="18">
      <t>シンコウ</t>
    </rPh>
    <rPh sb="18" eb="20">
      <t>コウシャ</t>
    </rPh>
    <phoneticPr fontId="24"/>
  </si>
  <si>
    <t>朝霞市土地開発公社</t>
    <rPh sb="0" eb="3">
      <t>アサカシ</t>
    </rPh>
    <rPh sb="3" eb="5">
      <t>トチ</t>
    </rPh>
    <rPh sb="5" eb="7">
      <t>カイハツ</t>
    </rPh>
    <rPh sb="7" eb="9">
      <t>コウシャ</t>
    </rPh>
    <phoneticPr fontId="24"/>
  </si>
  <si>
    <t>-</t>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</si>
  <si>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</si>
  <si>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</si>
  <si>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</si>
  <si>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</si>
  <si>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</si>
  <si>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</si>
  <si>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</si>
  <si>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</si>
  <si>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</si>
  <si>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</si>
  <si>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</si>
  <si>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</si>
  <si>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</si>
  <si>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</si>
  <si>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</si>
  <si>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将来負担比率と実質公債費比率は、ともに近年、減少傾向にある。類似団体平均と比較しても、低い水準にあるといえる。
主な要因としては、地方債残高の減少や基金の積み増しがあげられる。今後においても将来負担額の抑制を図るため、充当可能財源等の確保に努めるとともに、起債に当たっては、プライマリーバランスなどを考慮した上で、地方債現在高をコントロールし、将来に過度の負担を残さないよう配慮する。かつ、実質公債費比率を適正な数値で推移させるため、起債の際に考慮することはもちろん、他の事業に影響しないよう、財源の確保や、適切な償還計画を立てることに努めていく。</t>
    <rPh sb="0" eb="2">
      <t>ショウライ</t>
    </rPh>
    <rPh sb="2" eb="4">
      <t>フタン</t>
    </rPh>
    <rPh sb="4" eb="6">
      <t>ヒリツ</t>
    </rPh>
    <rPh sb="7" eb="9">
      <t>ジッシツ</t>
    </rPh>
    <rPh sb="9" eb="12">
      <t>コウサイヒ</t>
    </rPh>
    <rPh sb="12" eb="14">
      <t>ヒリツ</t>
    </rPh>
    <rPh sb="19" eb="21">
      <t>キンネン</t>
    </rPh>
    <rPh sb="22" eb="24">
      <t>ゲンショウ</t>
    </rPh>
    <rPh sb="24" eb="26">
      <t>ケイコウ</t>
    </rPh>
    <rPh sb="30" eb="32">
      <t>ルイジ</t>
    </rPh>
    <rPh sb="32" eb="34">
      <t>ダンタイ</t>
    </rPh>
    <rPh sb="34" eb="36">
      <t>ヘイキン</t>
    </rPh>
    <rPh sb="37" eb="39">
      <t>ヒカク</t>
    </rPh>
    <rPh sb="43" eb="44">
      <t>ヒク</t>
    </rPh>
    <rPh sb="45" eb="47">
      <t>スイジュン</t>
    </rPh>
    <rPh sb="195" eb="197">
      <t>ジッシツ</t>
    </rPh>
    <rPh sb="197" eb="200">
      <t>コウサイヒ</t>
    </rPh>
    <rPh sb="200" eb="202">
      <t>ヒリツ</t>
    </rPh>
    <rPh sb="203" eb="205">
      <t>テキセイ</t>
    </rPh>
    <rPh sb="206" eb="208">
      <t>スウチ</t>
    </rPh>
    <rPh sb="209" eb="211">
      <t>スイイ</t>
    </rPh>
    <rPh sb="217" eb="219">
      <t>キサイ</t>
    </rPh>
    <rPh sb="220" eb="221">
      <t>サイ</t>
    </rPh>
    <rPh sb="222" eb="224">
      <t>コウリョ</t>
    </rPh>
    <rPh sb="234" eb="235">
      <t>タ</t>
    </rPh>
    <rPh sb="236" eb="238">
      <t>ジギョウ</t>
    </rPh>
    <rPh sb="239" eb="241">
      <t>エイキョウ</t>
    </rPh>
    <rPh sb="247" eb="249">
      <t>ザイゲン</t>
    </rPh>
    <rPh sb="250" eb="252">
      <t>カクホ</t>
    </rPh>
    <rPh sb="254" eb="256">
      <t>テキセツ</t>
    </rPh>
    <rPh sb="262" eb="263">
      <t>タ</t>
    </rPh>
    <rPh sb="268" eb="269">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</si>
</sst>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58051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22107</c:v>
                </c:pt>
                <c:pt idx="1">
                  <c:v>18054</c:v>
                </c:pt>
                <c:pt idx="2">
                  <c:v>12286</c:v>
                </c:pt>
                <c:pt idx="3">
                  <c:v>12307</c:v>
                </c:pt>
                <c:pt idx="4">
                  <c:v>13094</c:v>
                </c:pt>
              </c:numCache>
            </c:numRef>
          </c:val>
          <c:smooth val="0"/>
        </c:ser>
        <c:dLbls>
          <c:showLegendKey val="0"/>
          <c:showVal val="0"/>
          <c:showCatName val="0"/>
          <c:showSerName val="0"/>
          <c:showPercent val="0"/>
          <c:showBubbleSize val="0"/>
        </c:dLbls>
        <c:marker val="1"/>
        <c:smooth val="0"/>
        <c:axId val="95721728"/>
        <c:axId val="95728000"/>
      </c:lineChart>
      <c:catAx>
        <c:axId val="957217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728000"/>
        <c:crosses val="autoZero"/>
        <c:auto val="1"/>
        <c:lblAlgn val="ctr"/>
        <c:lblOffset val="100"/>
        <c:tickLblSkip val="1"/>
        <c:tickMarkSkip val="1"/>
        <c:noMultiLvlLbl val="0"/>
      </c:catAx>
      <c:valAx>
        <c:axId val="9572800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7217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4.79</c:v>
                </c:pt>
                <c:pt idx="1">
                  <c:v>4.58</c:v>
                </c:pt>
                <c:pt idx="2">
                  <c:v>5.89</c:v>
                </c:pt>
                <c:pt idx="3">
                  <c:v>4.04</c:v>
                </c:pt>
                <c:pt idx="4">
                  <c:v>4.3899999999999997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5.29</c:v>
                </c:pt>
                <c:pt idx="1">
                  <c:v>3.41</c:v>
                </c:pt>
                <c:pt idx="2">
                  <c:v>2.02</c:v>
                </c:pt>
                <c:pt idx="3">
                  <c:v>3.72</c:v>
                </c:pt>
                <c:pt idx="4">
                  <c:v>6.71</c:v>
                </c:pt>
              </c:numCache>
            </c:numRef>
          </c:val>
        </c:ser>
        <c:dLbls>
          <c:showLegendKey val="0"/>
          <c:showVal val="0"/>
          <c:showCatName val="0"/>
          <c:showSerName val="0"/>
          <c:showPercent val="0"/>
          <c:showBubbleSize val="0"/>
        </c:dLbls>
        <c:gapWidth val="250"/>
        <c:overlap val="100"/>
        <c:axId val="111589632"/>
        <c:axId val="111595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-0.83</c:v>
                </c:pt>
                <c:pt idx="1">
                  <c:v>-2.0099999999999998</c:v>
                </c:pt>
                <c:pt idx="2">
                  <c:v>0.03</c:v>
                </c:pt>
                <c:pt idx="3">
                  <c:v>-0.15</c:v>
                </c:pt>
                <c:pt idx="4">
                  <c:v>3.56</c:v>
                </c:pt>
              </c:numCache>
            </c:numRef>
          </c:val>
          <c:smooth val="0"/>
        </c:ser>
        <c:dLbls>
          <c:showLegendKey val="0"/>
          <c:showVal val="0"/>
          <c:showCatName val="0"/>
          <c:showSerName val="0"/>
          <c:showPercent val="0"/>
          <c:showBubbleSize val="0"/>
        </c:dLbls>
        <c:marker val="1"/>
        <c:smooth val="0"/>
        <c:axId val="111589632"/>
        <c:axId val="111595904"/>
      </c:lineChart>
      <c:catAx>
        <c:axId val="111589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595904"/>
        <c:crosses val="autoZero"/>
        <c:auto val="1"/>
        <c:lblAlgn val="ctr"/>
        <c:lblOffset val="100"/>
        <c:tickLblSkip val="1"/>
        <c:tickMarkSkip val="1"/>
        <c:noMultiLvlLbl val="0"/>
      </c:catAx>
      <c:valAx>
        <c:axId val="111595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589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0.02</c:v>
                </c:pt>
                <c:pt idx="4">
                  <c:v>#N/A</c:v>
                </c:pt>
                <c:pt idx="5">
                  <c:v>0.03</c:v>
                </c:pt>
                <c:pt idx="6">
                  <c:v>#N/A</c:v>
                </c:pt>
                <c:pt idx="7">
                  <c:v>0.04</c:v>
                </c:pt>
                <c:pt idx="8">
                  <c:v>#N/A</c:v>
                </c:pt>
                <c:pt idx="9">
                  <c:v>0.01</c:v>
                </c:pt>
              </c:numCache>
            </c:numRef>
          </c:val>
        </c:ser>
        <c:ser>
          <c:idx val="5"/>
          <c:order val="5"/>
          <c:tx>
            <c:strRef>
              <c:f>データシート!$A$32</c:f>
              <c:strCache>
                <c:ptCount val="1"/>
                <c:pt idx="0">
                  <c:v>朝霞都市計画下水道事業特別会計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0.16</c:v>
                </c:pt>
                <c:pt idx="2">
                  <c:v>#N/A</c:v>
                </c:pt>
                <c:pt idx="3">
                  <c:v>0.46</c:v>
                </c:pt>
                <c:pt idx="4">
                  <c:v>#N/A</c:v>
                </c:pt>
                <c:pt idx="5">
                  <c:v>0.38</c:v>
                </c:pt>
                <c:pt idx="6">
                  <c:v>#N/A</c:v>
                </c:pt>
                <c:pt idx="7">
                  <c:v>0.15</c:v>
                </c:pt>
                <c:pt idx="8">
                  <c:v>#N/A</c:v>
                </c:pt>
                <c:pt idx="9">
                  <c:v>0.56000000000000005</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0.17</c:v>
                </c:pt>
                <c:pt idx="2">
                  <c:v>#N/A</c:v>
                </c:pt>
                <c:pt idx="3">
                  <c:v>0.9</c:v>
                </c:pt>
                <c:pt idx="4">
                  <c:v>#N/A</c:v>
                </c:pt>
                <c:pt idx="5">
                  <c:v>0.56000000000000005</c:v>
                </c:pt>
                <c:pt idx="6">
                  <c:v>#N/A</c:v>
                </c:pt>
                <c:pt idx="7">
                  <c:v>0.72</c:v>
                </c:pt>
                <c:pt idx="8">
                  <c:v>#N/A</c:v>
                </c:pt>
                <c:pt idx="9">
                  <c:v>0.82</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2.92</c:v>
                </c:pt>
                <c:pt idx="2">
                  <c:v>#N/A</c:v>
                </c:pt>
                <c:pt idx="3">
                  <c:v>1.29</c:v>
                </c:pt>
                <c:pt idx="4">
                  <c:v>#N/A</c:v>
                </c:pt>
                <c:pt idx="5">
                  <c:v>1.39</c:v>
                </c:pt>
                <c:pt idx="6">
                  <c:v>#N/A</c:v>
                </c:pt>
                <c:pt idx="7">
                  <c:v>1.02</c:v>
                </c:pt>
                <c:pt idx="8">
                  <c:v>#N/A</c:v>
                </c:pt>
                <c:pt idx="9">
                  <c:v>0.99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4.79</c:v>
                </c:pt>
                <c:pt idx="2">
                  <c:v>#N/A</c:v>
                </c:pt>
                <c:pt idx="3">
                  <c:v>4.57</c:v>
                </c:pt>
                <c:pt idx="4">
                  <c:v>#N/A</c:v>
                </c:pt>
                <c:pt idx="5">
                  <c:v>5.89</c:v>
                </c:pt>
                <c:pt idx="6">
                  <c:v>#N/A</c:v>
                </c:pt>
                <c:pt idx="7">
                  <c:v>4.03</c:v>
                </c:pt>
                <c:pt idx="8">
                  <c:v>#N/A</c:v>
                </c:pt>
                <c:pt idx="9">
                  <c:v>4.38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10.96</c:v>
                </c:pt>
                <c:pt idx="2">
                  <c:v>#N/A</c:v>
                </c:pt>
                <c:pt idx="3">
                  <c:v>10.26</c:v>
                </c:pt>
                <c:pt idx="4">
                  <c:v>#N/A</c:v>
                </c:pt>
                <c:pt idx="5">
                  <c:v>9.7200000000000006</c:v>
                </c:pt>
                <c:pt idx="6">
                  <c:v>#N/A</c:v>
                </c:pt>
                <c:pt idx="7">
                  <c:v>4.95</c:v>
                </c:pt>
                <c:pt idx="8">
                  <c:v>#N/A</c:v>
                </c:pt>
                <c:pt idx="9">
                  <c:v>5.2</c:v>
                </c:pt>
              </c:numCache>
            </c:numRef>
          </c:val>
        </c:ser>
        <c:dLbls>
          <c:showLegendKey val="0"/>
          <c:showVal val="0"/>
          <c:showCatName val="0"/>
          <c:showSerName val="0"/>
          <c:showPercent val="0"/>
          <c:showBubbleSize val="0"/>
        </c:dLbls>
        <c:gapWidth val="150"/>
        <c:overlap val="100"/>
        <c:axId val="111693824"/>
        <c:axId val="111695360"/>
      </c:barChart>
      <c:catAx>
        <c:axId val="111693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695360"/>
        <c:crosses val="autoZero"/>
        <c:auto val="1"/>
        <c:lblAlgn val="ctr"/>
        <c:lblOffset val="100"/>
        <c:tickLblSkip val="1"/>
        <c:tickMarkSkip val="1"/>
        <c:noMultiLvlLbl val="0"/>
      </c:catAx>
      <c:valAx>
        <c:axId val="111695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6938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2722</c:v>
                </c:pt>
                <c:pt idx="5">
                  <c:v>2657</c:v>
                </c:pt>
                <c:pt idx="8">
                  <c:v>2754</c:v>
                </c:pt>
                <c:pt idx="11">
                  <c:v>2682</c:v>
                </c:pt>
                <c:pt idx="14">
                  <c:v>2465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100</c:v>
                </c:pt>
                <c:pt idx="3">
                  <c:v>123</c:v>
                </c:pt>
                <c:pt idx="6">
                  <c:v>107</c:v>
                </c:pt>
                <c:pt idx="9">
                  <c:v>111</c:v>
                </c:pt>
                <c:pt idx="12">
                  <c:v>108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c:v>
                </c:pt>
                <c:pt idx="3">
                  <c:v>6</c:v>
                </c:pt>
                <c:pt idx="6">
                  <c:v>6</c:v>
                </c:pt>
                <c:pt idx="9">
                  <c:v>17</c:v>
                </c:pt>
                <c:pt idx="12">
                  <c:v>17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312</c:v>
                </c:pt>
                <c:pt idx="3">
                  <c:v>246</c:v>
                </c:pt>
                <c:pt idx="6">
                  <c:v>200</c:v>
                </c:pt>
                <c:pt idx="9">
                  <c:v>156</c:v>
                </c:pt>
                <c:pt idx="12">
                  <c:v>182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3132</c:v>
                </c:pt>
                <c:pt idx="3">
                  <c:v>3156</c:v>
                </c:pt>
                <c:pt idx="6">
                  <c:v>3200</c:v>
                </c:pt>
                <c:pt idx="9">
                  <c:v>3155</c:v>
                </c:pt>
                <c:pt idx="12">
                  <c:v>2996</c:v>
                </c:pt>
              </c:numCache>
            </c:numRef>
          </c:val>
        </c:ser>
        <c:dLbls>
          <c:showLegendKey val="0"/>
          <c:showVal val="0"/>
          <c:showCatName val="0"/>
          <c:showSerName val="0"/>
          <c:showPercent val="0"/>
          <c:showBubbleSize val="0"/>
        </c:dLbls>
        <c:gapWidth val="100"/>
        <c:overlap val="100"/>
        <c:axId val="84105856"/>
        <c:axId val="841203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828</c:v>
                </c:pt>
                <c:pt idx="2">
                  <c:v>#N/A</c:v>
                </c:pt>
                <c:pt idx="3">
                  <c:v>#N/A</c:v>
                </c:pt>
                <c:pt idx="4">
                  <c:v>874</c:v>
                </c:pt>
                <c:pt idx="5">
                  <c:v>#N/A</c:v>
                </c:pt>
                <c:pt idx="6">
                  <c:v>#N/A</c:v>
                </c:pt>
                <c:pt idx="7">
                  <c:v>759</c:v>
                </c:pt>
                <c:pt idx="8">
                  <c:v>#N/A</c:v>
                </c:pt>
                <c:pt idx="9">
                  <c:v>#N/A</c:v>
                </c:pt>
                <c:pt idx="10">
                  <c:v>757</c:v>
                </c:pt>
                <c:pt idx="11">
                  <c:v>#N/A</c:v>
                </c:pt>
                <c:pt idx="12">
                  <c:v>#N/A</c:v>
                </c:pt>
                <c:pt idx="13">
                  <c:v>838</c:v>
                </c:pt>
                <c:pt idx="14">
                  <c:v>#N/A</c:v>
                </c:pt>
              </c:numCache>
            </c:numRef>
          </c:val>
          <c:smooth val="0"/>
        </c:ser>
        <c:dLbls>
          <c:showLegendKey val="0"/>
          <c:showVal val="0"/>
          <c:showCatName val="0"/>
          <c:showSerName val="0"/>
          <c:showPercent val="0"/>
          <c:showBubbleSize val="0"/>
        </c:dLbls>
        <c:marker val="1"/>
        <c:smooth val="0"/>
        <c:axId val="84105856"/>
        <c:axId val="84120320"/>
      </c:lineChart>
      <c:catAx>
        <c:axId val="84105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4120320"/>
        <c:crosses val="autoZero"/>
        <c:auto val="1"/>
        <c:lblAlgn val="ctr"/>
        <c:lblOffset val="100"/>
        <c:tickLblSkip val="1"/>
        <c:tickMarkSkip val="1"/>
        <c:noMultiLvlLbl val="0"/>
      </c:catAx>
      <c:valAx>
        <c:axId val="84120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105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20415</c:v>
                </c:pt>
                <c:pt idx="5">
                  <c:v>20188</c:v>
                </c:pt>
                <c:pt idx="8">
                  <c:v>19934</c:v>
                </c:pt>
                <c:pt idx="11">
                  <c:v>19163</c:v>
                </c:pt>
                <c:pt idx="14">
                  <c:v>19020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5159</c:v>
                </c:pt>
                <c:pt idx="5">
                  <c:v>5214</c:v>
                </c:pt>
                <c:pt idx="8">
                  <c:v>5262</c:v>
                </c:pt>
                <c:pt idx="11">
                  <c:v>4517</c:v>
                </c:pt>
                <c:pt idx="14">
                  <c:v>4095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2076</c:v>
                </c:pt>
                <c:pt idx="5">
                  <c:v>1784</c:v>
                </c:pt>
                <c:pt idx="8">
                  <c:v>1393</c:v>
                </c:pt>
                <c:pt idx="11">
                  <c:v>1756</c:v>
                </c:pt>
                <c:pt idx="14">
                  <c:v>2757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7</c:v>
                </c:pt>
                <c:pt idx="3">
                  <c:v>11</c:v>
                </c:pt>
                <c:pt idx="6">
                  <c:v>0</c:v>
                </c:pt>
                <c:pt idx="9">
                  <c:v>1</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2881</c:v>
                </c:pt>
                <c:pt idx="3">
                  <c:v>2517</c:v>
                </c:pt>
                <c:pt idx="6">
                  <c:v>2201</c:v>
                </c:pt>
                <c:pt idx="9">
                  <c:v>1369</c:v>
                </c:pt>
                <c:pt idx="12">
                  <c:v>1249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47</c:v>
                </c:pt>
                <c:pt idx="3">
                  <c:v>41</c:v>
                </c:pt>
                <c:pt idx="6">
                  <c:v>140</c:v>
                </c:pt>
                <c:pt idx="9">
                  <c:v>124</c:v>
                </c:pt>
                <c:pt idx="12">
                  <c:v>107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1644</c:v>
                </c:pt>
                <c:pt idx="3">
                  <c:v>1484</c:v>
                </c:pt>
                <c:pt idx="6">
                  <c:v>1379</c:v>
                </c:pt>
                <c:pt idx="9">
                  <c:v>1255</c:v>
                </c:pt>
                <c:pt idx="12">
                  <c:v>1440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1115</c:v>
                </c:pt>
                <c:pt idx="3">
                  <c:v>1048</c:v>
                </c:pt>
                <c:pt idx="6">
                  <c:v>980</c:v>
                </c:pt>
                <c:pt idx="9">
                  <c:v>911</c:v>
                </c:pt>
                <c:pt idx="12">
                  <c:v>841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33027</c:v>
                </c:pt>
                <c:pt idx="3">
                  <c:v>32443</c:v>
                </c:pt>
                <c:pt idx="6">
                  <c:v>31442</c:v>
                </c:pt>
                <c:pt idx="9">
                  <c:v>30386</c:v>
                </c:pt>
                <c:pt idx="12">
                  <c:v>29587</c:v>
                </c:pt>
              </c:numCache>
            </c:numRef>
          </c:val>
        </c:ser>
        <c:dLbls>
          <c:showLegendKey val="0"/>
          <c:showVal val="0"/>
          <c:showCatName val="0"/>
          <c:showSerName val="0"/>
          <c:showPercent val="0"/>
          <c:showBubbleSize val="0"/>
        </c:dLbls>
        <c:gapWidth val="100"/>
        <c:overlap val="100"/>
        <c:axId val="6224512"/>
        <c:axId val="95245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11071</c:v>
                </c:pt>
                <c:pt idx="2">
                  <c:v>#N/A</c:v>
                </c:pt>
                <c:pt idx="3">
                  <c:v>#N/A</c:v>
                </c:pt>
                <c:pt idx="4">
                  <c:v>10357</c:v>
                </c:pt>
                <c:pt idx="5">
                  <c:v>#N/A</c:v>
                </c:pt>
                <c:pt idx="6">
                  <c:v>#N/A</c:v>
                </c:pt>
                <c:pt idx="7">
                  <c:v>9553</c:v>
                </c:pt>
                <c:pt idx="8">
                  <c:v>#N/A</c:v>
                </c:pt>
                <c:pt idx="9">
                  <c:v>#N/A</c:v>
                </c:pt>
                <c:pt idx="10">
                  <c:v>8609</c:v>
                </c:pt>
                <c:pt idx="11">
                  <c:v>#N/A</c:v>
                </c:pt>
                <c:pt idx="12">
                  <c:v>#N/A</c:v>
                </c:pt>
                <c:pt idx="13">
                  <c:v>7351</c:v>
                </c:pt>
                <c:pt idx="14">
                  <c:v>#N/A</c:v>
                </c:pt>
              </c:numCache>
            </c:numRef>
          </c:val>
          <c:smooth val="0"/>
        </c:ser>
        <c:dLbls>
          <c:showLegendKey val="0"/>
          <c:showVal val="0"/>
          <c:showCatName val="0"/>
          <c:showSerName val="0"/>
          <c:showPercent val="0"/>
          <c:showBubbleSize val="0"/>
        </c:dLbls>
        <c:marker val="1"/>
        <c:smooth val="0"/>
        <c:axId val="6224512"/>
        <c:axId val="95245056"/>
      </c:lineChart>
      <c:catAx>
        <c:axId val="6224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5245056"/>
        <c:crosses val="autoZero"/>
        <c:auto val="1"/>
        <c:lblAlgn val="ctr"/>
        <c:lblOffset val="100"/>
        <c:tickLblSkip val="1"/>
        <c:tickMarkSkip val="1"/>
        <c:noMultiLvlLbl val="0"/>
      </c:catAx>
      <c:valAx>
        <c:axId val="95245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24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{EFCA880E-2747-43E8-A227-C9A3FE93A90B}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{A71FB744-E6DF-4F3D-BB4C-2DB9BCA682A7}</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{D930C298-01F0-41E3-9717-92C05EB0A4FD}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{63157397-29A6-4536-90D1-6E6BE92E05EE}</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{6C3B8A4A-9C2D-4179-9BBF-0F300FB371FD}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{040E4338-4B79-4021-9A99-A1CA44D2A20A}</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{DBFC9FB7-06FF-4E81-A5D5-4507F327556F}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{FE02DCBD-D6D6-421D-AC88-06D466E0C4B9}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{287787AC-34A8-4F5A-8987-264A50783C89}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{A188B14B-9EC8-450D-9E2F-299A92F5F930}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2196992"/>
        <c:axId val="104936960"/>
      </c:scatterChart>
      <c:valAx>
        <c:axId val="1121969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936960"/>
        <c:crosses val="autoZero"/>
        <c:crossBetween val="midCat"/>
      </c:valAx>
      <c:valAx>
        <c:axId val="1049369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21969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{454186BC-D860-4515-A67F-F4A3A7472369}</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{DB6D5390-CEFA-46FC-BCE3-79AF17EDE8A2}</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{41B65C0F-450F-48E9-8BA4-B0CB09D9BA34}</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{3F0F70A6-D361-4302-9DD9-12F0EA9D83BB}</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{CB5DF60D-0C72-4BAD-A395-9BAA51822408}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4.0999999999999996</c:v>
                </c:pt>
                <c:pt idx="1">
                  <c:v>4.0999999999999996</c:v>
                </c:pt>
                <c:pt idx="2">
                  <c:v>4</c:v>
                </c:pt>
                <c:pt idx="3">
                  <c:v>3.9</c:v>
                </c:pt>
                <c:pt idx="4">
                  <c:v>3.7</c:v>
                </c:pt>
              </c:numCache>
            </c:numRef>
          </c:xVal>
          <c:yVal>
            <c:numRef>
              <c:f>公会計指標分析・財政指標組合せ分析表!$K$73:$O$73</c:f>
              <c:numCache>
                <c:formatCode>#,##0.0;"▲ "#,##0.0</c:formatCode>
                <c:ptCount val="5"/>
                <c:pt idx="0">
                  <c:v>55.2</c:v>
                </c:pt>
                <c:pt idx="1">
                  <c:v>51.3</c:v>
                </c:pt>
                <c:pt idx="2">
                  <c:v>46.8</c:v>
                </c:pt>
                <c:pt idx="3">
                  <c:v>42.2</c:v>
                </c:pt>
                <c:pt idx="4">
                  <c:v>34.5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{EF1C004B-F617-43A4-92E5-F3FADC2CA26C}</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{EF60ABC1-883C-4CF3-B991-B567EA1A9F39}</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{730BFAF6-C882-4449-8F11-5B8535D492D3}</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0"/>
                  <c:y val="4.1737429880088521E-3"/>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{1EEE95C6-6A62-4F6F-B6E3-D1C980B2226A}</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0"/>
                  <c:y val="-4.1737429880088521E-3"/>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{5CF9D653-E9BD-4BDF-81E7-C676AB6533A5}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9.3000000000000007</c:v>
                </c:pt>
                <c:pt idx="1">
                  <c:v>8.5</c:v>
                </c:pt>
                <c:pt idx="2">
                  <c:v>7.9</c:v>
                </c:pt>
                <c:pt idx="3">
                  <c:v>7.1</c:v>
                </c:pt>
                <c:pt idx="4">
                  <c:v>7.2</c:v>
                </c:pt>
              </c:numCache>
            </c:numRef>
          </c:xVal>
          <c:yVal>
            <c:numRef>
              <c:f>公会計指標分析・財政指標組合せ分析表!$K$77:$O$77</c:f>
              <c:numCache>
                <c:formatCode>#,##0.0;"▲ "#,##0.0</c:formatCode>
                <c:ptCount val="5"/>
                <c:pt idx="0">
                  <c:v>55.5</c:v>
                </c:pt>
                <c:pt idx="1">
                  <c:v>46.1</c:v>
                </c:pt>
                <c:pt idx="2">
                  <c:v>37.6</c:v>
                </c:pt>
                <c:pt idx="3">
                  <c:v>33.799999999999997</c:v>
                </c:pt>
                <c:pt idx="4">
                  <c:v>34.9</c:v>
                </c:pt>
              </c:numCache>
            </c:numRef>
          </c:yVal>
          <c:smooth val="0"/>
        </c:ser>
        <c:dLbls>
          <c:showLegendKey val="0"/>
          <c:showVal val="0"/>
          <c:showCatName val="0"/>
          <c:showSerName val="0"/>
          <c:showPercent val="0"/>
          <c:showBubbleSize val="0"/>
        </c:dLbls>
        <c:axId val="104977152"/>
        <c:axId val="104979072"/>
      </c:scatterChart>
      <c:valAx>
        <c:axId val="104977152"/>
        <c:scaling>
          <c:orientation val="minMax"/>
          <c:max val="9.7999999999999989"/>
          <c:min val="3.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979072"/>
        <c:crosses val="autoZero"/>
        <c:crossBetween val="midCat"/>
      </c:valAx>
      <c:valAx>
        <c:axId val="104979072"/>
        <c:scaling>
          <c:orientation val="minMax"/>
          <c:max val="60"/>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49771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埼玉県朝霞市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135,928
133,005
18.34
38,998,161
37,923,940
1,009,386
23,004,151
29,567,415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34.5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固定資産税の増などにより基準財政収入額が増加したものの、</a:t>
          </a:r>
          <a:r>
            <a:rPr lang="ja-JP" altLang="ja-JP" sz="1300" b="0" i="0" baseline="0">
              <a:solidFill>
                <a:schemeClr val="dk1"/>
              </a:solidFill>
              <a:effectLst/>
              <a:latin typeface="+mn-lt"/>
              <a:ea typeface="+mn-ea"/>
              <a:cs typeface="+mn-cs"/>
            </a:rPr>
            <a:t>基準財政需要額</a:t>
          </a:r>
          <a:r>
            <a:rPr lang="ja-JP" altLang="en-US" sz="1300" b="0" i="0" baseline="0">
              <a:solidFill>
                <a:schemeClr val="dk1"/>
              </a:solidFill>
              <a:effectLst/>
              <a:latin typeface="+mn-lt"/>
              <a:ea typeface="+mn-ea"/>
              <a:cs typeface="+mn-cs"/>
            </a:rPr>
            <a:t>も</a:t>
          </a:r>
          <a:r>
            <a:rPr lang="ja-JP" altLang="ja-JP" sz="1300" b="0" i="0" baseline="0">
              <a:solidFill>
                <a:schemeClr val="dk1"/>
              </a:solidFill>
              <a:effectLst/>
              <a:latin typeface="+mn-lt"/>
              <a:ea typeface="+mn-ea"/>
              <a:cs typeface="+mn-cs"/>
            </a:rPr>
            <a:t>増加</a:t>
          </a:r>
          <a:r>
            <a:rPr lang="ja-JP" altLang="en-US" sz="1300" b="0" i="0" baseline="0">
              <a:solidFill>
                <a:schemeClr val="dk1"/>
              </a:solidFill>
              <a:effectLst/>
              <a:latin typeface="+mn-lt"/>
              <a:ea typeface="+mn-ea"/>
              <a:cs typeface="+mn-cs"/>
            </a:rPr>
            <a:t>したことにより、</a:t>
          </a:r>
          <a:r>
            <a:rPr lang="ja-JP" altLang="ja-JP" sz="1300" b="0" i="0" baseline="0">
              <a:solidFill>
                <a:schemeClr val="dk1"/>
              </a:solidFill>
              <a:effectLst/>
              <a:latin typeface="+mn-lt"/>
              <a:ea typeface="+mn-ea"/>
              <a:cs typeface="+mn-cs"/>
            </a:rPr>
            <a:t>３か年平均により算出すると財政力指数は０．９</a:t>
          </a:r>
          <a:r>
            <a:rPr lang="ja-JP" altLang="en-US" sz="1300" b="0" i="0" baseline="0">
              <a:solidFill>
                <a:schemeClr val="dk1"/>
              </a:solidFill>
              <a:effectLst/>
              <a:latin typeface="+mn-lt"/>
              <a:ea typeface="+mn-ea"/>
              <a:cs typeface="+mn-cs"/>
            </a:rPr>
            <a:t>８</a:t>
          </a:r>
          <a:r>
            <a:rPr lang="ja-JP" altLang="ja-JP" sz="1300" b="0" i="0" baseline="0">
              <a:solidFill>
                <a:schemeClr val="dk1"/>
              </a:solidFill>
              <a:effectLst/>
              <a:latin typeface="+mn-lt"/>
              <a:ea typeface="+mn-ea"/>
              <a:cs typeface="+mn-cs"/>
            </a:rPr>
            <a:t>となり、前年</a:t>
          </a:r>
          <a:r>
            <a:rPr lang="ja-JP" altLang="en-US" sz="1300" b="0" i="0" baseline="0">
              <a:solidFill>
                <a:schemeClr val="dk1"/>
              </a:solidFill>
              <a:effectLst/>
              <a:latin typeface="+mn-lt"/>
              <a:ea typeface="+mn-ea"/>
              <a:cs typeface="+mn-cs"/>
            </a:rPr>
            <a:t>から０．０１ポイントの上昇</a:t>
          </a:r>
          <a:r>
            <a:rPr lang="ja-JP" altLang="ja-JP" sz="1300" b="0" i="0" baseline="0">
              <a:solidFill>
                <a:schemeClr val="dk1"/>
              </a:solidFill>
              <a:effectLst/>
              <a:latin typeface="+mn-lt"/>
              <a:ea typeface="+mn-ea"/>
              <a:cs typeface="+mn-cs"/>
            </a:rPr>
            <a:t>となった。税収</a:t>
          </a:r>
          <a:r>
            <a:rPr lang="ja-JP" altLang="en-US" sz="1300" b="0" i="0" baseline="0">
              <a:solidFill>
                <a:schemeClr val="dk1"/>
              </a:solidFill>
              <a:effectLst/>
              <a:latin typeface="+mn-lt"/>
              <a:ea typeface="+mn-ea"/>
              <a:cs typeface="+mn-cs"/>
            </a:rPr>
            <a:t>について、今年度は</a:t>
          </a:r>
          <a:r>
            <a:rPr lang="ja-JP" altLang="ja-JP" sz="1300" b="0" i="0" baseline="0">
              <a:solidFill>
                <a:schemeClr val="dk1"/>
              </a:solidFill>
              <a:effectLst/>
              <a:latin typeface="+mn-lt"/>
              <a:ea typeface="+mn-ea"/>
              <a:cs typeface="+mn-cs"/>
            </a:rPr>
            <a:t>増となったものの、景気の</a:t>
          </a:r>
          <a:r>
            <a:rPr lang="ja-JP" altLang="en-US" sz="1300" b="0" i="0" baseline="0">
              <a:solidFill>
                <a:schemeClr val="dk1"/>
              </a:solidFill>
              <a:effectLst/>
              <a:latin typeface="+mn-lt"/>
              <a:ea typeface="+mn-ea"/>
              <a:cs typeface="+mn-cs"/>
            </a:rPr>
            <a:t>動向</a:t>
          </a:r>
          <a:r>
            <a:rPr lang="ja-JP" altLang="ja-JP" sz="1300" b="0" i="0" baseline="0">
              <a:solidFill>
                <a:schemeClr val="dk1"/>
              </a:solidFill>
              <a:effectLst/>
              <a:latin typeface="+mn-lt"/>
              <a:ea typeface="+mn-ea"/>
              <a:cs typeface="+mn-cs"/>
            </a:rPr>
            <a:t>や税制改正など</a:t>
          </a:r>
          <a:r>
            <a:rPr lang="ja-JP" altLang="en-US" sz="1300" b="0" i="0" baseline="0">
              <a:solidFill>
                <a:schemeClr val="dk1"/>
              </a:solidFill>
              <a:effectLst/>
              <a:latin typeface="+mn-lt"/>
              <a:ea typeface="+mn-ea"/>
              <a:cs typeface="+mn-cs"/>
            </a:rPr>
            <a:t>の影響で変動するため</a:t>
          </a:r>
          <a:r>
            <a:rPr lang="ja-JP" altLang="ja-JP" sz="1300" b="0" i="0" baseline="0">
              <a:solidFill>
                <a:schemeClr val="dk1"/>
              </a:solidFill>
              <a:effectLst/>
              <a:latin typeface="+mn-lt"/>
              <a:ea typeface="+mn-ea"/>
              <a:cs typeface="+mn-cs"/>
            </a:rPr>
            <a:t>、個人市民税、法人市民税</a:t>
          </a:r>
          <a:r>
            <a:rPr lang="ja-JP" altLang="en-US" sz="1300" b="0" i="0" baseline="0">
              <a:solidFill>
                <a:schemeClr val="dk1"/>
              </a:solidFill>
              <a:effectLst/>
              <a:latin typeface="+mn-lt"/>
              <a:ea typeface="+mn-ea"/>
              <a:cs typeface="+mn-cs"/>
            </a:rPr>
            <a:t>が今後</a:t>
          </a:r>
          <a:r>
            <a:rPr lang="ja-JP" altLang="ja-JP" sz="1300" b="0" i="0" baseline="0">
              <a:solidFill>
                <a:schemeClr val="dk1"/>
              </a:solidFill>
              <a:effectLst/>
              <a:latin typeface="+mn-lt"/>
              <a:ea typeface="+mn-ea"/>
              <a:cs typeface="+mn-cs"/>
            </a:rPr>
            <a:t>減収</a:t>
          </a:r>
          <a:r>
            <a:rPr lang="ja-JP" altLang="en-US" sz="1300" b="0" i="0" baseline="0">
              <a:solidFill>
                <a:schemeClr val="dk1"/>
              </a:solidFill>
              <a:effectLst/>
              <a:latin typeface="+mn-lt"/>
              <a:ea typeface="+mn-ea"/>
              <a:cs typeface="+mn-cs"/>
            </a:rPr>
            <a:t>となる</a:t>
          </a:r>
          <a:r>
            <a:rPr lang="ja-JP" altLang="ja-JP" sz="1300" b="0" i="0" baseline="0">
              <a:solidFill>
                <a:schemeClr val="dk1"/>
              </a:solidFill>
              <a:effectLst/>
              <a:latin typeface="+mn-lt"/>
              <a:ea typeface="+mn-ea"/>
              <a:cs typeface="+mn-cs"/>
            </a:rPr>
            <a:t>可能性</a:t>
          </a:r>
          <a:r>
            <a:rPr lang="ja-JP" altLang="en-US" sz="1300" b="0" i="0" baseline="0">
              <a:solidFill>
                <a:schemeClr val="dk1"/>
              </a:solidFill>
              <a:effectLst/>
              <a:latin typeface="+mn-lt"/>
              <a:ea typeface="+mn-ea"/>
              <a:cs typeface="+mn-cs"/>
            </a:rPr>
            <a:t>もある。引き続き、効果的な滞納整理による市税等の収納率向上を図るなど、歳入の確保</a:t>
          </a:r>
          <a:r>
            <a:rPr lang="ja-JP" altLang="ja-JP" sz="1300" b="0" i="0" baseline="0">
              <a:solidFill>
                <a:schemeClr val="dk1"/>
              </a:solidFill>
              <a:effectLst/>
              <a:latin typeface="+mn-lt"/>
              <a:ea typeface="+mn-ea"/>
              <a:cs typeface="+mn-cs"/>
            </a:rPr>
            <a:t>に努め</a:t>
          </a:r>
          <a:r>
            <a:rPr lang="ja-JP" altLang="en-US" sz="1300" b="0" i="0" baseline="0">
              <a:solidFill>
                <a:schemeClr val="dk1"/>
              </a:solidFill>
              <a:effectLst/>
              <a:latin typeface="+mn-lt"/>
              <a:ea typeface="+mn-ea"/>
              <a:cs typeface="+mn-cs"/>
            </a:rPr>
            <a:t>る</a:t>
          </a:r>
          <a:r>
            <a:rPr lang="ja-JP" altLang="ja-JP" sz="1300" b="0" i="0" baseline="0">
              <a:solidFill>
                <a:schemeClr val="dk1"/>
              </a:solidFill>
              <a:effectLst/>
              <a:latin typeface="+mn-lt"/>
              <a:ea typeface="+mn-ea"/>
              <a:cs typeface="+mn-cs"/>
            </a:rPr>
            <a:t>。</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84667</xdr:rowOff>
    </xdr:to>
    <xdr:cxnSp macro="">
      <xdr:nvCxnSpPr>
        <xdr:cNvPr id="63" name="直線コネクタ 62"/>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19755</xdr:rowOff>
    </xdr:from>
    <xdr:to>
      <xdr:col>7</xdr:col>
      <xdr:colOff>152400</xdr:colOff>
      <xdr:row>40</xdr:row>
      <xdr:rowOff>33161</xdr:rowOff>
    </xdr:to>
    <xdr:cxnSp macro="">
      <xdr:nvCxnSpPr>
        <xdr:cNvPr id="68" name="直線コネクタ 67"/>
        <xdr:cNvCxnSpPr/>
      </xdr:nvCxnSpPr>
      <xdr:spPr>
        <a:xfrm flipV="1">
          <a:off x="4114800" y="68777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118127</xdr:rowOff>
    </xdr:from>
    <xdr:ext cx="762000" cy="259045"/>
    <xdr:sp macro="" textlink="">
      <xdr:nvSpPr>
        <xdr:cNvPr id="69"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0" name="フローチャート : 判断 69"/>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33161</xdr:rowOff>
    </xdr:from>
    <xdr:to>
      <xdr:col>6</xdr:col>
      <xdr:colOff>0</xdr:colOff>
      <xdr:row>40</xdr:row>
      <xdr:rowOff>33161</xdr:rowOff>
    </xdr:to>
    <xdr:cxnSp macro="">
      <xdr:nvCxnSpPr>
        <xdr:cNvPr id="71" name="直線コネクタ 70"/>
        <xdr:cNvCxnSpPr/>
      </xdr:nvCxnSpPr>
      <xdr:spPr>
        <a:xfrm>
          <a:off x="3225800" y="6891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119239</xdr:rowOff>
    </xdr:from>
    <xdr:to>
      <xdr:col>6</xdr:col>
      <xdr:colOff>50800</xdr:colOff>
      <xdr:row>42</xdr:row>
      <xdr:rowOff>49389</xdr:rowOff>
    </xdr:to>
    <xdr:sp macro="" textlink="">
      <xdr:nvSpPr>
        <xdr:cNvPr id="72" name="フローチャート : 判断 71"/>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34166</xdr:rowOff>
    </xdr:from>
    <xdr:ext cx="736600" cy="259045"/>
    <xdr:sp macro="" textlink="">
      <xdr:nvSpPr>
        <xdr:cNvPr id="73" name="テキスト ボックス 72"/>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19755</xdr:rowOff>
    </xdr:from>
    <xdr:to>
      <xdr:col>4</xdr:col>
      <xdr:colOff>482600</xdr:colOff>
      <xdr:row>40</xdr:row>
      <xdr:rowOff>33161</xdr:rowOff>
    </xdr:to>
    <xdr:cxnSp macro="">
      <xdr:nvCxnSpPr>
        <xdr:cNvPr id="74" name="直線コネクタ 73"/>
        <xdr:cNvCxnSpPr/>
      </xdr:nvCxnSpPr>
      <xdr:spPr>
        <a:xfrm>
          <a:off x="2336800" y="68777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119239</xdr:rowOff>
    </xdr:from>
    <xdr:to>
      <xdr:col>4</xdr:col>
      <xdr:colOff>533400</xdr:colOff>
      <xdr:row>42</xdr:row>
      <xdr:rowOff>49389</xdr:rowOff>
    </xdr:to>
    <xdr:sp macro="" textlink="">
      <xdr:nvSpPr>
        <xdr:cNvPr id="75" name="フローチャート : 判断 74"/>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34166</xdr:rowOff>
    </xdr:from>
    <xdr:ext cx="762000" cy="259045"/>
    <xdr:sp macro="" textlink="">
      <xdr:nvSpPr>
        <xdr:cNvPr id="76" name="テキスト ボックス 75"/>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110772</xdr:rowOff>
    </xdr:from>
    <xdr:to>
      <xdr:col>3</xdr:col>
      <xdr:colOff>279400</xdr:colOff>
      <xdr:row>40</xdr:row>
      <xdr:rowOff>19755</xdr:rowOff>
    </xdr:to>
    <xdr:cxnSp macro="">
      <xdr:nvCxnSpPr>
        <xdr:cNvPr id="77" name="直線コネクタ 76"/>
        <xdr:cNvCxnSpPr/>
      </xdr:nvCxnSpPr>
      <xdr:spPr>
        <a:xfrm>
          <a:off x="1447800" y="679732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119239</xdr:rowOff>
    </xdr:from>
    <xdr:to>
      <xdr:col>3</xdr:col>
      <xdr:colOff>330200</xdr:colOff>
      <xdr:row>42</xdr:row>
      <xdr:rowOff>49389</xdr:rowOff>
    </xdr:to>
    <xdr:sp macro="" textlink="">
      <xdr:nvSpPr>
        <xdr:cNvPr id="78" name="フローチャート : 判断 77"/>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34166</xdr:rowOff>
    </xdr:from>
    <xdr:ext cx="762000" cy="259045"/>
    <xdr:sp macro="" textlink="">
      <xdr:nvSpPr>
        <xdr:cNvPr id="79" name="テキスト ボックス 78"/>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79022</xdr:rowOff>
    </xdr:from>
    <xdr:to>
      <xdr:col>2</xdr:col>
      <xdr:colOff>127000</xdr:colOff>
      <xdr:row>42</xdr:row>
      <xdr:rowOff>9172</xdr:rowOff>
    </xdr:to>
    <xdr:sp macro="" textlink="">
      <xdr:nvSpPr>
        <xdr:cNvPr id="80" name="フローチャート : 判断 79"/>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165399</xdr:rowOff>
    </xdr:from>
    <xdr:ext cx="762000" cy="259045"/>
    <xdr:sp macro="" textlink="">
      <xdr:nvSpPr>
        <xdr:cNvPr id="81" name="テキスト ボックス 80"/>
        <xdr:cNvSpPr txBox="1"/>
      </xdr:nvSpPr>
      <xdr:spPr>
        <a:xfrm>
          <a:off x="1066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140405</xdr:rowOff>
    </xdr:from>
    <xdr:to>
      <xdr:col>7</xdr:col>
      <xdr:colOff>203200</xdr:colOff>
      <xdr:row>40</xdr:row>
      <xdr:rowOff>70555</xdr:rowOff>
    </xdr:to>
    <xdr:sp macro="" textlink="">
      <xdr:nvSpPr>
        <xdr:cNvPr id="87" name="円/楕円 86"/>
        <xdr:cNvSpPr/>
      </xdr:nvSpPr>
      <xdr:spPr>
        <a:xfrm>
          <a:off x="49022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156932</xdr:rowOff>
    </xdr:from>
    <xdr:ext cx="762000" cy="259045"/>
    <xdr:sp macro="" textlink="">
      <xdr:nvSpPr>
        <xdr:cNvPr id="88" name="財政力該当値テキスト"/>
        <xdr:cNvSpPr txBox="1"/>
      </xdr:nvSpPr>
      <xdr:spPr>
        <a:xfrm>
          <a:off x="5041900" y="667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153811</xdr:rowOff>
    </xdr:from>
    <xdr:to>
      <xdr:col>6</xdr:col>
      <xdr:colOff>50800</xdr:colOff>
      <xdr:row>40</xdr:row>
      <xdr:rowOff>83961</xdr:rowOff>
    </xdr:to>
    <xdr:sp macro="" textlink="">
      <xdr:nvSpPr>
        <xdr:cNvPr id="89" name="円/楕円 88"/>
        <xdr:cNvSpPr/>
      </xdr:nvSpPr>
      <xdr:spPr>
        <a:xfrm>
          <a:off x="4064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94138</xdr:rowOff>
    </xdr:from>
    <xdr:ext cx="736600" cy="259045"/>
    <xdr:sp macro="" textlink="">
      <xdr:nvSpPr>
        <xdr:cNvPr id="90" name="テキスト ボックス 89"/>
        <xdr:cNvSpPr txBox="1"/>
      </xdr:nvSpPr>
      <xdr:spPr>
        <a:xfrm>
          <a:off x="3733800" y="660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153811</xdr:rowOff>
    </xdr:from>
    <xdr:to>
      <xdr:col>4</xdr:col>
      <xdr:colOff>533400</xdr:colOff>
      <xdr:row>40</xdr:row>
      <xdr:rowOff>83961</xdr:rowOff>
    </xdr:to>
    <xdr:sp macro="" textlink="">
      <xdr:nvSpPr>
        <xdr:cNvPr id="91" name="円/楕円 90"/>
        <xdr:cNvSpPr/>
      </xdr:nvSpPr>
      <xdr:spPr>
        <a:xfrm>
          <a:off x="3175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94138</xdr:rowOff>
    </xdr:from>
    <xdr:ext cx="762000" cy="259045"/>
    <xdr:sp macro="" textlink="">
      <xdr:nvSpPr>
        <xdr:cNvPr id="92" name="テキスト ボックス 91"/>
        <xdr:cNvSpPr txBox="1"/>
      </xdr:nvSpPr>
      <xdr:spPr>
        <a:xfrm>
          <a:off x="2844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140405</xdr:rowOff>
    </xdr:from>
    <xdr:to>
      <xdr:col>3</xdr:col>
      <xdr:colOff>330200</xdr:colOff>
      <xdr:row>40</xdr:row>
      <xdr:rowOff>70555</xdr:rowOff>
    </xdr:to>
    <xdr:sp macro="" textlink="">
      <xdr:nvSpPr>
        <xdr:cNvPr id="93" name="円/楕円 92"/>
        <xdr:cNvSpPr/>
      </xdr:nvSpPr>
      <xdr:spPr>
        <a:xfrm>
          <a:off x="2286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80732</xdr:rowOff>
    </xdr:from>
    <xdr:ext cx="762000" cy="259045"/>
    <xdr:sp macro="" textlink="">
      <xdr:nvSpPr>
        <xdr:cNvPr id="94" name="テキスト ボックス 93"/>
        <xdr:cNvSpPr txBox="1"/>
      </xdr:nvSpPr>
      <xdr:spPr>
        <a:xfrm>
          <a:off x="1955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59972</xdr:rowOff>
    </xdr:from>
    <xdr:to>
      <xdr:col>2</xdr:col>
      <xdr:colOff>127000</xdr:colOff>
      <xdr:row>39</xdr:row>
      <xdr:rowOff>161572</xdr:rowOff>
    </xdr:to>
    <xdr:sp macro="" textlink="">
      <xdr:nvSpPr>
        <xdr:cNvPr id="95" name="円/楕円 94"/>
        <xdr:cNvSpPr/>
      </xdr:nvSpPr>
      <xdr:spPr>
        <a:xfrm>
          <a:off x="1397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299</xdr:rowOff>
    </xdr:from>
    <xdr:ext cx="762000" cy="259045"/>
    <xdr:sp macro="" textlink="">
      <xdr:nvSpPr>
        <xdr:cNvPr id="96" name="テキスト ボックス 95"/>
        <xdr:cNvSpPr txBox="1"/>
      </xdr:nvSpPr>
      <xdr:spPr>
        <a:xfrm>
          <a:off x="1066800" y="6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については、扶助費や補助費等の増で経常経費充当一般財源は増えたものの、地方税や地方消費税交付金等の増で経常一般財源の増の割合が大きいため、前年に比べ３．１％減の９０．７％となった。今年度に関しては、数値は改善されたが、依然として９０％を超えるなど高く、類似団体平均を上回っている。扶助費の増加傾向は今後も続くと考えられるため、事業の選択と集中の実施や経費の精査により、歳出の節減合理化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110913</xdr:rowOff>
    </xdr:from>
    <xdr:to>
      <xdr:col>7</xdr:col>
      <xdr:colOff>152400</xdr:colOff>
      <xdr:row>66</xdr:row>
      <xdr:rowOff>171027</xdr:rowOff>
    </xdr:to>
    <xdr:cxnSp macro="">
      <xdr:nvCxnSpPr>
        <xdr:cNvPr id="126" name="直線コネクタ 125"/>
        <xdr:cNvCxnSpPr/>
      </xdr:nvCxnSpPr>
      <xdr:spPr>
        <a:xfrm flipV="1">
          <a:off x="4953000" y="10055013"/>
          <a:ext cx="0" cy="1431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143104</xdr:rowOff>
    </xdr:from>
    <xdr:ext cx="762000" cy="259045"/>
    <xdr:sp macro="" textlink="">
      <xdr:nvSpPr>
        <xdr:cNvPr id="127" name="財政構造の弾力性最小値テキスト"/>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171027</xdr:rowOff>
    </xdr:from>
    <xdr:to>
      <xdr:col>7</xdr:col>
      <xdr:colOff>241300</xdr:colOff>
      <xdr:row>66</xdr:row>
      <xdr:rowOff>171027</xdr:rowOff>
    </xdr:to>
    <xdr:cxnSp macro="">
      <xdr:nvCxnSpPr>
        <xdr:cNvPr id="128" name="直線コネクタ 127"/>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25840</xdr:rowOff>
    </xdr:from>
    <xdr:ext cx="762000" cy="259045"/>
    <xdr:sp macro="" textlink="">
      <xdr:nvSpPr>
        <xdr:cNvPr id="129" name="財政構造の弾力性最大値テキスト"/>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110913</xdr:rowOff>
    </xdr:from>
    <xdr:to>
      <xdr:col>7</xdr:col>
      <xdr:colOff>241300</xdr:colOff>
      <xdr:row>58</xdr:row>
      <xdr:rowOff>110913</xdr:rowOff>
    </xdr:to>
    <xdr:cxnSp macro="">
      <xdr:nvCxnSpPr>
        <xdr:cNvPr id="130" name="直線コネクタ 129"/>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49954</xdr:rowOff>
    </xdr:from>
    <xdr:to>
      <xdr:col>7</xdr:col>
      <xdr:colOff>152400</xdr:colOff>
      <xdr:row>64</xdr:row>
      <xdr:rowOff>127846</xdr:rowOff>
    </xdr:to>
    <xdr:cxnSp macro="">
      <xdr:nvCxnSpPr>
        <xdr:cNvPr id="131" name="直線コネクタ 130"/>
        <xdr:cNvCxnSpPr/>
      </xdr:nvCxnSpPr>
      <xdr:spPr>
        <a:xfrm flipV="1">
          <a:off x="4114800" y="10851304"/>
          <a:ext cx="838200" cy="24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10177</xdr:rowOff>
    </xdr:from>
    <xdr:ext cx="762000" cy="259045"/>
    <xdr:sp macro="" textlink="">
      <xdr:nvSpPr>
        <xdr:cNvPr id="132" name="財政構造の弾力性平均値テキスト"/>
        <xdr:cNvSpPr txBox="1"/>
      </xdr:nvSpPr>
      <xdr:spPr>
        <a:xfrm>
          <a:off x="5041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33" name="フローチャート : 判断 132"/>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87630</xdr:rowOff>
    </xdr:from>
    <xdr:to>
      <xdr:col>6</xdr:col>
      <xdr:colOff>0</xdr:colOff>
      <xdr:row>64</xdr:row>
      <xdr:rowOff>127846</xdr:rowOff>
    </xdr:to>
    <xdr:cxnSp macro="">
      <xdr:nvCxnSpPr>
        <xdr:cNvPr id="134" name="直線コネクタ 133"/>
        <xdr:cNvCxnSpPr/>
      </xdr:nvCxnSpPr>
      <xdr:spPr>
        <a:xfrm>
          <a:off x="3225800" y="110604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7196</xdr:rowOff>
    </xdr:from>
    <xdr:to>
      <xdr:col>6</xdr:col>
      <xdr:colOff>50800</xdr:colOff>
      <xdr:row>63</xdr:row>
      <xdr:rowOff>108796</xdr:rowOff>
    </xdr:to>
    <xdr:sp macro="" textlink="">
      <xdr:nvSpPr>
        <xdr:cNvPr id="135" name="フローチャート : 判断 134"/>
        <xdr:cNvSpPr/>
      </xdr:nvSpPr>
      <xdr:spPr>
        <a:xfrm>
          <a:off x="4064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118973</xdr:rowOff>
    </xdr:from>
    <xdr:ext cx="736600" cy="259045"/>
    <xdr:sp macro="" textlink="">
      <xdr:nvSpPr>
        <xdr:cNvPr id="136" name="テキスト ボックス 135"/>
        <xdr:cNvSpPr txBox="1"/>
      </xdr:nvSpPr>
      <xdr:spPr>
        <a:xfrm>
          <a:off x="3733800" y="1057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87630</xdr:rowOff>
    </xdr:from>
    <xdr:to>
      <xdr:col>4</xdr:col>
      <xdr:colOff>482600</xdr:colOff>
      <xdr:row>64</xdr:row>
      <xdr:rowOff>119804</xdr:rowOff>
    </xdr:to>
    <xdr:cxnSp macro="">
      <xdr:nvCxnSpPr>
        <xdr:cNvPr id="137" name="直線コネクタ 136"/>
        <xdr:cNvCxnSpPr/>
      </xdr:nvCxnSpPr>
      <xdr:spPr>
        <a:xfrm flipV="1">
          <a:off x="2336800" y="1106043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74083</xdr:rowOff>
    </xdr:from>
    <xdr:to>
      <xdr:col>4</xdr:col>
      <xdr:colOff>533400</xdr:colOff>
      <xdr:row>63</xdr:row>
      <xdr:rowOff>4233</xdr:rowOff>
    </xdr:to>
    <xdr:sp macro="" textlink="">
      <xdr:nvSpPr>
        <xdr:cNvPr id="138" name="フローチャート : 判断 137"/>
        <xdr:cNvSpPr/>
      </xdr:nvSpPr>
      <xdr:spPr>
        <a:xfrm>
          <a:off x="3175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14410</xdr:rowOff>
    </xdr:from>
    <xdr:ext cx="762000" cy="259045"/>
    <xdr:sp macro="" textlink="">
      <xdr:nvSpPr>
        <xdr:cNvPr id="139" name="テキスト ボックス 138"/>
        <xdr:cNvSpPr txBox="1"/>
      </xdr:nvSpPr>
      <xdr:spPr>
        <a:xfrm>
          <a:off x="2844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63500</xdr:rowOff>
    </xdr:from>
    <xdr:to>
      <xdr:col>3</xdr:col>
      <xdr:colOff>279400</xdr:colOff>
      <xdr:row>64</xdr:row>
      <xdr:rowOff>119804</xdr:rowOff>
    </xdr:to>
    <xdr:cxnSp macro="">
      <xdr:nvCxnSpPr>
        <xdr:cNvPr id="140" name="直線コネクタ 139"/>
        <xdr:cNvCxnSpPr/>
      </xdr:nvCxnSpPr>
      <xdr:spPr>
        <a:xfrm>
          <a:off x="1447800" y="110363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1" name="フローチャート : 判断 140"/>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78757</xdr:rowOff>
    </xdr:from>
    <xdr:ext cx="762000" cy="259045"/>
    <xdr:sp macro="" textlink="">
      <xdr:nvSpPr>
        <xdr:cNvPr id="142" name="テキスト ボックス 141"/>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106256</xdr:rowOff>
    </xdr:from>
    <xdr:to>
      <xdr:col>2</xdr:col>
      <xdr:colOff>127000</xdr:colOff>
      <xdr:row>63</xdr:row>
      <xdr:rowOff>36406</xdr:rowOff>
    </xdr:to>
    <xdr:sp macro="" textlink="">
      <xdr:nvSpPr>
        <xdr:cNvPr id="143" name="フローチャート : 判断 142"/>
        <xdr:cNvSpPr/>
      </xdr:nvSpPr>
      <xdr:spPr>
        <a:xfrm>
          <a:off x="1397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46583</xdr:rowOff>
    </xdr:from>
    <xdr:ext cx="762000" cy="259045"/>
    <xdr:sp macro="" textlink="">
      <xdr:nvSpPr>
        <xdr:cNvPr id="144" name="テキスト ボックス 143"/>
        <xdr:cNvSpPr txBox="1"/>
      </xdr:nvSpPr>
      <xdr:spPr>
        <a:xfrm>
          <a:off x="1066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170604</xdr:rowOff>
    </xdr:from>
    <xdr:to>
      <xdr:col>7</xdr:col>
      <xdr:colOff>203200</xdr:colOff>
      <xdr:row>63</xdr:row>
      <xdr:rowOff>100754</xdr:rowOff>
    </xdr:to>
    <xdr:sp macro="" textlink="">
      <xdr:nvSpPr>
        <xdr:cNvPr id="150" name="円/楕円 149"/>
        <xdr:cNvSpPr/>
      </xdr:nvSpPr>
      <xdr:spPr>
        <a:xfrm>
          <a:off x="49022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142681</xdr:rowOff>
    </xdr:from>
    <xdr:ext cx="762000" cy="259045"/>
    <xdr:sp macro="" textlink="">
      <xdr:nvSpPr>
        <xdr:cNvPr id="151" name="財政構造の弾力性該当値テキスト"/>
        <xdr:cNvSpPr txBox="1"/>
      </xdr:nvSpPr>
      <xdr:spPr>
        <a:xfrm>
          <a:off x="5041900" y="1077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77046</xdr:rowOff>
    </xdr:from>
    <xdr:to>
      <xdr:col>6</xdr:col>
      <xdr:colOff>50800</xdr:colOff>
      <xdr:row>65</xdr:row>
      <xdr:rowOff>7196</xdr:rowOff>
    </xdr:to>
    <xdr:sp macro="" textlink="">
      <xdr:nvSpPr>
        <xdr:cNvPr id="152" name="円/楕円 151"/>
        <xdr:cNvSpPr/>
      </xdr:nvSpPr>
      <xdr:spPr>
        <a:xfrm>
          <a:off x="4064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163423</xdr:rowOff>
    </xdr:from>
    <xdr:ext cx="736600" cy="259045"/>
    <xdr:sp macro="" textlink="">
      <xdr:nvSpPr>
        <xdr:cNvPr id="153" name="テキスト ボックス 152"/>
        <xdr:cNvSpPr txBox="1"/>
      </xdr:nvSpPr>
      <xdr:spPr>
        <a:xfrm>
          <a:off x="3733800" y="1113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36830</xdr:rowOff>
    </xdr:from>
    <xdr:to>
      <xdr:col>4</xdr:col>
      <xdr:colOff>533400</xdr:colOff>
      <xdr:row>64</xdr:row>
      <xdr:rowOff>138430</xdr:rowOff>
    </xdr:to>
    <xdr:sp macro="" textlink="">
      <xdr:nvSpPr>
        <xdr:cNvPr id="154" name="円/楕円 153"/>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123207</xdr:rowOff>
    </xdr:from>
    <xdr:ext cx="762000" cy="259045"/>
    <xdr:sp macro="" textlink="">
      <xdr:nvSpPr>
        <xdr:cNvPr id="155" name="テキスト ボックス 154"/>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69004</xdr:rowOff>
    </xdr:from>
    <xdr:to>
      <xdr:col>3</xdr:col>
      <xdr:colOff>330200</xdr:colOff>
      <xdr:row>64</xdr:row>
      <xdr:rowOff>170604</xdr:rowOff>
    </xdr:to>
    <xdr:sp macro="" textlink="">
      <xdr:nvSpPr>
        <xdr:cNvPr id="156" name="円/楕円 155"/>
        <xdr:cNvSpPr/>
      </xdr:nvSpPr>
      <xdr:spPr>
        <a:xfrm>
          <a:off x="2286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155381</xdr:rowOff>
    </xdr:from>
    <xdr:ext cx="762000" cy="259045"/>
    <xdr:sp macro="" textlink="">
      <xdr:nvSpPr>
        <xdr:cNvPr id="157" name="テキスト ボックス 156"/>
        <xdr:cNvSpPr txBox="1"/>
      </xdr:nvSpPr>
      <xdr:spPr>
        <a:xfrm>
          <a:off x="1955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12700</xdr:rowOff>
    </xdr:from>
    <xdr:to>
      <xdr:col>2</xdr:col>
      <xdr:colOff>127000</xdr:colOff>
      <xdr:row>64</xdr:row>
      <xdr:rowOff>114300</xdr:rowOff>
    </xdr:to>
    <xdr:sp macro="" textlink="">
      <xdr:nvSpPr>
        <xdr:cNvPr id="158" name="円/楕円 157"/>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99077</xdr:rowOff>
    </xdr:from>
    <xdr:ext cx="762000" cy="259045"/>
    <xdr:sp macro="" textlink="">
      <xdr:nvSpPr>
        <xdr:cNvPr id="159" name="テキスト ボックス 158"/>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[101,541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人件費、物件費及び維持補修費の内訳を見ると、これまで、人件費や維持補修費は類似団体平均を下回っていたが、今回、物件費も類似団体平均を下回ることとなり、引き続き、類似団体平均を下回ることとなった。委託内容の精査などにより、物件費の抑制に努めた結果であり、今後も引き続き、コスト削減に努める。</a:t>
          </a:r>
        </a:p>
        <a:p>
          <a:pPr rtl="0"/>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85437</xdr:rowOff>
    </xdr:from>
    <xdr:to>
      <xdr:col>7</xdr:col>
      <xdr:colOff>152400</xdr:colOff>
      <xdr:row>89</xdr:row>
      <xdr:rowOff>79812</xdr:rowOff>
    </xdr:to>
    <xdr:cxnSp macro="">
      <xdr:nvCxnSpPr>
        <xdr:cNvPr id="191" name="直線コネクタ 190"/>
        <xdr:cNvCxnSpPr/>
      </xdr:nvCxnSpPr>
      <xdr:spPr>
        <a:xfrm flipV="1">
          <a:off x="4953000" y="13801437"/>
          <a:ext cx="0" cy="1537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51889</xdr:rowOff>
    </xdr:from>
    <xdr:ext cx="762000" cy="259045"/>
    <xdr:sp macro="" textlink="">
      <xdr:nvSpPr>
        <xdr:cNvPr id="192" name="人件費・物件費等の状況最小値テキスト"/>
        <xdr:cNvSpPr txBox="1"/>
      </xdr:nvSpPr>
      <xdr:spPr>
        <a:xfrm>
          <a:off x="5041900" y="1531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172,578</a:t>
          </a:r>
          <a:endParaRPr kumimoji="1" lang="ja-JP" altLang="en-US" sz="1000" b="1">
            <a:latin typeface="ＭＳ Ｐゴシック"/>
          </a:endParaRPr>
        </a:p>
      </xdr:txBody>
    </xdr:sp>
    <xdr:clientData/>
  </xdr:oneCellAnchor>
  <xdr:twoCellAnchor>
    <xdr:from>
      <xdr:col>7</xdr:col>
      <xdr:colOff>63500</xdr:colOff>
      <xdr:row>89</xdr:row>
      <xdr:rowOff>79812</xdr:rowOff>
    </xdr:from>
    <xdr:to>
      <xdr:col>7</xdr:col>
      <xdr:colOff>241300</xdr:colOff>
      <xdr:row>89</xdr:row>
      <xdr:rowOff>79812</xdr:rowOff>
    </xdr:to>
    <xdr:cxnSp macro="">
      <xdr:nvCxnSpPr>
        <xdr:cNvPr id="193" name="直線コネクタ 192"/>
        <xdr:cNvCxnSpPr/>
      </xdr:nvCxnSpPr>
      <xdr:spPr>
        <a:xfrm>
          <a:off x="4864100" y="15338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364</xdr:rowOff>
    </xdr:from>
    <xdr:ext cx="762000" cy="259045"/>
    <xdr:sp macro="" textlink="">
      <xdr:nvSpPr>
        <xdr:cNvPr id="194" name="人件費・物件費等の状況最大値テキスト"/>
        <xdr:cNvSpPr txBox="1"/>
      </xdr:nvSpPr>
      <xdr:spPr>
        <a:xfrm>
          <a:off x="5041900" y="13544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83,378</a:t>
          </a:r>
          <a:endParaRPr kumimoji="1" lang="ja-JP" altLang="en-US" sz="1000" b="1">
            <a:latin typeface="ＭＳ Ｐゴシック"/>
          </a:endParaRPr>
        </a:p>
      </xdr:txBody>
    </xdr:sp>
    <xdr:clientData/>
  </xdr:oneCellAnchor>
  <xdr:twoCellAnchor>
    <xdr:from>
      <xdr:col>7</xdr:col>
      <xdr:colOff>63500</xdr:colOff>
      <xdr:row>80</xdr:row>
      <xdr:rowOff>85437</xdr:rowOff>
    </xdr:from>
    <xdr:to>
      <xdr:col>7</xdr:col>
      <xdr:colOff>241300</xdr:colOff>
      <xdr:row>80</xdr:row>
      <xdr:rowOff>85437</xdr:rowOff>
    </xdr:to>
    <xdr:cxnSp macro="">
      <xdr:nvCxnSpPr>
        <xdr:cNvPr id="195" name="直線コネクタ 194"/>
        <xdr:cNvCxnSpPr/>
      </xdr:nvCxnSpPr>
      <xdr:spPr>
        <a:xfrm>
          <a:off x="4864100" y="1380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43644</xdr:rowOff>
    </xdr:from>
    <xdr:to>
      <xdr:col>7</xdr:col>
      <xdr:colOff>152400</xdr:colOff>
      <xdr:row>82</xdr:row>
      <xdr:rowOff>55589</xdr:rowOff>
    </xdr:to>
    <xdr:cxnSp macro="">
      <xdr:nvCxnSpPr>
        <xdr:cNvPr id="196" name="直線コネクタ 195"/>
        <xdr:cNvCxnSpPr/>
      </xdr:nvCxnSpPr>
      <xdr:spPr>
        <a:xfrm>
          <a:off x="4114800" y="14102544"/>
          <a:ext cx="838200" cy="1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24034</xdr:rowOff>
    </xdr:from>
    <xdr:ext cx="762000" cy="259045"/>
    <xdr:sp macro="" textlink="">
      <xdr:nvSpPr>
        <xdr:cNvPr id="197" name="人件費・物件費等の状況平均値テキスト"/>
        <xdr:cNvSpPr txBox="1"/>
      </xdr:nvSpPr>
      <xdr:spPr>
        <a:xfrm>
          <a:off x="5041900" y="14254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114,225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51957</xdr:rowOff>
    </xdr:from>
    <xdr:to>
      <xdr:col>7</xdr:col>
      <xdr:colOff>203200</xdr:colOff>
      <xdr:row>83</xdr:row>
      <xdr:rowOff>153557</xdr:rowOff>
    </xdr:to>
    <xdr:sp macro="" textlink="">
      <xdr:nvSpPr>
        <xdr:cNvPr id="198" name="フローチャート : 判断 197"/>
        <xdr:cNvSpPr/>
      </xdr:nvSpPr>
      <xdr:spPr>
        <a:xfrm>
          <a:off x="49022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166680</xdr:rowOff>
    </xdr:from>
    <xdr:to>
      <xdr:col>6</xdr:col>
      <xdr:colOff>0</xdr:colOff>
      <xdr:row>82</xdr:row>
      <xdr:rowOff>43644</xdr:rowOff>
    </xdr:to>
    <xdr:cxnSp macro="">
      <xdr:nvCxnSpPr>
        <xdr:cNvPr id="199" name="直線コネクタ 198"/>
        <xdr:cNvCxnSpPr/>
      </xdr:nvCxnSpPr>
      <xdr:spPr>
        <a:xfrm>
          <a:off x="3225800" y="14054130"/>
          <a:ext cx="889000" cy="4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125819</xdr:rowOff>
    </xdr:from>
    <xdr:to>
      <xdr:col>6</xdr:col>
      <xdr:colOff>50800</xdr:colOff>
      <xdr:row>83</xdr:row>
      <xdr:rowOff>55969</xdr:rowOff>
    </xdr:to>
    <xdr:sp macro="" textlink="">
      <xdr:nvSpPr>
        <xdr:cNvPr id="200" name="フローチャート : 判断 199"/>
        <xdr:cNvSpPr/>
      </xdr:nvSpPr>
      <xdr:spPr>
        <a:xfrm>
          <a:off x="4064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40746</xdr:rowOff>
    </xdr:from>
    <xdr:ext cx="736600" cy="259045"/>
    <xdr:sp macro="" textlink="">
      <xdr:nvSpPr>
        <xdr:cNvPr id="201" name="テキスト ボックス 200"/>
        <xdr:cNvSpPr txBox="1"/>
      </xdr:nvSpPr>
      <xdr:spPr>
        <a:xfrm>
          <a:off x="3733800" y="14271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166680</xdr:rowOff>
    </xdr:from>
    <xdr:to>
      <xdr:col>4</xdr:col>
      <xdr:colOff>482600</xdr:colOff>
      <xdr:row>82</xdr:row>
      <xdr:rowOff>30114</xdr:rowOff>
    </xdr:to>
    <xdr:cxnSp macro="">
      <xdr:nvCxnSpPr>
        <xdr:cNvPr id="202" name="直線コネクタ 201"/>
        <xdr:cNvCxnSpPr/>
      </xdr:nvCxnSpPr>
      <xdr:spPr>
        <a:xfrm flipV="1">
          <a:off x="2336800" y="14054130"/>
          <a:ext cx="889000" cy="3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54566</xdr:rowOff>
    </xdr:from>
    <xdr:to>
      <xdr:col>4</xdr:col>
      <xdr:colOff>533400</xdr:colOff>
      <xdr:row>82</xdr:row>
      <xdr:rowOff>156166</xdr:rowOff>
    </xdr:to>
    <xdr:sp macro="" textlink="">
      <xdr:nvSpPr>
        <xdr:cNvPr id="203" name="フローチャート : 判断 202"/>
        <xdr:cNvSpPr/>
      </xdr:nvSpPr>
      <xdr:spPr>
        <a:xfrm>
          <a:off x="3175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140943</xdr:rowOff>
    </xdr:from>
    <xdr:ext cx="762000" cy="259045"/>
    <xdr:sp macro="" textlink="">
      <xdr:nvSpPr>
        <xdr:cNvPr id="204" name="テキスト ボックス 203"/>
        <xdr:cNvSpPr txBox="1"/>
      </xdr:nvSpPr>
      <xdr:spPr>
        <a:xfrm>
          <a:off x="2844800" y="1419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30114</xdr:rowOff>
    </xdr:from>
    <xdr:to>
      <xdr:col>3</xdr:col>
      <xdr:colOff>279400</xdr:colOff>
      <xdr:row>82</xdr:row>
      <xdr:rowOff>65275</xdr:rowOff>
    </xdr:to>
    <xdr:cxnSp macro="">
      <xdr:nvCxnSpPr>
        <xdr:cNvPr id="205" name="直線コネクタ 204"/>
        <xdr:cNvCxnSpPr/>
      </xdr:nvCxnSpPr>
      <xdr:spPr>
        <a:xfrm flipV="1">
          <a:off x="1447800" y="14089014"/>
          <a:ext cx="889000" cy="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82091</xdr:rowOff>
    </xdr:from>
    <xdr:to>
      <xdr:col>3</xdr:col>
      <xdr:colOff>330200</xdr:colOff>
      <xdr:row>83</xdr:row>
      <xdr:rowOff>12241</xdr:rowOff>
    </xdr:to>
    <xdr:sp macro="" textlink="">
      <xdr:nvSpPr>
        <xdr:cNvPr id="206" name="フローチャート : 判断 205"/>
        <xdr:cNvSpPr/>
      </xdr:nvSpPr>
      <xdr:spPr>
        <a:xfrm>
          <a:off x="2286000" y="1414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168468</xdr:rowOff>
    </xdr:from>
    <xdr:ext cx="762000" cy="259045"/>
    <xdr:sp macro="" textlink="">
      <xdr:nvSpPr>
        <xdr:cNvPr id="207" name="テキスト ボックス 206"/>
        <xdr:cNvSpPr txBox="1"/>
      </xdr:nvSpPr>
      <xdr:spPr>
        <a:xfrm>
          <a:off x="1955800" y="1422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137055</xdr:rowOff>
    </xdr:from>
    <xdr:to>
      <xdr:col>2</xdr:col>
      <xdr:colOff>127000</xdr:colOff>
      <xdr:row>83</xdr:row>
      <xdr:rowOff>67205</xdr:rowOff>
    </xdr:to>
    <xdr:sp macro="" textlink="">
      <xdr:nvSpPr>
        <xdr:cNvPr id="208" name="フローチャート : 判断 207"/>
        <xdr:cNvSpPr/>
      </xdr:nvSpPr>
      <xdr:spPr>
        <a:xfrm>
          <a:off x="1397000" y="141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51982</xdr:rowOff>
    </xdr:from>
    <xdr:ext cx="762000" cy="259045"/>
    <xdr:sp macro="" textlink="">
      <xdr:nvSpPr>
        <xdr:cNvPr id="209" name="テキスト ボックス 208"/>
        <xdr:cNvSpPr txBox="1"/>
      </xdr:nvSpPr>
      <xdr:spPr>
        <a:xfrm>
          <a:off x="1066800" y="1428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4789</xdr:rowOff>
    </xdr:from>
    <xdr:to>
      <xdr:col>7</xdr:col>
      <xdr:colOff>203200</xdr:colOff>
      <xdr:row>82</xdr:row>
      <xdr:rowOff>106389</xdr:rowOff>
    </xdr:to>
    <xdr:sp macro="" textlink="">
      <xdr:nvSpPr>
        <xdr:cNvPr id="215" name="円/楕円 214"/>
        <xdr:cNvSpPr/>
      </xdr:nvSpPr>
      <xdr:spPr>
        <a:xfrm>
          <a:off x="4902200" y="1406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21316</xdr:rowOff>
    </xdr:from>
    <xdr:ext cx="762000" cy="259045"/>
    <xdr:sp macro="" textlink="">
      <xdr:nvSpPr>
        <xdr:cNvPr id="216" name="人件費・物件費等の状況該当値テキスト"/>
        <xdr:cNvSpPr txBox="1"/>
      </xdr:nvSpPr>
      <xdr:spPr>
        <a:xfrm>
          <a:off x="5041900" y="13908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101,541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164294</xdr:rowOff>
    </xdr:from>
    <xdr:to>
      <xdr:col>6</xdr:col>
      <xdr:colOff>50800</xdr:colOff>
      <xdr:row>82</xdr:row>
      <xdr:rowOff>94444</xdr:rowOff>
    </xdr:to>
    <xdr:sp macro="" textlink="">
      <xdr:nvSpPr>
        <xdr:cNvPr id="217" name="円/楕円 216"/>
        <xdr:cNvSpPr/>
      </xdr:nvSpPr>
      <xdr:spPr>
        <a:xfrm>
          <a:off x="4064000" y="1405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104621</xdr:rowOff>
    </xdr:from>
    <xdr:ext cx="736600" cy="259045"/>
    <xdr:sp macro="" textlink="">
      <xdr:nvSpPr>
        <xdr:cNvPr id="218" name="テキスト ボックス 217"/>
        <xdr:cNvSpPr txBox="1"/>
      </xdr:nvSpPr>
      <xdr:spPr>
        <a:xfrm>
          <a:off x="3733800" y="13820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100,848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115880</xdr:rowOff>
    </xdr:from>
    <xdr:to>
      <xdr:col>4</xdr:col>
      <xdr:colOff>533400</xdr:colOff>
      <xdr:row>82</xdr:row>
      <xdr:rowOff>46030</xdr:rowOff>
    </xdr:to>
    <xdr:sp macro="" textlink="">
      <xdr:nvSpPr>
        <xdr:cNvPr id="219" name="円/楕円 218"/>
        <xdr:cNvSpPr/>
      </xdr:nvSpPr>
      <xdr:spPr>
        <a:xfrm>
          <a:off x="3175000" y="1400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56207</xdr:rowOff>
    </xdr:from>
    <xdr:ext cx="762000" cy="259045"/>
    <xdr:sp macro="" textlink="">
      <xdr:nvSpPr>
        <xdr:cNvPr id="220" name="テキスト ボックス 219"/>
        <xdr:cNvSpPr txBox="1"/>
      </xdr:nvSpPr>
      <xdr:spPr>
        <a:xfrm>
          <a:off x="2844800" y="1377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98,039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150764</xdr:rowOff>
    </xdr:from>
    <xdr:to>
      <xdr:col>3</xdr:col>
      <xdr:colOff>330200</xdr:colOff>
      <xdr:row>82</xdr:row>
      <xdr:rowOff>80914</xdr:rowOff>
    </xdr:to>
    <xdr:sp macro="" textlink="">
      <xdr:nvSpPr>
        <xdr:cNvPr id="221" name="円/楕円 220"/>
        <xdr:cNvSpPr/>
      </xdr:nvSpPr>
      <xdr:spPr>
        <a:xfrm>
          <a:off x="2286000" y="140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91091</xdr:rowOff>
    </xdr:from>
    <xdr:ext cx="762000" cy="259045"/>
    <xdr:sp macro="" textlink="">
      <xdr:nvSpPr>
        <xdr:cNvPr id="222" name="テキスト ボックス 221"/>
        <xdr:cNvSpPr txBox="1"/>
      </xdr:nvSpPr>
      <xdr:spPr>
        <a:xfrm>
          <a:off x="1955800" y="1380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100,063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14475</xdr:rowOff>
    </xdr:from>
    <xdr:to>
      <xdr:col>2</xdr:col>
      <xdr:colOff>127000</xdr:colOff>
      <xdr:row>82</xdr:row>
      <xdr:rowOff>116075</xdr:rowOff>
    </xdr:to>
    <xdr:sp macro="" textlink="">
      <xdr:nvSpPr>
        <xdr:cNvPr id="223" name="円/楕円 222"/>
        <xdr:cNvSpPr/>
      </xdr:nvSpPr>
      <xdr:spPr>
        <a:xfrm>
          <a:off x="1397000" y="1407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126252</xdr:rowOff>
    </xdr:from>
    <xdr:ext cx="762000" cy="259045"/>
    <xdr:sp macro="" textlink="">
      <xdr:nvSpPr>
        <xdr:cNvPr id="224" name="テキスト ボックス 223"/>
        <xdr:cNvSpPr txBox="1"/>
      </xdr:nvSpPr>
      <xdr:spPr>
        <a:xfrm>
          <a:off x="1066800" y="1384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102,103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類似団体平均や全国市平均を上回っているものの、職員数は類似団体平均や全国平均を大きく下回っている状況である。今後も人事院勧告等に準じた給与改定などによる適正な給与管理に努めていく。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68580</xdr:rowOff>
    </xdr:from>
    <xdr:to>
      <xdr:col>24</xdr:col>
      <xdr:colOff>558800</xdr:colOff>
      <xdr:row>85</xdr:row>
      <xdr:rowOff>137922</xdr:rowOff>
    </xdr:to>
    <xdr:cxnSp macro="">
      <xdr:nvCxnSpPr>
        <xdr:cNvPr id="251" name="直線コネクタ 250"/>
        <xdr:cNvCxnSpPr/>
      </xdr:nvCxnSpPr>
      <xdr:spPr>
        <a:xfrm flipV="1">
          <a:off x="17018000" y="13784580"/>
          <a:ext cx="0" cy="926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109999</xdr:rowOff>
    </xdr:from>
    <xdr:ext cx="762000" cy="259045"/>
    <xdr:sp macro="" textlink="">
      <xdr:nvSpPr>
        <xdr:cNvPr id="252" name="給与水準   （国との比較）最小値テキスト"/>
        <xdr:cNvSpPr txBox="1"/>
      </xdr:nvSpPr>
      <xdr:spPr>
        <a:xfrm>
          <a:off x="17106900" y="1468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85</xdr:row>
      <xdr:rowOff>137922</xdr:rowOff>
    </xdr:from>
    <xdr:to>
      <xdr:col>24</xdr:col>
      <xdr:colOff>647700</xdr:colOff>
      <xdr:row>85</xdr:row>
      <xdr:rowOff>137922</xdr:rowOff>
    </xdr:to>
    <xdr:cxnSp macro="">
      <xdr:nvCxnSpPr>
        <xdr:cNvPr id="253" name="直線コネクタ 252"/>
        <xdr:cNvCxnSpPr/>
      </xdr:nvCxnSpPr>
      <xdr:spPr>
        <a:xfrm>
          <a:off x="16929100" y="1471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154957</xdr:rowOff>
    </xdr:from>
    <xdr:ext cx="762000" cy="259045"/>
    <xdr:sp macro="" textlink="">
      <xdr:nvSpPr>
        <xdr:cNvPr id="254" name="給与水準   （国との比較）最大値テキスト"/>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24</xdr:col>
      <xdr:colOff>469900</xdr:colOff>
      <xdr:row>80</xdr:row>
      <xdr:rowOff>68580</xdr:rowOff>
    </xdr:from>
    <xdr:to>
      <xdr:col>24</xdr:col>
      <xdr:colOff>647700</xdr:colOff>
      <xdr:row>80</xdr:row>
      <xdr:rowOff>68580</xdr:rowOff>
    </xdr:to>
    <xdr:cxnSp macro="">
      <xdr:nvCxnSpPr>
        <xdr:cNvPr id="255" name="直線コネクタ 254"/>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508</xdr:rowOff>
    </xdr:from>
    <xdr:to>
      <xdr:col>24</xdr:col>
      <xdr:colOff>558800</xdr:colOff>
      <xdr:row>84</xdr:row>
      <xdr:rowOff>48768</xdr:rowOff>
    </xdr:to>
    <xdr:cxnSp macro="">
      <xdr:nvCxnSpPr>
        <xdr:cNvPr id="256" name="直線コネクタ 255"/>
        <xdr:cNvCxnSpPr/>
      </xdr:nvCxnSpPr>
      <xdr:spPr>
        <a:xfrm>
          <a:off x="16179800" y="1440230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164355</xdr:rowOff>
    </xdr:from>
    <xdr:ext cx="762000" cy="259045"/>
    <xdr:sp macro="" textlink="">
      <xdr:nvSpPr>
        <xdr:cNvPr id="257" name="給与水準   （国との比較）平均値テキスト"/>
        <xdr:cNvSpPr txBox="1"/>
      </xdr:nvSpPr>
      <xdr:spPr>
        <a:xfrm>
          <a:off x="17106900" y="1405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147828</xdr:rowOff>
    </xdr:from>
    <xdr:to>
      <xdr:col>24</xdr:col>
      <xdr:colOff>609600</xdr:colOff>
      <xdr:row>83</xdr:row>
      <xdr:rowOff>77978</xdr:rowOff>
    </xdr:to>
    <xdr:sp macro="" textlink="">
      <xdr:nvSpPr>
        <xdr:cNvPr id="258" name="フローチャート : 判断 257"/>
        <xdr:cNvSpPr/>
      </xdr:nvSpPr>
      <xdr:spPr>
        <a:xfrm>
          <a:off x="16967200" y="1420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508</xdr:rowOff>
    </xdr:from>
    <xdr:to>
      <xdr:col>23</xdr:col>
      <xdr:colOff>406400</xdr:colOff>
      <xdr:row>84</xdr:row>
      <xdr:rowOff>58420</xdr:rowOff>
    </xdr:to>
    <xdr:cxnSp macro="">
      <xdr:nvCxnSpPr>
        <xdr:cNvPr id="259" name="直線コネクタ 258"/>
        <xdr:cNvCxnSpPr/>
      </xdr:nvCxnSpPr>
      <xdr:spPr>
        <a:xfrm flipV="1">
          <a:off x="15290800" y="1440230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5335</xdr:rowOff>
    </xdr:from>
    <xdr:to>
      <xdr:col>23</xdr:col>
      <xdr:colOff>457200</xdr:colOff>
      <xdr:row>83</xdr:row>
      <xdr:rowOff>106935</xdr:rowOff>
    </xdr:to>
    <xdr:sp macro="" textlink="">
      <xdr:nvSpPr>
        <xdr:cNvPr id="260" name="フローチャート : 判断 259"/>
        <xdr:cNvSpPr/>
      </xdr:nvSpPr>
      <xdr:spPr>
        <a:xfrm>
          <a:off x="16129000" y="1423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117112</xdr:rowOff>
    </xdr:from>
    <xdr:ext cx="736600" cy="259045"/>
    <xdr:sp macro="" textlink="">
      <xdr:nvSpPr>
        <xdr:cNvPr id="261" name="テキスト ボックス 260"/>
        <xdr:cNvSpPr txBox="1"/>
      </xdr:nvSpPr>
      <xdr:spPr>
        <a:xfrm>
          <a:off x="15798800" y="14004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58420</xdr:rowOff>
    </xdr:from>
    <xdr:to>
      <xdr:col>22</xdr:col>
      <xdr:colOff>203200</xdr:colOff>
      <xdr:row>89</xdr:row>
      <xdr:rowOff>40894</xdr:rowOff>
    </xdr:to>
    <xdr:cxnSp macro="">
      <xdr:nvCxnSpPr>
        <xdr:cNvPr id="262" name="直線コネクタ 261"/>
        <xdr:cNvCxnSpPr/>
      </xdr:nvCxnSpPr>
      <xdr:spPr>
        <a:xfrm flipV="1">
          <a:off x="14401800" y="14460220"/>
          <a:ext cx="889000" cy="83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147828</xdr:rowOff>
    </xdr:from>
    <xdr:to>
      <xdr:col>22</xdr:col>
      <xdr:colOff>254000</xdr:colOff>
      <xdr:row>83</xdr:row>
      <xdr:rowOff>77978</xdr:rowOff>
    </xdr:to>
    <xdr:sp macro="" textlink="">
      <xdr:nvSpPr>
        <xdr:cNvPr id="263" name="フローチャート : 判断 262"/>
        <xdr:cNvSpPr/>
      </xdr:nvSpPr>
      <xdr:spPr>
        <a:xfrm>
          <a:off x="15240000" y="1420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88155</xdr:rowOff>
    </xdr:from>
    <xdr:ext cx="762000" cy="259045"/>
    <xdr:sp macro="" textlink="">
      <xdr:nvSpPr>
        <xdr:cNvPr id="264" name="テキスト ボックス 263"/>
        <xdr:cNvSpPr txBox="1"/>
      </xdr:nvSpPr>
      <xdr:spPr>
        <a:xfrm>
          <a:off x="14909800" y="1397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164085</xdr:rowOff>
    </xdr:from>
    <xdr:to>
      <xdr:col>21</xdr:col>
      <xdr:colOff>0</xdr:colOff>
      <xdr:row>89</xdr:row>
      <xdr:rowOff>40894</xdr:rowOff>
    </xdr:to>
    <xdr:cxnSp macro="">
      <xdr:nvCxnSpPr>
        <xdr:cNvPr id="265" name="直線コネクタ 264"/>
        <xdr:cNvCxnSpPr/>
      </xdr:nvCxnSpPr>
      <xdr:spPr>
        <a:xfrm>
          <a:off x="13512800" y="15251685"/>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82042</xdr:rowOff>
    </xdr:from>
    <xdr:to>
      <xdr:col>21</xdr:col>
      <xdr:colOff>50800</xdr:colOff>
      <xdr:row>88</xdr:row>
      <xdr:rowOff>12192</xdr:rowOff>
    </xdr:to>
    <xdr:sp macro="" textlink="">
      <xdr:nvSpPr>
        <xdr:cNvPr id="266" name="フローチャート : 判断 265"/>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22369</xdr:rowOff>
    </xdr:from>
    <xdr:ext cx="762000" cy="259045"/>
    <xdr:sp macro="" textlink="">
      <xdr:nvSpPr>
        <xdr:cNvPr id="267" name="テキスト ボックス 266"/>
        <xdr:cNvSpPr txBox="1"/>
      </xdr:nvSpPr>
      <xdr:spPr>
        <a:xfrm>
          <a:off x="14020800" y="1476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110998</xdr:rowOff>
    </xdr:from>
    <xdr:to>
      <xdr:col>19</xdr:col>
      <xdr:colOff>533400</xdr:colOff>
      <xdr:row>88</xdr:row>
      <xdr:rowOff>41148</xdr:rowOff>
    </xdr:to>
    <xdr:sp macro="" textlink="">
      <xdr:nvSpPr>
        <xdr:cNvPr id="268" name="フローチャート : 判断 267"/>
        <xdr:cNvSpPr/>
      </xdr:nvSpPr>
      <xdr:spPr>
        <a:xfrm>
          <a:off x="13462000" y="1502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51325</xdr:rowOff>
    </xdr:from>
    <xdr:ext cx="762000" cy="259045"/>
    <xdr:sp macro="" textlink="">
      <xdr:nvSpPr>
        <xdr:cNvPr id="269" name="テキスト ボックス 268"/>
        <xdr:cNvSpPr txBox="1"/>
      </xdr:nvSpPr>
      <xdr:spPr>
        <a:xfrm>
          <a:off x="13131800" y="1479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169418</xdr:rowOff>
    </xdr:from>
    <xdr:to>
      <xdr:col>24</xdr:col>
      <xdr:colOff>609600</xdr:colOff>
      <xdr:row>84</xdr:row>
      <xdr:rowOff>99568</xdr:rowOff>
    </xdr:to>
    <xdr:sp macro="" textlink="">
      <xdr:nvSpPr>
        <xdr:cNvPr id="275" name="円/楕円 274"/>
        <xdr:cNvSpPr/>
      </xdr:nvSpPr>
      <xdr:spPr>
        <a:xfrm>
          <a:off x="16967200" y="1439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141495</xdr:rowOff>
    </xdr:from>
    <xdr:ext cx="762000" cy="259045"/>
    <xdr:sp macro="" textlink="">
      <xdr:nvSpPr>
        <xdr:cNvPr id="276" name="給与水準   （国との比較）該当値テキスト"/>
        <xdr:cNvSpPr txBox="1"/>
      </xdr:nvSpPr>
      <xdr:spPr>
        <a:xfrm>
          <a:off x="17106900" y="1437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121158</xdr:rowOff>
    </xdr:from>
    <xdr:to>
      <xdr:col>23</xdr:col>
      <xdr:colOff>457200</xdr:colOff>
      <xdr:row>84</xdr:row>
      <xdr:rowOff>51308</xdr:rowOff>
    </xdr:to>
    <xdr:sp macro="" textlink="">
      <xdr:nvSpPr>
        <xdr:cNvPr id="277" name="円/楕円 276"/>
        <xdr:cNvSpPr/>
      </xdr:nvSpPr>
      <xdr:spPr>
        <a:xfrm>
          <a:off x="16129000" y="1435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36085</xdr:rowOff>
    </xdr:from>
    <xdr:ext cx="736600" cy="259045"/>
    <xdr:sp macro="" textlink="">
      <xdr:nvSpPr>
        <xdr:cNvPr id="278" name="テキスト ボックス 277"/>
        <xdr:cNvSpPr txBox="1"/>
      </xdr:nvSpPr>
      <xdr:spPr>
        <a:xfrm>
          <a:off x="15798800" y="1443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7620</xdr:rowOff>
    </xdr:from>
    <xdr:to>
      <xdr:col>22</xdr:col>
      <xdr:colOff>254000</xdr:colOff>
      <xdr:row>84</xdr:row>
      <xdr:rowOff>109220</xdr:rowOff>
    </xdr:to>
    <xdr:sp macro="" textlink="">
      <xdr:nvSpPr>
        <xdr:cNvPr id="279" name="円/楕円 278"/>
        <xdr:cNvSpPr/>
      </xdr:nvSpPr>
      <xdr:spPr>
        <a:xfrm>
          <a:off x="15240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93997</xdr:rowOff>
    </xdr:from>
    <xdr:ext cx="762000" cy="259045"/>
    <xdr:sp macro="" textlink="">
      <xdr:nvSpPr>
        <xdr:cNvPr id="280" name="テキスト ボックス 279"/>
        <xdr:cNvSpPr txBox="1"/>
      </xdr:nvSpPr>
      <xdr:spPr>
        <a:xfrm>
          <a:off x="14909800" y="1449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161544</xdr:rowOff>
    </xdr:from>
    <xdr:to>
      <xdr:col>21</xdr:col>
      <xdr:colOff>50800</xdr:colOff>
      <xdr:row>89</xdr:row>
      <xdr:rowOff>91694</xdr:rowOff>
    </xdr:to>
    <xdr:sp macro="" textlink="">
      <xdr:nvSpPr>
        <xdr:cNvPr id="281" name="円/楕円 280"/>
        <xdr:cNvSpPr/>
      </xdr:nvSpPr>
      <xdr:spPr>
        <a:xfrm>
          <a:off x="14351000" y="1524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76471</xdr:rowOff>
    </xdr:from>
    <xdr:ext cx="762000" cy="259045"/>
    <xdr:sp macro="" textlink="">
      <xdr:nvSpPr>
        <xdr:cNvPr id="282" name="テキスト ボックス 281"/>
        <xdr:cNvSpPr txBox="1"/>
      </xdr:nvSpPr>
      <xdr:spPr>
        <a:xfrm>
          <a:off x="14020800" y="1533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113285</xdr:rowOff>
    </xdr:from>
    <xdr:to>
      <xdr:col>19</xdr:col>
      <xdr:colOff>533400</xdr:colOff>
      <xdr:row>89</xdr:row>
      <xdr:rowOff>43435</xdr:rowOff>
    </xdr:to>
    <xdr:sp macro="" textlink="">
      <xdr:nvSpPr>
        <xdr:cNvPr id="283" name="円/楕円 282"/>
        <xdr:cNvSpPr/>
      </xdr:nvSpPr>
      <xdr:spPr>
        <a:xfrm>
          <a:off x="13462000" y="1520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28212</xdr:rowOff>
    </xdr:from>
    <xdr:ext cx="762000" cy="259045"/>
    <xdr:sp macro="" textlink="">
      <xdr:nvSpPr>
        <xdr:cNvPr id="284" name="テキスト ボックス 283"/>
        <xdr:cNvSpPr txBox="1"/>
      </xdr:nvSpPr>
      <xdr:spPr>
        <a:xfrm>
          <a:off x="13131800" y="152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定員適正化計画に基づき定員管理を実施し、人口千人当たり職員数は類似団体平均・全国平均を下回っている。今後も引き続き適正な定員管理に努めていく。</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117221</xdr:rowOff>
    </xdr:from>
    <xdr:to>
      <xdr:col>24</xdr:col>
      <xdr:colOff>558800</xdr:colOff>
      <xdr:row>67</xdr:row>
      <xdr:rowOff>26924</xdr:rowOff>
    </xdr:to>
    <xdr:cxnSp macro="">
      <xdr:nvCxnSpPr>
        <xdr:cNvPr id="312" name="直線コネクタ 311"/>
        <xdr:cNvCxnSpPr/>
      </xdr:nvCxnSpPr>
      <xdr:spPr>
        <a:xfrm flipV="1">
          <a:off x="17018000" y="10232771"/>
          <a:ext cx="0" cy="12813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170451</xdr:rowOff>
    </xdr:from>
    <xdr:ext cx="762000" cy="259045"/>
    <xdr:sp macro="" textlink="">
      <xdr:nvSpPr>
        <xdr:cNvPr id="313" name="定員管理の状況最小値テキスト"/>
        <xdr:cNvSpPr txBox="1"/>
      </xdr:nvSpPr>
      <xdr:spPr>
        <a:xfrm>
          <a:off x="17106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67</xdr:row>
      <xdr:rowOff>26924</xdr:rowOff>
    </xdr:from>
    <xdr:to>
      <xdr:col>24</xdr:col>
      <xdr:colOff>647700</xdr:colOff>
      <xdr:row>67</xdr:row>
      <xdr:rowOff>26924</xdr:rowOff>
    </xdr:to>
    <xdr:cxnSp macro="">
      <xdr:nvCxnSpPr>
        <xdr:cNvPr id="314" name="直線コネクタ 313"/>
        <xdr:cNvCxnSpPr/>
      </xdr:nvCxnSpPr>
      <xdr:spPr>
        <a:xfrm>
          <a:off x="16929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32148</xdr:rowOff>
    </xdr:from>
    <xdr:ext cx="762000" cy="259045"/>
    <xdr:sp macro="" textlink="">
      <xdr:nvSpPr>
        <xdr:cNvPr id="315" name="定員管理の状況最大値テキスト"/>
        <xdr:cNvSpPr txBox="1"/>
      </xdr:nvSpPr>
      <xdr:spPr>
        <a:xfrm>
          <a:off x="17106900" y="997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a:t>
          </a:r>
          <a:endParaRPr kumimoji="1" lang="ja-JP" altLang="en-US" sz="1000" b="1">
            <a:latin typeface="ＭＳ Ｐゴシック"/>
          </a:endParaRPr>
        </a:p>
      </xdr:txBody>
    </xdr:sp>
    <xdr:clientData/>
  </xdr:oneCellAnchor>
  <xdr:twoCellAnchor>
    <xdr:from>
      <xdr:col>24</xdr:col>
      <xdr:colOff>469900</xdr:colOff>
      <xdr:row>59</xdr:row>
      <xdr:rowOff>117221</xdr:rowOff>
    </xdr:from>
    <xdr:to>
      <xdr:col>24</xdr:col>
      <xdr:colOff>647700</xdr:colOff>
      <xdr:row>59</xdr:row>
      <xdr:rowOff>117221</xdr:rowOff>
    </xdr:to>
    <xdr:cxnSp macro="">
      <xdr:nvCxnSpPr>
        <xdr:cNvPr id="316" name="直線コネクタ 315"/>
        <xdr:cNvCxnSpPr/>
      </xdr:nvCxnSpPr>
      <xdr:spPr>
        <a:xfrm>
          <a:off x="16929100" y="1023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37465</xdr:rowOff>
    </xdr:from>
    <xdr:to>
      <xdr:col>24</xdr:col>
      <xdr:colOff>558800</xdr:colOff>
      <xdr:row>60</xdr:row>
      <xdr:rowOff>37465</xdr:rowOff>
    </xdr:to>
    <xdr:cxnSp macro="">
      <xdr:nvCxnSpPr>
        <xdr:cNvPr id="317" name="直線コネクタ 316"/>
        <xdr:cNvCxnSpPr/>
      </xdr:nvCxnSpPr>
      <xdr:spPr>
        <a:xfrm>
          <a:off x="16179800" y="103244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122699</xdr:rowOff>
    </xdr:from>
    <xdr:ext cx="762000" cy="259045"/>
    <xdr:sp macro="" textlink="">
      <xdr:nvSpPr>
        <xdr:cNvPr id="318" name="定員管理の状況平均値テキスト"/>
        <xdr:cNvSpPr txBox="1"/>
      </xdr:nvSpPr>
      <xdr:spPr>
        <a:xfrm>
          <a:off x="17106900" y="1058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150622</xdr:rowOff>
    </xdr:from>
    <xdr:to>
      <xdr:col>24</xdr:col>
      <xdr:colOff>609600</xdr:colOff>
      <xdr:row>62</xdr:row>
      <xdr:rowOff>80772</xdr:rowOff>
    </xdr:to>
    <xdr:sp macro="" textlink="">
      <xdr:nvSpPr>
        <xdr:cNvPr id="319" name="フローチャート : 判断 318"/>
        <xdr:cNvSpPr/>
      </xdr:nvSpPr>
      <xdr:spPr>
        <a:xfrm>
          <a:off x="169672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37465</xdr:rowOff>
    </xdr:from>
    <xdr:to>
      <xdr:col>23</xdr:col>
      <xdr:colOff>406400</xdr:colOff>
      <xdr:row>60</xdr:row>
      <xdr:rowOff>49530</xdr:rowOff>
    </xdr:to>
    <xdr:cxnSp macro="">
      <xdr:nvCxnSpPr>
        <xdr:cNvPr id="320" name="直線コネクタ 319"/>
        <xdr:cNvCxnSpPr/>
      </xdr:nvCxnSpPr>
      <xdr:spPr>
        <a:xfrm flipV="1">
          <a:off x="15290800" y="1032446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136144</xdr:rowOff>
    </xdr:from>
    <xdr:to>
      <xdr:col>23</xdr:col>
      <xdr:colOff>457200</xdr:colOff>
      <xdr:row>62</xdr:row>
      <xdr:rowOff>66294</xdr:rowOff>
    </xdr:to>
    <xdr:sp macro="" textlink="">
      <xdr:nvSpPr>
        <xdr:cNvPr id="321" name="フローチャート : 判断 320"/>
        <xdr:cNvSpPr/>
      </xdr:nvSpPr>
      <xdr:spPr>
        <a:xfrm>
          <a:off x="16129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51071</xdr:rowOff>
    </xdr:from>
    <xdr:ext cx="736600" cy="259045"/>
    <xdr:sp macro="" textlink="">
      <xdr:nvSpPr>
        <xdr:cNvPr id="322" name="テキスト ボックス 321"/>
        <xdr:cNvSpPr txBox="1"/>
      </xdr:nvSpPr>
      <xdr:spPr>
        <a:xfrm>
          <a:off x="15798800" y="10680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49530</xdr:rowOff>
    </xdr:from>
    <xdr:to>
      <xdr:col>22</xdr:col>
      <xdr:colOff>203200</xdr:colOff>
      <xdr:row>60</xdr:row>
      <xdr:rowOff>59182</xdr:rowOff>
    </xdr:to>
    <xdr:cxnSp macro="">
      <xdr:nvCxnSpPr>
        <xdr:cNvPr id="323" name="直線コネクタ 322"/>
        <xdr:cNvCxnSpPr/>
      </xdr:nvCxnSpPr>
      <xdr:spPr>
        <a:xfrm flipV="1">
          <a:off x="14401800" y="1033653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140970</xdr:rowOff>
    </xdr:from>
    <xdr:to>
      <xdr:col>22</xdr:col>
      <xdr:colOff>254000</xdr:colOff>
      <xdr:row>62</xdr:row>
      <xdr:rowOff>71120</xdr:rowOff>
    </xdr:to>
    <xdr:sp macro="" textlink="">
      <xdr:nvSpPr>
        <xdr:cNvPr id="324" name="フローチャート : 判断 323"/>
        <xdr:cNvSpPr/>
      </xdr:nvSpPr>
      <xdr:spPr>
        <a:xfrm>
          <a:off x="15240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55897</xdr:rowOff>
    </xdr:from>
    <xdr:ext cx="762000" cy="259045"/>
    <xdr:sp macro="" textlink="">
      <xdr:nvSpPr>
        <xdr:cNvPr id="325" name="テキスト ボックス 324"/>
        <xdr:cNvSpPr txBox="1"/>
      </xdr:nvSpPr>
      <xdr:spPr>
        <a:xfrm>
          <a:off x="14909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59182</xdr:rowOff>
    </xdr:from>
    <xdr:to>
      <xdr:col>21</xdr:col>
      <xdr:colOff>0</xdr:colOff>
      <xdr:row>60</xdr:row>
      <xdr:rowOff>80899</xdr:rowOff>
    </xdr:to>
    <xdr:cxnSp macro="">
      <xdr:nvCxnSpPr>
        <xdr:cNvPr id="326" name="直線コネクタ 325"/>
        <xdr:cNvCxnSpPr/>
      </xdr:nvCxnSpPr>
      <xdr:spPr>
        <a:xfrm flipV="1">
          <a:off x="13512800" y="10346182"/>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148209</xdr:rowOff>
    </xdr:from>
    <xdr:to>
      <xdr:col>21</xdr:col>
      <xdr:colOff>50800</xdr:colOff>
      <xdr:row>62</xdr:row>
      <xdr:rowOff>78359</xdr:rowOff>
    </xdr:to>
    <xdr:sp macro="" textlink="">
      <xdr:nvSpPr>
        <xdr:cNvPr id="327" name="フローチャート : 判断 326"/>
        <xdr:cNvSpPr/>
      </xdr:nvSpPr>
      <xdr:spPr>
        <a:xfrm>
          <a:off x="14351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63136</xdr:rowOff>
    </xdr:from>
    <xdr:ext cx="762000" cy="259045"/>
    <xdr:sp macro="" textlink="">
      <xdr:nvSpPr>
        <xdr:cNvPr id="328" name="テキスト ボックス 327"/>
        <xdr:cNvSpPr txBox="1"/>
      </xdr:nvSpPr>
      <xdr:spPr>
        <a:xfrm>
          <a:off x="14020800" y="1069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29845</xdr:rowOff>
    </xdr:from>
    <xdr:to>
      <xdr:col>19</xdr:col>
      <xdr:colOff>533400</xdr:colOff>
      <xdr:row>62</xdr:row>
      <xdr:rowOff>131445</xdr:rowOff>
    </xdr:to>
    <xdr:sp macro="" textlink="">
      <xdr:nvSpPr>
        <xdr:cNvPr id="329" name="フローチャート : 判断 328"/>
        <xdr:cNvSpPr/>
      </xdr:nvSpPr>
      <xdr:spPr>
        <a:xfrm>
          <a:off x="13462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116222</xdr:rowOff>
    </xdr:from>
    <xdr:ext cx="762000" cy="259045"/>
    <xdr:sp macro="" textlink="">
      <xdr:nvSpPr>
        <xdr:cNvPr id="330" name="テキスト ボックス 329"/>
        <xdr:cNvSpPr txBox="1"/>
      </xdr:nvSpPr>
      <xdr:spPr>
        <a:xfrm>
          <a:off x="13131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36" name="円/楕円 335"/>
        <xdr:cNvSpPr/>
      </xdr:nvSpPr>
      <xdr:spPr>
        <a:xfrm>
          <a:off x="169672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79392</xdr:rowOff>
    </xdr:from>
    <xdr:ext cx="762000" cy="259045"/>
    <xdr:sp macro="" textlink="">
      <xdr:nvSpPr>
        <xdr:cNvPr id="337" name="定員管理の状況該当値テキスト"/>
        <xdr:cNvSpPr txBox="1"/>
      </xdr:nvSpPr>
      <xdr:spPr>
        <a:xfrm>
          <a:off x="17106900" y="10194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158115</xdr:rowOff>
    </xdr:from>
    <xdr:to>
      <xdr:col>23</xdr:col>
      <xdr:colOff>457200</xdr:colOff>
      <xdr:row>60</xdr:row>
      <xdr:rowOff>88265</xdr:rowOff>
    </xdr:to>
    <xdr:sp macro="" textlink="">
      <xdr:nvSpPr>
        <xdr:cNvPr id="338" name="円/楕円 337"/>
        <xdr:cNvSpPr/>
      </xdr:nvSpPr>
      <xdr:spPr>
        <a:xfrm>
          <a:off x="16129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98442</xdr:rowOff>
    </xdr:from>
    <xdr:ext cx="736600" cy="259045"/>
    <xdr:sp macro="" textlink="">
      <xdr:nvSpPr>
        <xdr:cNvPr id="339" name="テキスト ボックス 338"/>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170180</xdr:rowOff>
    </xdr:from>
    <xdr:to>
      <xdr:col>22</xdr:col>
      <xdr:colOff>254000</xdr:colOff>
      <xdr:row>60</xdr:row>
      <xdr:rowOff>100330</xdr:rowOff>
    </xdr:to>
    <xdr:sp macro="" textlink="">
      <xdr:nvSpPr>
        <xdr:cNvPr id="340" name="円/楕円 339"/>
        <xdr:cNvSpPr/>
      </xdr:nvSpPr>
      <xdr:spPr>
        <a:xfrm>
          <a:off x="15240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110507</xdr:rowOff>
    </xdr:from>
    <xdr:ext cx="762000" cy="259045"/>
    <xdr:sp macro="" textlink="">
      <xdr:nvSpPr>
        <xdr:cNvPr id="341" name="テキスト ボックス 340"/>
        <xdr:cNvSpPr txBox="1"/>
      </xdr:nvSpPr>
      <xdr:spPr>
        <a:xfrm>
          <a:off x="14909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8382</xdr:rowOff>
    </xdr:from>
    <xdr:to>
      <xdr:col>21</xdr:col>
      <xdr:colOff>50800</xdr:colOff>
      <xdr:row>60</xdr:row>
      <xdr:rowOff>109982</xdr:rowOff>
    </xdr:to>
    <xdr:sp macro="" textlink="">
      <xdr:nvSpPr>
        <xdr:cNvPr id="342" name="円/楕円 341"/>
        <xdr:cNvSpPr/>
      </xdr:nvSpPr>
      <xdr:spPr>
        <a:xfrm>
          <a:off x="14351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120159</xdr:rowOff>
    </xdr:from>
    <xdr:ext cx="762000" cy="259045"/>
    <xdr:sp macro="" textlink="">
      <xdr:nvSpPr>
        <xdr:cNvPr id="343" name="テキスト ボックス 342"/>
        <xdr:cNvSpPr txBox="1"/>
      </xdr:nvSpPr>
      <xdr:spPr>
        <a:xfrm>
          <a:off x="14020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30099</xdr:rowOff>
    </xdr:from>
    <xdr:to>
      <xdr:col>19</xdr:col>
      <xdr:colOff>533400</xdr:colOff>
      <xdr:row>60</xdr:row>
      <xdr:rowOff>131699</xdr:rowOff>
    </xdr:to>
    <xdr:sp macro="" textlink="">
      <xdr:nvSpPr>
        <xdr:cNvPr id="344" name="円/楕円 343"/>
        <xdr:cNvSpPr/>
      </xdr:nvSpPr>
      <xdr:spPr>
        <a:xfrm>
          <a:off x="13462000" y="1031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141876</xdr:rowOff>
    </xdr:from>
    <xdr:ext cx="762000" cy="259045"/>
    <xdr:sp macro="" textlink="">
      <xdr:nvSpPr>
        <xdr:cNvPr id="345" name="テキスト ボックス 344"/>
        <xdr:cNvSpPr txBox="1"/>
      </xdr:nvSpPr>
      <xdr:spPr>
        <a:xfrm>
          <a:off x="13131800" y="1008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類似団体平均を下回っており、公債費の減等により、前年と比べて、０．２ポイント減の３．７％となった。</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11684</xdr:rowOff>
    </xdr:from>
    <xdr:to>
      <xdr:col>24</xdr:col>
      <xdr:colOff>558800</xdr:colOff>
      <xdr:row>45</xdr:row>
      <xdr:rowOff>12954</xdr:rowOff>
    </xdr:to>
    <xdr:cxnSp macro="">
      <xdr:nvCxnSpPr>
        <xdr:cNvPr id="372" name="直線コネクタ 371"/>
        <xdr:cNvCxnSpPr/>
      </xdr:nvCxnSpPr>
      <xdr:spPr>
        <a:xfrm flipV="1">
          <a:off x="17018000" y="6183884"/>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156481</xdr:rowOff>
    </xdr:from>
    <xdr:ext cx="762000" cy="259045"/>
    <xdr:sp macro="" textlink="">
      <xdr:nvSpPr>
        <xdr:cNvPr id="373"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24</xdr:col>
      <xdr:colOff>469900</xdr:colOff>
      <xdr:row>45</xdr:row>
      <xdr:rowOff>12954</xdr:rowOff>
    </xdr:from>
    <xdr:to>
      <xdr:col>24</xdr:col>
      <xdr:colOff>647700</xdr:colOff>
      <xdr:row>45</xdr:row>
      <xdr:rowOff>12954</xdr:rowOff>
    </xdr:to>
    <xdr:cxnSp macro="">
      <xdr:nvCxnSpPr>
        <xdr:cNvPr id="374" name="直線コネクタ 373"/>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98061</xdr:rowOff>
    </xdr:from>
    <xdr:ext cx="762000" cy="259045"/>
    <xdr:sp macro="" textlink="">
      <xdr:nvSpPr>
        <xdr:cNvPr id="375"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36</xdr:row>
      <xdr:rowOff>11684</xdr:rowOff>
    </xdr:from>
    <xdr:to>
      <xdr:col>24</xdr:col>
      <xdr:colOff>647700</xdr:colOff>
      <xdr:row>36</xdr:row>
      <xdr:rowOff>11684</xdr:rowOff>
    </xdr:to>
    <xdr:cxnSp macro="">
      <xdr:nvCxnSpPr>
        <xdr:cNvPr id="376" name="直線コネクタ 375"/>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103124</xdr:rowOff>
    </xdr:from>
    <xdr:to>
      <xdr:col>24</xdr:col>
      <xdr:colOff>558800</xdr:colOff>
      <xdr:row>38</xdr:row>
      <xdr:rowOff>122428</xdr:rowOff>
    </xdr:to>
    <xdr:cxnSp macro="">
      <xdr:nvCxnSpPr>
        <xdr:cNvPr id="377" name="直線コネクタ 376"/>
        <xdr:cNvCxnSpPr/>
      </xdr:nvCxnSpPr>
      <xdr:spPr>
        <a:xfrm flipV="1">
          <a:off x="16179800" y="661822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19321</xdr:rowOff>
    </xdr:from>
    <xdr:ext cx="762000" cy="259045"/>
    <xdr:sp macro="" textlink="">
      <xdr:nvSpPr>
        <xdr:cNvPr id="378" name="公債費負担の状況平均値テキスト"/>
        <xdr:cNvSpPr txBox="1"/>
      </xdr:nvSpPr>
      <xdr:spPr>
        <a:xfrm>
          <a:off x="17106900" y="687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47244</xdr:rowOff>
    </xdr:from>
    <xdr:to>
      <xdr:col>24</xdr:col>
      <xdr:colOff>609600</xdr:colOff>
      <xdr:row>40</xdr:row>
      <xdr:rowOff>148844</xdr:rowOff>
    </xdr:to>
    <xdr:sp macro="" textlink="">
      <xdr:nvSpPr>
        <xdr:cNvPr id="379" name="フローチャート : 判断 378"/>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122428</xdr:rowOff>
    </xdr:from>
    <xdr:to>
      <xdr:col>23</xdr:col>
      <xdr:colOff>406400</xdr:colOff>
      <xdr:row>38</xdr:row>
      <xdr:rowOff>132080</xdr:rowOff>
    </xdr:to>
    <xdr:cxnSp macro="">
      <xdr:nvCxnSpPr>
        <xdr:cNvPr id="380" name="直線コネクタ 379"/>
        <xdr:cNvCxnSpPr/>
      </xdr:nvCxnSpPr>
      <xdr:spPr>
        <a:xfrm flipV="1">
          <a:off x="15290800" y="66375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37592</xdr:rowOff>
    </xdr:from>
    <xdr:to>
      <xdr:col>23</xdr:col>
      <xdr:colOff>457200</xdr:colOff>
      <xdr:row>40</xdr:row>
      <xdr:rowOff>139192</xdr:rowOff>
    </xdr:to>
    <xdr:sp macro="" textlink="">
      <xdr:nvSpPr>
        <xdr:cNvPr id="381" name="フローチャート : 判断 380"/>
        <xdr:cNvSpPr/>
      </xdr:nvSpPr>
      <xdr:spPr>
        <a:xfrm>
          <a:off x="16129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123969</xdr:rowOff>
    </xdr:from>
    <xdr:ext cx="736600" cy="259045"/>
    <xdr:sp macro="" textlink="">
      <xdr:nvSpPr>
        <xdr:cNvPr id="382" name="テキスト ボックス 381"/>
        <xdr:cNvSpPr txBox="1"/>
      </xdr:nvSpPr>
      <xdr:spPr>
        <a:xfrm>
          <a:off x="15798800" y="698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132080</xdr:rowOff>
    </xdr:from>
    <xdr:to>
      <xdr:col>22</xdr:col>
      <xdr:colOff>203200</xdr:colOff>
      <xdr:row>38</xdr:row>
      <xdr:rowOff>141732</xdr:rowOff>
    </xdr:to>
    <xdr:cxnSp macro="">
      <xdr:nvCxnSpPr>
        <xdr:cNvPr id="383" name="直線コネクタ 382"/>
        <xdr:cNvCxnSpPr/>
      </xdr:nvCxnSpPr>
      <xdr:spPr>
        <a:xfrm flipV="1">
          <a:off x="14401800" y="66471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114808</xdr:rowOff>
    </xdr:from>
    <xdr:to>
      <xdr:col>22</xdr:col>
      <xdr:colOff>254000</xdr:colOff>
      <xdr:row>41</xdr:row>
      <xdr:rowOff>44958</xdr:rowOff>
    </xdr:to>
    <xdr:sp macro="" textlink="">
      <xdr:nvSpPr>
        <xdr:cNvPr id="384" name="フローチャート : 判断 383"/>
        <xdr:cNvSpPr/>
      </xdr:nvSpPr>
      <xdr:spPr>
        <a:xfrm>
          <a:off x="15240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29735</xdr:rowOff>
    </xdr:from>
    <xdr:ext cx="762000" cy="259045"/>
    <xdr:sp macro="" textlink="">
      <xdr:nvSpPr>
        <xdr:cNvPr id="385" name="テキスト ボックス 384"/>
        <xdr:cNvSpPr txBox="1"/>
      </xdr:nvSpPr>
      <xdr:spPr>
        <a:xfrm>
          <a:off x="14909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141732</xdr:rowOff>
    </xdr:from>
    <xdr:to>
      <xdr:col>21</xdr:col>
      <xdr:colOff>0</xdr:colOff>
      <xdr:row>38</xdr:row>
      <xdr:rowOff>141732</xdr:rowOff>
    </xdr:to>
    <xdr:cxnSp macro="">
      <xdr:nvCxnSpPr>
        <xdr:cNvPr id="386" name="直線コネクタ 385"/>
        <xdr:cNvCxnSpPr/>
      </xdr:nvCxnSpPr>
      <xdr:spPr>
        <a:xfrm>
          <a:off x="13512800" y="66568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7" name="フローチャート : 判断 386"/>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88" name="テキスト ボックス 387"/>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78486</xdr:rowOff>
    </xdr:from>
    <xdr:to>
      <xdr:col>19</xdr:col>
      <xdr:colOff>533400</xdr:colOff>
      <xdr:row>42</xdr:row>
      <xdr:rowOff>8636</xdr:rowOff>
    </xdr:to>
    <xdr:sp macro="" textlink="">
      <xdr:nvSpPr>
        <xdr:cNvPr id="389" name="フローチャート : 判断 388"/>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164863</xdr:rowOff>
    </xdr:from>
    <xdr:ext cx="762000" cy="259045"/>
    <xdr:sp macro="" textlink="">
      <xdr:nvSpPr>
        <xdr:cNvPr id="390" name="テキスト ボックス 389"/>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52324</xdr:rowOff>
    </xdr:from>
    <xdr:to>
      <xdr:col>24</xdr:col>
      <xdr:colOff>609600</xdr:colOff>
      <xdr:row>38</xdr:row>
      <xdr:rowOff>153924</xdr:rowOff>
    </xdr:to>
    <xdr:sp macro="" textlink="">
      <xdr:nvSpPr>
        <xdr:cNvPr id="396" name="円/楕円 395"/>
        <xdr:cNvSpPr/>
      </xdr:nvSpPr>
      <xdr:spPr>
        <a:xfrm>
          <a:off x="169672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68851</xdr:rowOff>
    </xdr:from>
    <xdr:ext cx="762000" cy="259045"/>
    <xdr:sp macro="" textlink="">
      <xdr:nvSpPr>
        <xdr:cNvPr id="397" name="公債費負担の状況該当値テキスト"/>
        <xdr:cNvSpPr txBox="1"/>
      </xdr:nvSpPr>
      <xdr:spPr>
        <a:xfrm>
          <a:off x="17106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71628</xdr:rowOff>
    </xdr:from>
    <xdr:to>
      <xdr:col>23</xdr:col>
      <xdr:colOff>457200</xdr:colOff>
      <xdr:row>39</xdr:row>
      <xdr:rowOff>1778</xdr:rowOff>
    </xdr:to>
    <xdr:sp macro="" textlink="">
      <xdr:nvSpPr>
        <xdr:cNvPr id="398" name="円/楕円 397"/>
        <xdr:cNvSpPr/>
      </xdr:nvSpPr>
      <xdr:spPr>
        <a:xfrm>
          <a:off x="16129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11955</xdr:rowOff>
    </xdr:from>
    <xdr:ext cx="736600" cy="259045"/>
    <xdr:sp macro="" textlink="">
      <xdr:nvSpPr>
        <xdr:cNvPr id="399" name="テキスト ボックス 398"/>
        <xdr:cNvSpPr txBox="1"/>
      </xdr:nvSpPr>
      <xdr:spPr>
        <a:xfrm>
          <a:off x="15798800" y="635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81280</xdr:rowOff>
    </xdr:from>
    <xdr:to>
      <xdr:col>22</xdr:col>
      <xdr:colOff>254000</xdr:colOff>
      <xdr:row>39</xdr:row>
      <xdr:rowOff>11430</xdr:rowOff>
    </xdr:to>
    <xdr:sp macro="" textlink="">
      <xdr:nvSpPr>
        <xdr:cNvPr id="400" name="円/楕円 399"/>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21607</xdr:rowOff>
    </xdr:from>
    <xdr:ext cx="762000" cy="259045"/>
    <xdr:sp macro="" textlink="">
      <xdr:nvSpPr>
        <xdr:cNvPr id="401" name="テキスト ボックス 400"/>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90932</xdr:rowOff>
    </xdr:from>
    <xdr:to>
      <xdr:col>21</xdr:col>
      <xdr:colOff>50800</xdr:colOff>
      <xdr:row>39</xdr:row>
      <xdr:rowOff>21082</xdr:rowOff>
    </xdr:to>
    <xdr:sp macro="" textlink="">
      <xdr:nvSpPr>
        <xdr:cNvPr id="402" name="円/楕円 401"/>
        <xdr:cNvSpPr/>
      </xdr:nvSpPr>
      <xdr:spPr>
        <a:xfrm>
          <a:off x="14351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31259</xdr:rowOff>
    </xdr:from>
    <xdr:ext cx="762000" cy="259045"/>
    <xdr:sp macro="" textlink="">
      <xdr:nvSpPr>
        <xdr:cNvPr id="403" name="テキスト ボックス 402"/>
        <xdr:cNvSpPr txBox="1"/>
      </xdr:nvSpPr>
      <xdr:spPr>
        <a:xfrm>
          <a:off x="14020800" y="637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90932</xdr:rowOff>
    </xdr:from>
    <xdr:to>
      <xdr:col>19</xdr:col>
      <xdr:colOff>533400</xdr:colOff>
      <xdr:row>39</xdr:row>
      <xdr:rowOff>21082</xdr:rowOff>
    </xdr:to>
    <xdr:sp macro="" textlink="">
      <xdr:nvSpPr>
        <xdr:cNvPr id="404" name="円/楕円 403"/>
        <xdr:cNvSpPr/>
      </xdr:nvSpPr>
      <xdr:spPr>
        <a:xfrm>
          <a:off x="13462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31259</xdr:rowOff>
    </xdr:from>
    <xdr:ext cx="762000" cy="259045"/>
    <xdr:sp macro="" textlink="">
      <xdr:nvSpPr>
        <xdr:cNvPr id="405" name="テキスト ボックス 404"/>
        <xdr:cNvSpPr txBox="1"/>
      </xdr:nvSpPr>
      <xdr:spPr>
        <a:xfrm>
          <a:off x="13131800" y="637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は、前年に比べ７．７％減の３４．５％となった。よって今年度は、類似団体平均を下回った。主な要因としては、地方債残高の減少や基金の積み増しがあげられる。今後においても将来負担額の抑制を図るため、充当可能財源等の確保に努めるとともに、起債に当たっては地方債現在高をコントロールさせるようプライマリーバランスなどを考慮し、将来に過度の負担を残さないよう配慮す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19253</xdr:rowOff>
    </xdr:to>
    <xdr:cxnSp macro="">
      <xdr:nvCxnSpPr>
        <xdr:cNvPr id="432" name="直線コネクタ 431"/>
        <xdr:cNvCxnSpPr/>
      </xdr:nvCxnSpPr>
      <xdr:spPr>
        <a:xfrm flipV="1">
          <a:off x="17018000" y="2451100"/>
          <a:ext cx="0" cy="15115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162780</xdr:rowOff>
    </xdr:from>
    <xdr:ext cx="762000" cy="259045"/>
    <xdr:sp macro="" textlink="">
      <xdr:nvSpPr>
        <xdr:cNvPr id="433" name="将来負担の状況最小値テキスト"/>
        <xdr:cNvSpPr txBox="1"/>
      </xdr:nvSpPr>
      <xdr:spPr>
        <a:xfrm>
          <a:off x="17106900" y="393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156.6</a:t>
          </a:r>
          <a:endParaRPr kumimoji="1" lang="ja-JP" altLang="en-US" sz="1000" b="1">
            <a:latin typeface="ＭＳ Ｐゴシック"/>
          </a:endParaRPr>
        </a:p>
      </xdr:txBody>
    </xdr:sp>
    <xdr:clientData/>
  </xdr:oneCellAnchor>
  <xdr:twoCellAnchor>
    <xdr:from>
      <xdr:col>24</xdr:col>
      <xdr:colOff>469900</xdr:colOff>
      <xdr:row>23</xdr:row>
      <xdr:rowOff>19253</xdr:rowOff>
    </xdr:from>
    <xdr:to>
      <xdr:col>24</xdr:col>
      <xdr:colOff>647700</xdr:colOff>
      <xdr:row>23</xdr:row>
      <xdr:rowOff>19253</xdr:rowOff>
    </xdr:to>
    <xdr:cxnSp macro="">
      <xdr:nvCxnSpPr>
        <xdr:cNvPr id="434" name="直線コネクタ 433"/>
        <xdr:cNvCxnSpPr/>
      </xdr:nvCxnSpPr>
      <xdr:spPr>
        <a:xfrm>
          <a:off x="16929100" y="396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40894</xdr:rowOff>
    </xdr:from>
    <xdr:to>
      <xdr:col>24</xdr:col>
      <xdr:colOff>558800</xdr:colOff>
      <xdr:row>16</xdr:row>
      <xdr:rowOff>115214</xdr:rowOff>
    </xdr:to>
    <xdr:cxnSp macro="">
      <xdr:nvCxnSpPr>
        <xdr:cNvPr id="437" name="直線コネクタ 436"/>
        <xdr:cNvCxnSpPr/>
      </xdr:nvCxnSpPr>
      <xdr:spPr>
        <a:xfrm flipV="1">
          <a:off x="16179800" y="2784094"/>
          <a:ext cx="838200" cy="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137482</xdr:rowOff>
    </xdr:from>
    <xdr:ext cx="762000" cy="259045"/>
    <xdr:sp macro="" textlink="">
      <xdr:nvSpPr>
        <xdr:cNvPr id="438" name="将来負担の状況平均値テキスト"/>
        <xdr:cNvSpPr txBox="1"/>
      </xdr:nvSpPr>
      <xdr:spPr>
        <a:xfrm>
          <a:off x="17106900" y="2709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165405</xdr:rowOff>
    </xdr:from>
    <xdr:to>
      <xdr:col>24</xdr:col>
      <xdr:colOff>609600</xdr:colOff>
      <xdr:row>16</xdr:row>
      <xdr:rowOff>95555</xdr:rowOff>
    </xdr:to>
    <xdr:sp macro="" textlink="">
      <xdr:nvSpPr>
        <xdr:cNvPr id="439" name="フローチャート : 判断 438"/>
        <xdr:cNvSpPr/>
      </xdr:nvSpPr>
      <xdr:spPr>
        <a:xfrm>
          <a:off x="16967200" y="273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115214</xdr:rowOff>
    </xdr:from>
    <xdr:to>
      <xdr:col>23</xdr:col>
      <xdr:colOff>406400</xdr:colOff>
      <xdr:row>16</xdr:row>
      <xdr:rowOff>159614</xdr:rowOff>
    </xdr:to>
    <xdr:cxnSp macro="">
      <xdr:nvCxnSpPr>
        <xdr:cNvPr id="440" name="直線コネクタ 439"/>
        <xdr:cNvCxnSpPr/>
      </xdr:nvCxnSpPr>
      <xdr:spPr>
        <a:xfrm flipV="1">
          <a:off x="15290800" y="2858414"/>
          <a:ext cx="889000" cy="4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154788</xdr:rowOff>
    </xdr:from>
    <xdr:to>
      <xdr:col>23</xdr:col>
      <xdr:colOff>457200</xdr:colOff>
      <xdr:row>16</xdr:row>
      <xdr:rowOff>84938</xdr:rowOff>
    </xdr:to>
    <xdr:sp macro="" textlink="">
      <xdr:nvSpPr>
        <xdr:cNvPr id="441" name="フローチャート : 判断 440"/>
        <xdr:cNvSpPr/>
      </xdr:nvSpPr>
      <xdr:spPr>
        <a:xfrm>
          <a:off x="16129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95115</xdr:rowOff>
    </xdr:from>
    <xdr:ext cx="736600" cy="259045"/>
    <xdr:sp macro="" textlink="">
      <xdr:nvSpPr>
        <xdr:cNvPr id="442" name="テキスト ボックス 441"/>
        <xdr:cNvSpPr txBox="1"/>
      </xdr:nvSpPr>
      <xdr:spPr>
        <a:xfrm>
          <a:off x="15798800" y="2495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159614</xdr:rowOff>
    </xdr:from>
    <xdr:to>
      <xdr:col>22</xdr:col>
      <xdr:colOff>203200</xdr:colOff>
      <xdr:row>17</xdr:row>
      <xdr:rowOff>31598</xdr:rowOff>
    </xdr:to>
    <xdr:cxnSp macro="">
      <xdr:nvCxnSpPr>
        <xdr:cNvPr id="443" name="直線コネクタ 442"/>
        <xdr:cNvCxnSpPr/>
      </xdr:nvCxnSpPr>
      <xdr:spPr>
        <a:xfrm flipV="1">
          <a:off x="14401800" y="290281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20015</xdr:rowOff>
    </xdr:from>
    <xdr:to>
      <xdr:col>22</xdr:col>
      <xdr:colOff>254000</xdr:colOff>
      <xdr:row>16</xdr:row>
      <xdr:rowOff>121615</xdr:rowOff>
    </xdr:to>
    <xdr:sp macro="" textlink="">
      <xdr:nvSpPr>
        <xdr:cNvPr id="444" name="フローチャート : 判断 443"/>
        <xdr:cNvSpPr/>
      </xdr:nvSpPr>
      <xdr:spPr>
        <a:xfrm>
          <a:off x="15240000" y="276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131792</xdr:rowOff>
    </xdr:from>
    <xdr:ext cx="762000" cy="259045"/>
    <xdr:sp macro="" textlink="">
      <xdr:nvSpPr>
        <xdr:cNvPr id="445" name="テキスト ボックス 444"/>
        <xdr:cNvSpPr txBox="1"/>
      </xdr:nvSpPr>
      <xdr:spPr>
        <a:xfrm>
          <a:off x="14909800" y="253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31598</xdr:rowOff>
    </xdr:from>
    <xdr:to>
      <xdr:col>21</xdr:col>
      <xdr:colOff>0</xdr:colOff>
      <xdr:row>17</xdr:row>
      <xdr:rowOff>69240</xdr:rowOff>
    </xdr:to>
    <xdr:cxnSp macro="">
      <xdr:nvCxnSpPr>
        <xdr:cNvPr id="446" name="直線コネクタ 445"/>
        <xdr:cNvCxnSpPr/>
      </xdr:nvCxnSpPr>
      <xdr:spPr>
        <a:xfrm flipV="1">
          <a:off x="13512800" y="2946248"/>
          <a:ext cx="889000" cy="3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102057</xdr:rowOff>
    </xdr:from>
    <xdr:to>
      <xdr:col>21</xdr:col>
      <xdr:colOff>50800</xdr:colOff>
      <xdr:row>17</xdr:row>
      <xdr:rowOff>32207</xdr:rowOff>
    </xdr:to>
    <xdr:sp macro="" textlink="">
      <xdr:nvSpPr>
        <xdr:cNvPr id="447" name="フローチャート : 判断 446"/>
        <xdr:cNvSpPr/>
      </xdr:nvSpPr>
      <xdr:spPr>
        <a:xfrm>
          <a:off x="14351000" y="284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42384</xdr:rowOff>
    </xdr:from>
    <xdr:ext cx="762000" cy="259045"/>
    <xdr:sp macro="" textlink="">
      <xdr:nvSpPr>
        <xdr:cNvPr id="448" name="テキスト ボックス 447"/>
        <xdr:cNvSpPr txBox="1"/>
      </xdr:nvSpPr>
      <xdr:spPr>
        <a:xfrm>
          <a:off x="14020800" y="261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21336</xdr:rowOff>
    </xdr:from>
    <xdr:to>
      <xdr:col>19</xdr:col>
      <xdr:colOff>533400</xdr:colOff>
      <xdr:row>17</xdr:row>
      <xdr:rowOff>122936</xdr:rowOff>
    </xdr:to>
    <xdr:sp macro="" textlink="">
      <xdr:nvSpPr>
        <xdr:cNvPr id="449" name="フローチャート : 判断 448"/>
        <xdr:cNvSpPr/>
      </xdr:nvSpPr>
      <xdr:spPr>
        <a:xfrm>
          <a:off x="13462000" y="293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107713</xdr:rowOff>
    </xdr:from>
    <xdr:ext cx="762000" cy="259045"/>
    <xdr:sp macro="" textlink="">
      <xdr:nvSpPr>
        <xdr:cNvPr id="450" name="テキスト ボックス 449"/>
        <xdr:cNvSpPr txBox="1"/>
      </xdr:nvSpPr>
      <xdr:spPr>
        <a:xfrm>
          <a:off x="13131800" y="302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161544</xdr:rowOff>
    </xdr:from>
    <xdr:to>
      <xdr:col>24</xdr:col>
      <xdr:colOff>609600</xdr:colOff>
      <xdr:row>16</xdr:row>
      <xdr:rowOff>91694</xdr:rowOff>
    </xdr:to>
    <xdr:sp macro="" textlink="">
      <xdr:nvSpPr>
        <xdr:cNvPr id="456" name="円/楕円 455"/>
        <xdr:cNvSpPr/>
      </xdr:nvSpPr>
      <xdr:spPr>
        <a:xfrm>
          <a:off x="16967200" y="273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6621</xdr:rowOff>
    </xdr:from>
    <xdr:ext cx="762000" cy="259045"/>
    <xdr:sp macro="" textlink="">
      <xdr:nvSpPr>
        <xdr:cNvPr id="457" name="将来負担の状況該当値テキスト"/>
        <xdr:cNvSpPr txBox="1"/>
      </xdr:nvSpPr>
      <xdr:spPr>
        <a:xfrm>
          <a:off x="17106900" y="257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64414</xdr:rowOff>
    </xdr:from>
    <xdr:to>
      <xdr:col>23</xdr:col>
      <xdr:colOff>457200</xdr:colOff>
      <xdr:row>16</xdr:row>
      <xdr:rowOff>166014</xdr:rowOff>
    </xdr:to>
    <xdr:sp macro="" textlink="">
      <xdr:nvSpPr>
        <xdr:cNvPr id="458" name="円/楕円 457"/>
        <xdr:cNvSpPr/>
      </xdr:nvSpPr>
      <xdr:spPr>
        <a:xfrm>
          <a:off x="16129000" y="280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150791</xdr:rowOff>
    </xdr:from>
    <xdr:ext cx="736600" cy="259045"/>
    <xdr:sp macro="" textlink="">
      <xdr:nvSpPr>
        <xdr:cNvPr id="459" name="テキスト ボックス 458"/>
        <xdr:cNvSpPr txBox="1"/>
      </xdr:nvSpPr>
      <xdr:spPr>
        <a:xfrm>
          <a:off x="15798800" y="289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108814</xdr:rowOff>
    </xdr:from>
    <xdr:to>
      <xdr:col>22</xdr:col>
      <xdr:colOff>254000</xdr:colOff>
      <xdr:row>17</xdr:row>
      <xdr:rowOff>38964</xdr:rowOff>
    </xdr:to>
    <xdr:sp macro="" textlink="">
      <xdr:nvSpPr>
        <xdr:cNvPr id="460" name="円/楕円 459"/>
        <xdr:cNvSpPr/>
      </xdr:nvSpPr>
      <xdr:spPr>
        <a:xfrm>
          <a:off x="15240000" y="285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23741</xdr:rowOff>
    </xdr:from>
    <xdr:ext cx="762000" cy="259045"/>
    <xdr:sp macro="" textlink="">
      <xdr:nvSpPr>
        <xdr:cNvPr id="461" name="テキスト ボックス 460"/>
        <xdr:cNvSpPr txBox="1"/>
      </xdr:nvSpPr>
      <xdr:spPr>
        <a:xfrm>
          <a:off x="14909800" y="293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152248</xdr:rowOff>
    </xdr:from>
    <xdr:to>
      <xdr:col>21</xdr:col>
      <xdr:colOff>50800</xdr:colOff>
      <xdr:row>17</xdr:row>
      <xdr:rowOff>82398</xdr:rowOff>
    </xdr:to>
    <xdr:sp macro="" textlink="">
      <xdr:nvSpPr>
        <xdr:cNvPr id="462" name="円/楕円 461"/>
        <xdr:cNvSpPr/>
      </xdr:nvSpPr>
      <xdr:spPr>
        <a:xfrm>
          <a:off x="14351000" y="289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67175</xdr:rowOff>
    </xdr:from>
    <xdr:ext cx="762000" cy="259045"/>
    <xdr:sp macro="" textlink="">
      <xdr:nvSpPr>
        <xdr:cNvPr id="463" name="テキスト ボックス 462"/>
        <xdr:cNvSpPr txBox="1"/>
      </xdr:nvSpPr>
      <xdr:spPr>
        <a:xfrm>
          <a:off x="14020800" y="298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18440</xdr:rowOff>
    </xdr:from>
    <xdr:to>
      <xdr:col>19</xdr:col>
      <xdr:colOff>533400</xdr:colOff>
      <xdr:row>17</xdr:row>
      <xdr:rowOff>120040</xdr:rowOff>
    </xdr:to>
    <xdr:sp macro="" textlink="">
      <xdr:nvSpPr>
        <xdr:cNvPr id="464" name="円/楕円 463"/>
        <xdr:cNvSpPr/>
      </xdr:nvSpPr>
      <xdr:spPr>
        <a:xfrm>
          <a:off x="13462000" y="293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130217</xdr:rowOff>
    </xdr:from>
    <xdr:ext cx="762000" cy="259045"/>
    <xdr:sp macro="" textlink="">
      <xdr:nvSpPr>
        <xdr:cNvPr id="465" name="テキスト ボックス 464"/>
        <xdr:cNvSpPr txBox="1"/>
      </xdr:nvSpPr>
      <xdr:spPr>
        <a:xfrm>
          <a:off x="13131800" y="270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埼玉県朝霞市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135,928
133,005
18.34
38,998,161
37,923,940
1,009,386
23,004,151
29,567,415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34.5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と比較すると０．９％減だが、類似団体平均を上回っている。要因としては、人口千人当たり職員数が少ないため、一般職非常勤職員報酬の額が比較的大きいことなどが考えられる。今後も人件費関係経費全体について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107950</xdr:rowOff>
    </xdr:from>
    <xdr:to>
      <xdr:col>7</xdr:col>
      <xdr:colOff>15875</xdr:colOff>
      <xdr:row>42</xdr:row>
      <xdr:rowOff>69850</xdr:rowOff>
    </xdr:to>
    <xdr:cxnSp macro="">
      <xdr:nvCxnSpPr>
        <xdr:cNvPr id="61" name="直線コネクタ 60"/>
        <xdr:cNvCxnSpPr/>
      </xdr:nvCxnSpPr>
      <xdr:spPr>
        <a:xfrm flipV="1">
          <a:off x="4826000" y="57658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41927</xdr:rowOff>
    </xdr:from>
    <xdr:ext cx="762000" cy="259045"/>
    <xdr:sp macro="" textlink="">
      <xdr:nvSpPr>
        <xdr:cNvPr id="62" name="人件費最小値テキスト"/>
        <xdr:cNvSpPr txBox="1"/>
      </xdr:nvSpPr>
      <xdr:spPr>
        <a:xfrm>
          <a:off x="4914900" y="724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6</xdr:col>
      <xdr:colOff>612775</xdr:colOff>
      <xdr:row>42</xdr:row>
      <xdr:rowOff>69850</xdr:rowOff>
    </xdr:from>
    <xdr:to>
      <xdr:col>7</xdr:col>
      <xdr:colOff>104775</xdr:colOff>
      <xdr:row>42</xdr:row>
      <xdr:rowOff>69850</xdr:rowOff>
    </xdr:to>
    <xdr:cxnSp macro="">
      <xdr:nvCxnSpPr>
        <xdr:cNvPr id="63" name="直線コネクタ 62"/>
        <xdr:cNvCxnSpPr/>
      </xdr:nvCxnSpPr>
      <xdr:spPr>
        <a:xfrm>
          <a:off x="4737100" y="727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6</xdr:col>
      <xdr:colOff>612775</xdr:colOff>
      <xdr:row>33</xdr:row>
      <xdr:rowOff>107950</xdr:rowOff>
    </xdr:from>
    <xdr:to>
      <xdr:col>7</xdr:col>
      <xdr:colOff>104775</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146050</xdr:rowOff>
    </xdr:from>
    <xdr:to>
      <xdr:col>7</xdr:col>
      <xdr:colOff>15875</xdr:colOff>
      <xdr:row>40</xdr:row>
      <xdr:rowOff>146050</xdr:rowOff>
    </xdr:to>
    <xdr:cxnSp macro="">
      <xdr:nvCxnSpPr>
        <xdr:cNvPr id="66" name="直線コネクタ 65"/>
        <xdr:cNvCxnSpPr/>
      </xdr:nvCxnSpPr>
      <xdr:spPr>
        <a:xfrm flipV="1">
          <a:off x="3987800" y="68326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54627</xdr:rowOff>
    </xdr:from>
    <xdr:ext cx="762000" cy="259045"/>
    <xdr:sp macro="" textlink="">
      <xdr:nvSpPr>
        <xdr:cNvPr id="67" name="人件費平均値テキスト"/>
        <xdr:cNvSpPr txBox="1"/>
      </xdr:nvSpPr>
      <xdr:spPr>
        <a:xfrm>
          <a:off x="4914900" y="6226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38100</xdr:rowOff>
    </xdr:from>
    <xdr:to>
      <xdr:col>7</xdr:col>
      <xdr:colOff>66675</xdr:colOff>
      <xdr:row>37</xdr:row>
      <xdr:rowOff>139700</xdr:rowOff>
    </xdr:to>
    <xdr:sp macro="" textlink="">
      <xdr:nvSpPr>
        <xdr:cNvPr id="68" name="フローチャート : 判断 67"/>
        <xdr:cNvSpPr/>
      </xdr:nvSpPr>
      <xdr:spPr>
        <a:xfrm>
          <a:off x="4775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xdr:rowOff>
    </xdr:from>
    <xdr:to>
      <xdr:col>5</xdr:col>
      <xdr:colOff>549275</xdr:colOff>
      <xdr:row>40</xdr:row>
      <xdr:rowOff>146050</xdr:rowOff>
    </xdr:to>
    <xdr:cxnSp macro="">
      <xdr:nvCxnSpPr>
        <xdr:cNvPr id="69" name="直線コネクタ 68"/>
        <xdr:cNvCxnSpPr/>
      </xdr:nvCxnSpPr>
      <xdr:spPr>
        <a:xfrm>
          <a:off x="3098800" y="6527800"/>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39</xdr:row>
      <xdr:rowOff>38100</xdr:rowOff>
    </xdr:from>
    <xdr:to>
      <xdr:col>5</xdr:col>
      <xdr:colOff>600075</xdr:colOff>
      <xdr:row>39</xdr:row>
      <xdr:rowOff>139700</xdr:rowOff>
    </xdr:to>
    <xdr:sp macro="" textlink="">
      <xdr:nvSpPr>
        <xdr:cNvPr id="70" name="フローチャート : 判断 69"/>
        <xdr:cNvSpPr/>
      </xdr:nvSpPr>
      <xdr:spPr>
        <a:xfrm>
          <a:off x="3937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149877</xdr:rowOff>
    </xdr:from>
    <xdr:ext cx="736600" cy="259045"/>
    <xdr:sp macro="" textlink="">
      <xdr:nvSpPr>
        <xdr:cNvPr id="71" name="テキスト ボックス 70"/>
        <xdr:cNvSpPr txBox="1"/>
      </xdr:nvSpPr>
      <xdr:spPr>
        <a:xfrm>
          <a:off x="3606800" y="6493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xdr:rowOff>
    </xdr:from>
    <xdr:to>
      <xdr:col>4</xdr:col>
      <xdr:colOff>346075</xdr:colOff>
      <xdr:row>39</xdr:row>
      <xdr:rowOff>31750</xdr:rowOff>
    </xdr:to>
    <xdr:cxnSp macro="">
      <xdr:nvCxnSpPr>
        <xdr:cNvPr id="72" name="直線コネクタ 71"/>
        <xdr:cNvCxnSpPr/>
      </xdr:nvCxnSpPr>
      <xdr:spPr>
        <a:xfrm flipV="1">
          <a:off x="2209800" y="65278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39</xdr:row>
      <xdr:rowOff>38100</xdr:rowOff>
    </xdr:from>
    <xdr:to>
      <xdr:col>4</xdr:col>
      <xdr:colOff>396875</xdr:colOff>
      <xdr:row>39</xdr:row>
      <xdr:rowOff>139700</xdr:rowOff>
    </xdr:to>
    <xdr:sp macro="" textlink="">
      <xdr:nvSpPr>
        <xdr:cNvPr id="73" name="フローチャート : 判断 72"/>
        <xdr:cNvSpPr/>
      </xdr:nvSpPr>
      <xdr:spPr>
        <a:xfrm>
          <a:off x="3048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124477</xdr:rowOff>
    </xdr:from>
    <xdr:ext cx="762000" cy="259045"/>
    <xdr:sp macro="" textlink="">
      <xdr:nvSpPr>
        <xdr:cNvPr id="74" name="テキスト ボックス 73"/>
        <xdr:cNvSpPr txBox="1"/>
      </xdr:nvSpPr>
      <xdr:spPr>
        <a:xfrm>
          <a:off x="2717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31750</xdr:rowOff>
    </xdr:from>
    <xdr:to>
      <xdr:col>3</xdr:col>
      <xdr:colOff>142875</xdr:colOff>
      <xdr:row>39</xdr:row>
      <xdr:rowOff>50800</xdr:rowOff>
    </xdr:to>
    <xdr:cxnSp macro="">
      <xdr:nvCxnSpPr>
        <xdr:cNvPr id="75" name="直線コネクタ 74"/>
        <xdr:cNvCxnSpPr/>
      </xdr:nvCxnSpPr>
      <xdr:spPr>
        <a:xfrm flipV="1">
          <a:off x="1320800" y="6718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40</xdr:row>
      <xdr:rowOff>133350</xdr:rowOff>
    </xdr:from>
    <xdr:to>
      <xdr:col>3</xdr:col>
      <xdr:colOff>193675</xdr:colOff>
      <xdr:row>41</xdr:row>
      <xdr:rowOff>63500</xdr:rowOff>
    </xdr:to>
    <xdr:sp macro="" textlink="">
      <xdr:nvSpPr>
        <xdr:cNvPr id="76" name="フローチャート : 判断 75"/>
        <xdr:cNvSpPr/>
      </xdr:nvSpPr>
      <xdr:spPr>
        <a:xfrm>
          <a:off x="2159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48277</xdr:rowOff>
    </xdr:from>
    <xdr:ext cx="762000" cy="259045"/>
    <xdr:sp macro="" textlink="">
      <xdr:nvSpPr>
        <xdr:cNvPr id="77" name="テキスト ボックス 76"/>
        <xdr:cNvSpPr txBox="1"/>
      </xdr:nvSpPr>
      <xdr:spPr>
        <a:xfrm>
          <a:off x="1828800" y="707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41</xdr:row>
      <xdr:rowOff>95250</xdr:rowOff>
    </xdr:from>
    <xdr:to>
      <xdr:col>1</xdr:col>
      <xdr:colOff>676275</xdr:colOff>
      <xdr:row>42</xdr:row>
      <xdr:rowOff>25400</xdr:rowOff>
    </xdr:to>
    <xdr:sp macro="" textlink="">
      <xdr:nvSpPr>
        <xdr:cNvPr id="78" name="フローチャート : 判断 77"/>
        <xdr:cNvSpPr/>
      </xdr:nvSpPr>
      <xdr:spPr>
        <a:xfrm>
          <a:off x="1270000" y="71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10177</xdr:rowOff>
    </xdr:from>
    <xdr:ext cx="762000" cy="259045"/>
    <xdr:sp macro="" textlink="">
      <xdr:nvSpPr>
        <xdr:cNvPr id="79" name="テキスト ボックス 78"/>
        <xdr:cNvSpPr txBox="1"/>
      </xdr:nvSpPr>
      <xdr:spPr>
        <a:xfrm>
          <a:off x="9398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95250</xdr:rowOff>
    </xdr:from>
    <xdr:to>
      <xdr:col>7</xdr:col>
      <xdr:colOff>66675</xdr:colOff>
      <xdr:row>40</xdr:row>
      <xdr:rowOff>25400</xdr:rowOff>
    </xdr:to>
    <xdr:sp macro="" textlink="">
      <xdr:nvSpPr>
        <xdr:cNvPr id="85" name="円/楕円 84"/>
        <xdr:cNvSpPr/>
      </xdr:nvSpPr>
      <xdr:spPr>
        <a:xfrm>
          <a:off x="47752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67327</xdr:rowOff>
    </xdr:from>
    <xdr:ext cx="762000" cy="259045"/>
    <xdr:sp macro="" textlink="">
      <xdr:nvSpPr>
        <xdr:cNvPr id="86" name="人件費該当値テキスト"/>
        <xdr:cNvSpPr txBox="1"/>
      </xdr:nvSpPr>
      <xdr:spPr>
        <a:xfrm>
          <a:off x="49149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95250</xdr:rowOff>
    </xdr:from>
    <xdr:to>
      <xdr:col>5</xdr:col>
      <xdr:colOff>600075</xdr:colOff>
      <xdr:row>41</xdr:row>
      <xdr:rowOff>25400</xdr:rowOff>
    </xdr:to>
    <xdr:sp macro="" textlink="">
      <xdr:nvSpPr>
        <xdr:cNvPr id="87" name="円/楕円 86"/>
        <xdr:cNvSpPr/>
      </xdr:nvSpPr>
      <xdr:spPr>
        <a:xfrm>
          <a:off x="3937000" y="69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10177</xdr:rowOff>
    </xdr:from>
    <xdr:ext cx="736600" cy="259045"/>
    <xdr:sp macro="" textlink="">
      <xdr:nvSpPr>
        <xdr:cNvPr id="88" name="テキスト ボックス 87"/>
        <xdr:cNvSpPr txBox="1"/>
      </xdr:nvSpPr>
      <xdr:spPr>
        <a:xfrm>
          <a:off x="3606800" y="703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133350</xdr:rowOff>
    </xdr:from>
    <xdr:to>
      <xdr:col>4</xdr:col>
      <xdr:colOff>396875</xdr:colOff>
      <xdr:row>38</xdr:row>
      <xdr:rowOff>63500</xdr:rowOff>
    </xdr:to>
    <xdr:sp macro="" textlink="">
      <xdr:nvSpPr>
        <xdr:cNvPr id="89" name="円/楕円 88"/>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73677</xdr:rowOff>
    </xdr:from>
    <xdr:ext cx="762000" cy="259045"/>
    <xdr:sp macro="" textlink="">
      <xdr:nvSpPr>
        <xdr:cNvPr id="90" name="テキスト ボックス 89"/>
        <xdr:cNvSpPr txBox="1"/>
      </xdr:nvSpPr>
      <xdr:spPr>
        <a:xfrm>
          <a:off x="2717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152400</xdr:rowOff>
    </xdr:from>
    <xdr:to>
      <xdr:col>3</xdr:col>
      <xdr:colOff>193675</xdr:colOff>
      <xdr:row>39</xdr:row>
      <xdr:rowOff>82550</xdr:rowOff>
    </xdr:to>
    <xdr:sp macro="" textlink="">
      <xdr:nvSpPr>
        <xdr:cNvPr id="91" name="円/楕円 90"/>
        <xdr:cNvSpPr/>
      </xdr:nvSpPr>
      <xdr:spPr>
        <a:xfrm>
          <a:off x="2159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92727</xdr:rowOff>
    </xdr:from>
    <xdr:ext cx="762000" cy="259045"/>
    <xdr:sp macro="" textlink="">
      <xdr:nvSpPr>
        <xdr:cNvPr id="92" name="テキスト ボックス 91"/>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0</xdr:rowOff>
    </xdr:from>
    <xdr:to>
      <xdr:col>1</xdr:col>
      <xdr:colOff>676275</xdr:colOff>
      <xdr:row>39</xdr:row>
      <xdr:rowOff>101600</xdr:rowOff>
    </xdr:to>
    <xdr:sp macro="" textlink="">
      <xdr:nvSpPr>
        <xdr:cNvPr id="93" name="円/楕円 92"/>
        <xdr:cNvSpPr/>
      </xdr:nvSpPr>
      <xdr:spPr>
        <a:xfrm>
          <a:off x="12700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111777</xdr:rowOff>
    </xdr:from>
    <xdr:ext cx="762000" cy="259045"/>
    <xdr:sp macro="" textlink="">
      <xdr:nvSpPr>
        <xdr:cNvPr id="94" name="テキスト ボックス 93"/>
        <xdr:cNvSpPr txBox="1"/>
      </xdr:nvSpPr>
      <xdr:spPr>
        <a:xfrm>
          <a:off x="939800" y="645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については、前年に比べ１．６ポイント減少したが、依然として類似団体平均に比べ高くなっている。引き続き、市民サービスの向上に力を入れると同時に、経費削減の努力も行っていく。</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106426</xdr:rowOff>
    </xdr:from>
    <xdr:to>
      <xdr:col>24</xdr:col>
      <xdr:colOff>31750</xdr:colOff>
      <xdr:row>21</xdr:row>
      <xdr:rowOff>161290</xdr:rowOff>
    </xdr:to>
    <xdr:cxnSp macro="">
      <xdr:nvCxnSpPr>
        <xdr:cNvPr id="120" name="直線コネクタ 119"/>
        <xdr:cNvCxnSpPr/>
      </xdr:nvCxnSpPr>
      <xdr:spPr>
        <a:xfrm flipV="1">
          <a:off x="16510000" y="233527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133367</xdr:rowOff>
    </xdr:from>
    <xdr:ext cx="762000" cy="259045"/>
    <xdr:sp macro="" textlink="">
      <xdr:nvSpPr>
        <xdr:cNvPr id="121"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21</xdr:row>
      <xdr:rowOff>161290</xdr:rowOff>
    </xdr:from>
    <xdr:to>
      <xdr:col>24</xdr:col>
      <xdr:colOff>120650</xdr:colOff>
      <xdr:row>21</xdr:row>
      <xdr:rowOff>161290</xdr:rowOff>
    </xdr:to>
    <xdr:cxnSp macro="">
      <xdr:nvCxnSpPr>
        <xdr:cNvPr id="122" name="直線コネクタ 121"/>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21353</xdr:rowOff>
    </xdr:from>
    <xdr:ext cx="762000" cy="259045"/>
    <xdr:sp macro="" textlink="">
      <xdr:nvSpPr>
        <xdr:cNvPr id="123" name="物件費最大値テキスト"/>
        <xdr:cNvSpPr txBox="1"/>
      </xdr:nvSpPr>
      <xdr:spPr>
        <a:xfrm>
          <a:off x="16598900" y="207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106426</xdr:rowOff>
    </xdr:from>
    <xdr:to>
      <xdr:col>24</xdr:col>
      <xdr:colOff>120650</xdr:colOff>
      <xdr:row>13</xdr:row>
      <xdr:rowOff>106426</xdr:rowOff>
    </xdr:to>
    <xdr:cxnSp macro="">
      <xdr:nvCxnSpPr>
        <xdr:cNvPr id="124" name="直線コネクタ 123"/>
        <xdr:cNvCxnSpPr/>
      </xdr:nvCxnSpPr>
      <xdr:spPr>
        <a:xfrm>
          <a:off x="16421100" y="23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161290</xdr:rowOff>
    </xdr:from>
    <xdr:to>
      <xdr:col>24</xdr:col>
      <xdr:colOff>31750</xdr:colOff>
      <xdr:row>18</xdr:row>
      <xdr:rowOff>136144</xdr:rowOff>
    </xdr:to>
    <xdr:cxnSp macro="">
      <xdr:nvCxnSpPr>
        <xdr:cNvPr id="125" name="直線コネクタ 124"/>
        <xdr:cNvCxnSpPr/>
      </xdr:nvCxnSpPr>
      <xdr:spPr>
        <a:xfrm flipV="1">
          <a:off x="15671800" y="3075940"/>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168165</xdr:rowOff>
    </xdr:from>
    <xdr:ext cx="762000" cy="259045"/>
    <xdr:sp macro="" textlink="">
      <xdr:nvSpPr>
        <xdr:cNvPr id="126" name="物件費平均値テキスト"/>
        <xdr:cNvSpPr txBox="1"/>
      </xdr:nvSpPr>
      <xdr:spPr>
        <a:xfrm>
          <a:off x="16598900" y="2568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151638</xdr:rowOff>
    </xdr:from>
    <xdr:to>
      <xdr:col>24</xdr:col>
      <xdr:colOff>82550</xdr:colOff>
      <xdr:row>16</xdr:row>
      <xdr:rowOff>81788</xdr:rowOff>
    </xdr:to>
    <xdr:sp macro="" textlink="">
      <xdr:nvSpPr>
        <xdr:cNvPr id="127" name="フローチャート : 判断 126"/>
        <xdr:cNvSpPr/>
      </xdr:nvSpPr>
      <xdr:spPr>
        <a:xfrm>
          <a:off x="164592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136144</xdr:rowOff>
    </xdr:from>
    <xdr:to>
      <xdr:col>22</xdr:col>
      <xdr:colOff>565150</xdr:colOff>
      <xdr:row>19</xdr:row>
      <xdr:rowOff>83566</xdr:rowOff>
    </xdr:to>
    <xdr:cxnSp macro="">
      <xdr:nvCxnSpPr>
        <xdr:cNvPr id="128" name="直線コネクタ 127"/>
        <xdr:cNvCxnSpPr/>
      </xdr:nvCxnSpPr>
      <xdr:spPr>
        <a:xfrm flipV="1">
          <a:off x="14782800" y="322224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25908</xdr:rowOff>
    </xdr:from>
    <xdr:to>
      <xdr:col>22</xdr:col>
      <xdr:colOff>615950</xdr:colOff>
      <xdr:row>16</xdr:row>
      <xdr:rowOff>127508</xdr:rowOff>
    </xdr:to>
    <xdr:sp macro="" textlink="">
      <xdr:nvSpPr>
        <xdr:cNvPr id="129" name="フローチャート : 判断 128"/>
        <xdr:cNvSpPr/>
      </xdr:nvSpPr>
      <xdr:spPr>
        <a:xfrm>
          <a:off x="15621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137685</xdr:rowOff>
    </xdr:from>
    <xdr:ext cx="736600" cy="259045"/>
    <xdr:sp macro="" textlink="">
      <xdr:nvSpPr>
        <xdr:cNvPr id="130" name="テキスト ボックス 129"/>
        <xdr:cNvSpPr txBox="1"/>
      </xdr:nvSpPr>
      <xdr:spPr>
        <a:xfrm>
          <a:off x="15290800" y="2537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65278</xdr:rowOff>
    </xdr:from>
    <xdr:to>
      <xdr:col>21</xdr:col>
      <xdr:colOff>361950</xdr:colOff>
      <xdr:row>19</xdr:row>
      <xdr:rowOff>83566</xdr:rowOff>
    </xdr:to>
    <xdr:cxnSp macro="">
      <xdr:nvCxnSpPr>
        <xdr:cNvPr id="131" name="直線コネクタ 130"/>
        <xdr:cNvCxnSpPr/>
      </xdr:nvCxnSpPr>
      <xdr:spPr>
        <a:xfrm>
          <a:off x="13893800" y="33228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2" name="フローチャート :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33" name="テキスト ボックス 132"/>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65278</xdr:rowOff>
    </xdr:from>
    <xdr:to>
      <xdr:col>20</xdr:col>
      <xdr:colOff>158750</xdr:colOff>
      <xdr:row>19</xdr:row>
      <xdr:rowOff>138430</xdr:rowOff>
    </xdr:to>
    <xdr:cxnSp macro="">
      <xdr:nvCxnSpPr>
        <xdr:cNvPr id="134" name="直線コネクタ 133"/>
        <xdr:cNvCxnSpPr/>
      </xdr:nvCxnSpPr>
      <xdr:spPr>
        <a:xfrm flipV="1">
          <a:off x="13004800" y="33228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96774</xdr:rowOff>
    </xdr:from>
    <xdr:to>
      <xdr:col>20</xdr:col>
      <xdr:colOff>209550</xdr:colOff>
      <xdr:row>16</xdr:row>
      <xdr:rowOff>26924</xdr:rowOff>
    </xdr:to>
    <xdr:sp macro="" textlink="">
      <xdr:nvSpPr>
        <xdr:cNvPr id="135" name="フローチャート :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37101</xdr:rowOff>
    </xdr:from>
    <xdr:ext cx="762000" cy="259045"/>
    <xdr:sp macro="" textlink="">
      <xdr:nvSpPr>
        <xdr:cNvPr id="136" name="テキスト ボックス 135"/>
        <xdr:cNvSpPr txBox="1"/>
      </xdr:nvSpPr>
      <xdr:spPr>
        <a:xfrm>
          <a:off x="13512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69342</xdr:rowOff>
    </xdr:from>
    <xdr:to>
      <xdr:col>19</xdr:col>
      <xdr:colOff>6350</xdr:colOff>
      <xdr:row>15</xdr:row>
      <xdr:rowOff>170942</xdr:rowOff>
    </xdr:to>
    <xdr:sp macro="" textlink="">
      <xdr:nvSpPr>
        <xdr:cNvPr id="137" name="フローチャート : 判断 136"/>
        <xdr:cNvSpPr/>
      </xdr:nvSpPr>
      <xdr:spPr>
        <a:xfrm>
          <a:off x="12954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9669</xdr:rowOff>
    </xdr:from>
    <xdr:ext cx="762000" cy="259045"/>
    <xdr:sp macro="" textlink="">
      <xdr:nvSpPr>
        <xdr:cNvPr id="138" name="テキスト ボックス 137"/>
        <xdr:cNvSpPr txBox="1"/>
      </xdr:nvSpPr>
      <xdr:spPr>
        <a:xfrm>
          <a:off x="12623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110490</xdr:rowOff>
    </xdr:from>
    <xdr:to>
      <xdr:col>24</xdr:col>
      <xdr:colOff>82550</xdr:colOff>
      <xdr:row>18</xdr:row>
      <xdr:rowOff>40640</xdr:rowOff>
    </xdr:to>
    <xdr:sp macro="" textlink="">
      <xdr:nvSpPr>
        <xdr:cNvPr id="144" name="円/楕円 143"/>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82567</xdr:rowOff>
    </xdr:from>
    <xdr:ext cx="762000" cy="259045"/>
    <xdr:sp macro="" textlink="">
      <xdr:nvSpPr>
        <xdr:cNvPr id="145" name="物件費該当値テキスト"/>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85344</xdr:rowOff>
    </xdr:from>
    <xdr:to>
      <xdr:col>22</xdr:col>
      <xdr:colOff>615950</xdr:colOff>
      <xdr:row>19</xdr:row>
      <xdr:rowOff>15494</xdr:rowOff>
    </xdr:to>
    <xdr:sp macro="" textlink="">
      <xdr:nvSpPr>
        <xdr:cNvPr id="146" name="円/楕円 145"/>
        <xdr:cNvSpPr/>
      </xdr:nvSpPr>
      <xdr:spPr>
        <a:xfrm>
          <a:off x="15621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271</xdr:rowOff>
    </xdr:from>
    <xdr:ext cx="736600" cy="259045"/>
    <xdr:sp macro="" textlink="">
      <xdr:nvSpPr>
        <xdr:cNvPr id="147" name="テキスト ボックス 146"/>
        <xdr:cNvSpPr txBox="1"/>
      </xdr:nvSpPr>
      <xdr:spPr>
        <a:xfrm>
          <a:off x="15290800" y="325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32766</xdr:rowOff>
    </xdr:from>
    <xdr:to>
      <xdr:col>21</xdr:col>
      <xdr:colOff>412750</xdr:colOff>
      <xdr:row>19</xdr:row>
      <xdr:rowOff>134366</xdr:rowOff>
    </xdr:to>
    <xdr:sp macro="" textlink="">
      <xdr:nvSpPr>
        <xdr:cNvPr id="148" name="円/楕円 147"/>
        <xdr:cNvSpPr/>
      </xdr:nvSpPr>
      <xdr:spPr>
        <a:xfrm>
          <a:off x="14732000" y="329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119143</xdr:rowOff>
    </xdr:from>
    <xdr:ext cx="762000" cy="259045"/>
    <xdr:sp macro="" textlink="">
      <xdr:nvSpPr>
        <xdr:cNvPr id="149" name="テキスト ボックス 148"/>
        <xdr:cNvSpPr txBox="1"/>
      </xdr:nvSpPr>
      <xdr:spPr>
        <a:xfrm>
          <a:off x="14401800" y="337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14478</xdr:rowOff>
    </xdr:from>
    <xdr:to>
      <xdr:col>20</xdr:col>
      <xdr:colOff>209550</xdr:colOff>
      <xdr:row>19</xdr:row>
      <xdr:rowOff>116078</xdr:rowOff>
    </xdr:to>
    <xdr:sp macro="" textlink="">
      <xdr:nvSpPr>
        <xdr:cNvPr id="150" name="円/楕円 149"/>
        <xdr:cNvSpPr/>
      </xdr:nvSpPr>
      <xdr:spPr>
        <a:xfrm>
          <a:off x="13843000" y="327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100855</xdr:rowOff>
    </xdr:from>
    <xdr:ext cx="762000" cy="259045"/>
    <xdr:sp macro="" textlink="">
      <xdr:nvSpPr>
        <xdr:cNvPr id="151" name="テキスト ボックス 150"/>
        <xdr:cNvSpPr txBox="1"/>
      </xdr:nvSpPr>
      <xdr:spPr>
        <a:xfrm>
          <a:off x="13512800" y="335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87630</xdr:rowOff>
    </xdr:from>
    <xdr:to>
      <xdr:col>19</xdr:col>
      <xdr:colOff>6350</xdr:colOff>
      <xdr:row>20</xdr:row>
      <xdr:rowOff>17780</xdr:rowOff>
    </xdr:to>
    <xdr:sp macro="" textlink="">
      <xdr:nvSpPr>
        <xdr:cNvPr id="152" name="円/楕円 151"/>
        <xdr:cNvSpPr/>
      </xdr:nvSpPr>
      <xdr:spPr>
        <a:xfrm>
          <a:off x="12954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2557</xdr:rowOff>
    </xdr:from>
    <xdr:ext cx="762000" cy="259045"/>
    <xdr:sp macro="" textlink="">
      <xdr:nvSpPr>
        <xdr:cNvPr id="153" name="テキスト ボックス 152"/>
        <xdr:cNvSpPr txBox="1"/>
      </xdr:nvSpPr>
      <xdr:spPr>
        <a:xfrm>
          <a:off x="12623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扶助費に係る経常収支比率が類似団体平均を上回り、かつ上昇傾向にある。この要因として、子どものための教育・保育給付負担金の増などの社会保障関係経費の額が膨らんでいることが挙げられる。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156935</xdr:rowOff>
    </xdr:from>
    <xdr:to>
      <xdr:col>7</xdr:col>
      <xdr:colOff>15875</xdr:colOff>
      <xdr:row>61</xdr:row>
      <xdr:rowOff>135165</xdr:rowOff>
    </xdr:to>
    <xdr:cxnSp macro="">
      <xdr:nvCxnSpPr>
        <xdr:cNvPr id="183" name="直線コネクタ 182"/>
        <xdr:cNvCxnSpPr/>
      </xdr:nvCxnSpPr>
      <xdr:spPr>
        <a:xfrm flipV="1">
          <a:off x="4826000" y="9243785"/>
          <a:ext cx="0" cy="1349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4"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5" name="直線コネクタ 184"/>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71862</xdr:rowOff>
    </xdr:from>
    <xdr:ext cx="762000" cy="259045"/>
    <xdr:sp macro="" textlink="">
      <xdr:nvSpPr>
        <xdr:cNvPr id="186"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53</xdr:row>
      <xdr:rowOff>156935</xdr:rowOff>
    </xdr:from>
    <xdr:to>
      <xdr:col>7</xdr:col>
      <xdr:colOff>104775</xdr:colOff>
      <xdr:row>53</xdr:row>
      <xdr:rowOff>156935</xdr:rowOff>
    </xdr:to>
    <xdr:cxnSp macro="">
      <xdr:nvCxnSpPr>
        <xdr:cNvPr id="187" name="直線コネクタ 186"/>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75293</xdr:rowOff>
    </xdr:from>
    <xdr:to>
      <xdr:col>7</xdr:col>
      <xdr:colOff>15875</xdr:colOff>
      <xdr:row>59</xdr:row>
      <xdr:rowOff>151493</xdr:rowOff>
    </xdr:to>
    <xdr:cxnSp macro="">
      <xdr:nvCxnSpPr>
        <xdr:cNvPr id="188" name="直線コネクタ 187"/>
        <xdr:cNvCxnSpPr/>
      </xdr:nvCxnSpPr>
      <xdr:spPr>
        <a:xfrm>
          <a:off x="3987800" y="101908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130827</xdr:rowOff>
    </xdr:from>
    <xdr:ext cx="762000" cy="259045"/>
    <xdr:sp macro="" textlink="">
      <xdr:nvSpPr>
        <xdr:cNvPr id="189"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90" name="フローチャート :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31750</xdr:rowOff>
    </xdr:from>
    <xdr:to>
      <xdr:col>5</xdr:col>
      <xdr:colOff>549275</xdr:colOff>
      <xdr:row>59</xdr:row>
      <xdr:rowOff>75293</xdr:rowOff>
    </xdr:to>
    <xdr:cxnSp macro="">
      <xdr:nvCxnSpPr>
        <xdr:cNvPr id="191" name="直線コネクタ 190"/>
        <xdr:cNvCxnSpPr/>
      </xdr:nvCxnSpPr>
      <xdr:spPr>
        <a:xfrm>
          <a:off x="3098800" y="10147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144235</xdr:rowOff>
    </xdr:from>
    <xdr:to>
      <xdr:col>5</xdr:col>
      <xdr:colOff>600075</xdr:colOff>
      <xdr:row>56</xdr:row>
      <xdr:rowOff>74385</xdr:rowOff>
    </xdr:to>
    <xdr:sp macro="" textlink="">
      <xdr:nvSpPr>
        <xdr:cNvPr id="192" name="フローチャート : 判断 191"/>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84562</xdr:rowOff>
    </xdr:from>
    <xdr:ext cx="736600" cy="259045"/>
    <xdr:sp macro="" textlink="">
      <xdr:nvSpPr>
        <xdr:cNvPr id="193" name="テキスト ボックス 192"/>
        <xdr:cNvSpPr txBox="1"/>
      </xdr:nvSpPr>
      <xdr:spPr>
        <a:xfrm>
          <a:off x="3606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148772</xdr:rowOff>
    </xdr:from>
    <xdr:to>
      <xdr:col>4</xdr:col>
      <xdr:colOff>346075</xdr:colOff>
      <xdr:row>59</xdr:row>
      <xdr:rowOff>31750</xdr:rowOff>
    </xdr:to>
    <xdr:cxnSp macro="">
      <xdr:nvCxnSpPr>
        <xdr:cNvPr id="194" name="直線コネクタ 193"/>
        <xdr:cNvCxnSpPr/>
      </xdr:nvCxnSpPr>
      <xdr:spPr>
        <a:xfrm>
          <a:off x="2209800" y="100928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5" name="フローチャート : 判断 194"/>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196" name="テキスト ボックス 195"/>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124278</xdr:rowOff>
    </xdr:from>
    <xdr:to>
      <xdr:col>3</xdr:col>
      <xdr:colOff>142875</xdr:colOff>
      <xdr:row>58</xdr:row>
      <xdr:rowOff>148772</xdr:rowOff>
    </xdr:to>
    <xdr:cxnSp macro="">
      <xdr:nvCxnSpPr>
        <xdr:cNvPr id="197" name="直線コネクタ 196"/>
        <xdr:cNvCxnSpPr/>
      </xdr:nvCxnSpPr>
      <xdr:spPr>
        <a:xfrm>
          <a:off x="1320800" y="98969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89807</xdr:rowOff>
    </xdr:from>
    <xdr:to>
      <xdr:col>3</xdr:col>
      <xdr:colOff>193675</xdr:colOff>
      <xdr:row>56</xdr:row>
      <xdr:rowOff>19957</xdr:rowOff>
    </xdr:to>
    <xdr:sp macro="" textlink="">
      <xdr:nvSpPr>
        <xdr:cNvPr id="198" name="フローチャート : 判断 197"/>
        <xdr:cNvSpPr/>
      </xdr:nvSpPr>
      <xdr:spPr>
        <a:xfrm>
          <a:off x="2159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30134</xdr:rowOff>
    </xdr:from>
    <xdr:ext cx="762000" cy="259045"/>
    <xdr:sp macro="" textlink="">
      <xdr:nvSpPr>
        <xdr:cNvPr id="199" name="テキスト ボックス 198"/>
        <xdr:cNvSpPr txBox="1"/>
      </xdr:nvSpPr>
      <xdr:spPr>
        <a:xfrm>
          <a:off x="1828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00" name="フローチャート : 判断 199"/>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125384</xdr:rowOff>
    </xdr:from>
    <xdr:ext cx="762000" cy="259045"/>
    <xdr:sp macro="" textlink="">
      <xdr:nvSpPr>
        <xdr:cNvPr id="201" name="テキスト ボックス 200"/>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59</xdr:row>
      <xdr:rowOff>100693</xdr:rowOff>
    </xdr:from>
    <xdr:to>
      <xdr:col>7</xdr:col>
      <xdr:colOff>66675</xdr:colOff>
      <xdr:row>60</xdr:row>
      <xdr:rowOff>30843</xdr:rowOff>
    </xdr:to>
    <xdr:sp macro="" textlink="">
      <xdr:nvSpPr>
        <xdr:cNvPr id="207" name="円/楕円 206"/>
        <xdr:cNvSpPr/>
      </xdr:nvSpPr>
      <xdr:spPr>
        <a:xfrm>
          <a:off x="47752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72770</xdr:rowOff>
    </xdr:from>
    <xdr:ext cx="762000" cy="259045"/>
    <xdr:sp macro="" textlink="">
      <xdr:nvSpPr>
        <xdr:cNvPr id="208" name="扶助費該当値テキスト"/>
        <xdr:cNvSpPr txBox="1"/>
      </xdr:nvSpPr>
      <xdr:spPr>
        <a:xfrm>
          <a:off x="49149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24493</xdr:rowOff>
    </xdr:from>
    <xdr:to>
      <xdr:col>5</xdr:col>
      <xdr:colOff>600075</xdr:colOff>
      <xdr:row>59</xdr:row>
      <xdr:rowOff>126093</xdr:rowOff>
    </xdr:to>
    <xdr:sp macro="" textlink="">
      <xdr:nvSpPr>
        <xdr:cNvPr id="209" name="円/楕円 208"/>
        <xdr:cNvSpPr/>
      </xdr:nvSpPr>
      <xdr:spPr>
        <a:xfrm>
          <a:off x="3937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110870</xdr:rowOff>
    </xdr:from>
    <xdr:ext cx="736600" cy="259045"/>
    <xdr:sp macro="" textlink="">
      <xdr:nvSpPr>
        <xdr:cNvPr id="210" name="テキスト ボックス 209"/>
        <xdr:cNvSpPr txBox="1"/>
      </xdr:nvSpPr>
      <xdr:spPr>
        <a:xfrm>
          <a:off x="3606800" y="1022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152400</xdr:rowOff>
    </xdr:from>
    <xdr:to>
      <xdr:col>4</xdr:col>
      <xdr:colOff>396875</xdr:colOff>
      <xdr:row>59</xdr:row>
      <xdr:rowOff>82550</xdr:rowOff>
    </xdr:to>
    <xdr:sp macro="" textlink="">
      <xdr:nvSpPr>
        <xdr:cNvPr id="211" name="円/楕円 210"/>
        <xdr:cNvSpPr/>
      </xdr:nvSpPr>
      <xdr:spPr>
        <a:xfrm>
          <a:off x="3048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67327</xdr:rowOff>
    </xdr:from>
    <xdr:ext cx="762000" cy="259045"/>
    <xdr:sp macro="" textlink="">
      <xdr:nvSpPr>
        <xdr:cNvPr id="212" name="テキスト ボックス 211"/>
        <xdr:cNvSpPr txBox="1"/>
      </xdr:nvSpPr>
      <xdr:spPr>
        <a:xfrm>
          <a:off x="2717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97972</xdr:rowOff>
    </xdr:from>
    <xdr:to>
      <xdr:col>3</xdr:col>
      <xdr:colOff>193675</xdr:colOff>
      <xdr:row>59</xdr:row>
      <xdr:rowOff>28122</xdr:rowOff>
    </xdr:to>
    <xdr:sp macro="" textlink="">
      <xdr:nvSpPr>
        <xdr:cNvPr id="213" name="円/楕円 212"/>
        <xdr:cNvSpPr/>
      </xdr:nvSpPr>
      <xdr:spPr>
        <a:xfrm>
          <a:off x="2159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12899</xdr:rowOff>
    </xdr:from>
    <xdr:ext cx="762000" cy="259045"/>
    <xdr:sp macro="" textlink="">
      <xdr:nvSpPr>
        <xdr:cNvPr id="214" name="テキスト ボックス 213"/>
        <xdr:cNvSpPr txBox="1"/>
      </xdr:nvSpPr>
      <xdr:spPr>
        <a:xfrm>
          <a:off x="1828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73478</xdr:rowOff>
    </xdr:from>
    <xdr:to>
      <xdr:col>1</xdr:col>
      <xdr:colOff>676275</xdr:colOff>
      <xdr:row>58</xdr:row>
      <xdr:rowOff>3628</xdr:rowOff>
    </xdr:to>
    <xdr:sp macro="" textlink="">
      <xdr:nvSpPr>
        <xdr:cNvPr id="215" name="円/楕円 214"/>
        <xdr:cNvSpPr/>
      </xdr:nvSpPr>
      <xdr:spPr>
        <a:xfrm>
          <a:off x="1270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159855</xdr:rowOff>
    </xdr:from>
    <xdr:ext cx="762000" cy="259045"/>
    <xdr:sp macro="" textlink="">
      <xdr:nvSpPr>
        <xdr:cNvPr id="216" name="テキスト ボックス 215"/>
        <xdr:cNvSpPr txBox="1"/>
      </xdr:nvSpPr>
      <xdr:spPr>
        <a:xfrm>
          <a:off x="939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については、現時点では各平均値よりも良好なものとなっているが、楽観視はできない。今後も各特別会計への繰出金の内容を精査するとともに、各特別会計の事業内容についても経費削減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152400</xdr:rowOff>
    </xdr:from>
    <xdr:to>
      <xdr:col>24</xdr:col>
      <xdr:colOff>31750</xdr:colOff>
      <xdr:row>61</xdr:row>
      <xdr:rowOff>19050</xdr:rowOff>
    </xdr:to>
    <xdr:cxnSp macro="">
      <xdr:nvCxnSpPr>
        <xdr:cNvPr id="244" name="直線コネクタ 243"/>
        <xdr:cNvCxnSpPr/>
      </xdr:nvCxnSpPr>
      <xdr:spPr>
        <a:xfrm flipV="1">
          <a:off x="16510000" y="9067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162577</xdr:rowOff>
    </xdr:from>
    <xdr:ext cx="762000" cy="259045"/>
    <xdr:sp macro="" textlink="">
      <xdr:nvSpPr>
        <xdr:cNvPr id="245" name="その他最小値テキスト"/>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628650</xdr:colOff>
      <xdr:row>61</xdr:row>
      <xdr:rowOff>19050</xdr:rowOff>
    </xdr:from>
    <xdr:to>
      <xdr:col>24</xdr:col>
      <xdr:colOff>120650</xdr:colOff>
      <xdr:row>61</xdr:row>
      <xdr:rowOff>19050</xdr:rowOff>
    </xdr:to>
    <xdr:cxnSp macro="">
      <xdr:nvCxnSpPr>
        <xdr:cNvPr id="246" name="直線コネクタ 245"/>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67327</xdr:rowOff>
    </xdr:from>
    <xdr:ext cx="762000" cy="259045"/>
    <xdr:sp macro="" textlink="">
      <xdr:nvSpPr>
        <xdr:cNvPr id="247" name="その他最大値テキスト"/>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52</xdr:row>
      <xdr:rowOff>152400</xdr:rowOff>
    </xdr:from>
    <xdr:to>
      <xdr:col>24</xdr:col>
      <xdr:colOff>120650</xdr:colOff>
      <xdr:row>52</xdr:row>
      <xdr:rowOff>152400</xdr:rowOff>
    </xdr:to>
    <xdr:cxnSp macro="">
      <xdr:nvCxnSpPr>
        <xdr:cNvPr id="248" name="直線コネクタ 247"/>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133350</xdr:rowOff>
    </xdr:from>
    <xdr:to>
      <xdr:col>24</xdr:col>
      <xdr:colOff>31750</xdr:colOff>
      <xdr:row>54</xdr:row>
      <xdr:rowOff>12700</xdr:rowOff>
    </xdr:to>
    <xdr:cxnSp macro="">
      <xdr:nvCxnSpPr>
        <xdr:cNvPr id="249" name="直線コネクタ 248"/>
        <xdr:cNvCxnSpPr/>
      </xdr:nvCxnSpPr>
      <xdr:spPr>
        <a:xfrm flipV="1">
          <a:off x="15671800" y="9220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156227</xdr:rowOff>
    </xdr:from>
    <xdr:ext cx="762000" cy="259045"/>
    <xdr:sp macro="" textlink="">
      <xdr:nvSpPr>
        <xdr:cNvPr id="250" name="その他平均値テキスト"/>
        <xdr:cNvSpPr txBox="1"/>
      </xdr:nvSpPr>
      <xdr:spPr>
        <a:xfrm>
          <a:off x="16598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xdr:rowOff>
    </xdr:from>
    <xdr:to>
      <xdr:col>24</xdr:col>
      <xdr:colOff>82550</xdr:colOff>
      <xdr:row>56</xdr:row>
      <xdr:rowOff>114300</xdr:rowOff>
    </xdr:to>
    <xdr:sp macro="" textlink="">
      <xdr:nvSpPr>
        <xdr:cNvPr id="251" name="フローチャート : 判断 250"/>
        <xdr:cNvSpPr/>
      </xdr:nvSpPr>
      <xdr:spPr>
        <a:xfrm>
          <a:off x="16459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107950</xdr:rowOff>
    </xdr:from>
    <xdr:to>
      <xdr:col>22</xdr:col>
      <xdr:colOff>565150</xdr:colOff>
      <xdr:row>54</xdr:row>
      <xdr:rowOff>12700</xdr:rowOff>
    </xdr:to>
    <xdr:cxnSp macro="">
      <xdr:nvCxnSpPr>
        <xdr:cNvPr id="252" name="直線コネクタ 251"/>
        <xdr:cNvCxnSpPr/>
      </xdr:nvCxnSpPr>
      <xdr:spPr>
        <a:xfrm>
          <a:off x="14782800" y="9194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4" name="テキスト ボックス 253"/>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57150</xdr:rowOff>
    </xdr:from>
    <xdr:to>
      <xdr:col>21</xdr:col>
      <xdr:colOff>361950</xdr:colOff>
      <xdr:row>53</xdr:row>
      <xdr:rowOff>107950</xdr:rowOff>
    </xdr:to>
    <xdr:cxnSp macro="">
      <xdr:nvCxnSpPr>
        <xdr:cNvPr id="255" name="直線コネクタ 254"/>
        <xdr:cNvCxnSpPr/>
      </xdr:nvCxnSpPr>
      <xdr:spPr>
        <a:xfrm>
          <a:off x="13893800" y="9144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25400</xdr:rowOff>
    </xdr:from>
    <xdr:to>
      <xdr:col>21</xdr:col>
      <xdr:colOff>412750</xdr:colOff>
      <xdr:row>56</xdr:row>
      <xdr:rowOff>127000</xdr:rowOff>
    </xdr:to>
    <xdr:sp macro="" textlink="">
      <xdr:nvSpPr>
        <xdr:cNvPr id="256" name="フローチャート : 判断 255"/>
        <xdr:cNvSpPr/>
      </xdr:nvSpPr>
      <xdr:spPr>
        <a:xfrm>
          <a:off x="14732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111777</xdr:rowOff>
    </xdr:from>
    <xdr:ext cx="762000" cy="259045"/>
    <xdr:sp macro="" textlink="">
      <xdr:nvSpPr>
        <xdr:cNvPr id="257" name="テキスト ボックス 256"/>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57150</xdr:rowOff>
    </xdr:from>
    <xdr:to>
      <xdr:col>20</xdr:col>
      <xdr:colOff>158750</xdr:colOff>
      <xdr:row>53</xdr:row>
      <xdr:rowOff>95250</xdr:rowOff>
    </xdr:to>
    <xdr:cxnSp macro="">
      <xdr:nvCxnSpPr>
        <xdr:cNvPr id="258" name="直線コネクタ 257"/>
        <xdr:cNvCxnSpPr/>
      </xdr:nvCxnSpPr>
      <xdr:spPr>
        <a:xfrm flipV="1">
          <a:off x="13004800" y="914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59" name="フローチャート : 判断 258"/>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99077</xdr:rowOff>
    </xdr:from>
    <xdr:ext cx="762000" cy="259045"/>
    <xdr:sp macro="" textlink="">
      <xdr:nvSpPr>
        <xdr:cNvPr id="260" name="テキスト ボックス 259"/>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146050</xdr:rowOff>
    </xdr:from>
    <xdr:to>
      <xdr:col>19</xdr:col>
      <xdr:colOff>6350</xdr:colOff>
      <xdr:row>56</xdr:row>
      <xdr:rowOff>76200</xdr:rowOff>
    </xdr:to>
    <xdr:sp macro="" textlink="">
      <xdr:nvSpPr>
        <xdr:cNvPr id="261" name="フローチャート : 判断 260"/>
        <xdr:cNvSpPr/>
      </xdr:nvSpPr>
      <xdr:spPr>
        <a:xfrm>
          <a:off x="12954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60977</xdr:rowOff>
    </xdr:from>
    <xdr:ext cx="762000" cy="259045"/>
    <xdr:sp macro="" textlink="">
      <xdr:nvSpPr>
        <xdr:cNvPr id="262" name="テキスト ボックス 261"/>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53</xdr:row>
      <xdr:rowOff>82550</xdr:rowOff>
    </xdr:from>
    <xdr:to>
      <xdr:col>24</xdr:col>
      <xdr:colOff>82550</xdr:colOff>
      <xdr:row>54</xdr:row>
      <xdr:rowOff>12700</xdr:rowOff>
    </xdr:to>
    <xdr:sp macro="" textlink="">
      <xdr:nvSpPr>
        <xdr:cNvPr id="268" name="円/楕円 267"/>
        <xdr:cNvSpPr/>
      </xdr:nvSpPr>
      <xdr:spPr>
        <a:xfrm>
          <a:off x="164592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99077</xdr:rowOff>
    </xdr:from>
    <xdr:ext cx="762000" cy="259045"/>
    <xdr:sp macro="" textlink="">
      <xdr:nvSpPr>
        <xdr:cNvPr id="269" name="その他該当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133350</xdr:rowOff>
    </xdr:from>
    <xdr:to>
      <xdr:col>22</xdr:col>
      <xdr:colOff>615950</xdr:colOff>
      <xdr:row>54</xdr:row>
      <xdr:rowOff>63500</xdr:rowOff>
    </xdr:to>
    <xdr:sp macro="" textlink="">
      <xdr:nvSpPr>
        <xdr:cNvPr id="270" name="円/楕円 269"/>
        <xdr:cNvSpPr/>
      </xdr:nvSpPr>
      <xdr:spPr>
        <a:xfrm>
          <a:off x="15621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73677</xdr:rowOff>
    </xdr:from>
    <xdr:ext cx="736600" cy="259045"/>
    <xdr:sp macro="" textlink="">
      <xdr:nvSpPr>
        <xdr:cNvPr id="271" name="テキスト ボックス 270"/>
        <xdr:cNvSpPr txBox="1"/>
      </xdr:nvSpPr>
      <xdr:spPr>
        <a:xfrm>
          <a:off x="15290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57150</xdr:rowOff>
    </xdr:from>
    <xdr:to>
      <xdr:col>21</xdr:col>
      <xdr:colOff>412750</xdr:colOff>
      <xdr:row>53</xdr:row>
      <xdr:rowOff>158750</xdr:rowOff>
    </xdr:to>
    <xdr:sp macro="" textlink="">
      <xdr:nvSpPr>
        <xdr:cNvPr id="272" name="円/楕円 271"/>
        <xdr:cNvSpPr/>
      </xdr:nvSpPr>
      <xdr:spPr>
        <a:xfrm>
          <a:off x="14732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168927</xdr:rowOff>
    </xdr:from>
    <xdr:ext cx="762000" cy="259045"/>
    <xdr:sp macro="" textlink="">
      <xdr:nvSpPr>
        <xdr:cNvPr id="273" name="テキスト ボックス 272"/>
        <xdr:cNvSpPr txBox="1"/>
      </xdr:nvSpPr>
      <xdr:spPr>
        <a:xfrm>
          <a:off x="14401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6350</xdr:rowOff>
    </xdr:from>
    <xdr:to>
      <xdr:col>20</xdr:col>
      <xdr:colOff>209550</xdr:colOff>
      <xdr:row>53</xdr:row>
      <xdr:rowOff>107950</xdr:rowOff>
    </xdr:to>
    <xdr:sp macro="" textlink="">
      <xdr:nvSpPr>
        <xdr:cNvPr id="274" name="円/楕円 273"/>
        <xdr:cNvSpPr/>
      </xdr:nvSpPr>
      <xdr:spPr>
        <a:xfrm>
          <a:off x="13843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118127</xdr:rowOff>
    </xdr:from>
    <xdr:ext cx="762000" cy="259045"/>
    <xdr:sp macro="" textlink="">
      <xdr:nvSpPr>
        <xdr:cNvPr id="275" name="テキスト ボックス 274"/>
        <xdr:cNvSpPr txBox="1"/>
      </xdr:nvSpPr>
      <xdr:spPr>
        <a:xfrm>
          <a:off x="135128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44450</xdr:rowOff>
    </xdr:from>
    <xdr:to>
      <xdr:col>19</xdr:col>
      <xdr:colOff>6350</xdr:colOff>
      <xdr:row>53</xdr:row>
      <xdr:rowOff>146050</xdr:rowOff>
    </xdr:to>
    <xdr:sp macro="" textlink="">
      <xdr:nvSpPr>
        <xdr:cNvPr id="276" name="円/楕円 275"/>
        <xdr:cNvSpPr/>
      </xdr:nvSpPr>
      <xdr:spPr>
        <a:xfrm>
          <a:off x="12954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156227</xdr:rowOff>
    </xdr:from>
    <xdr:ext cx="762000" cy="259045"/>
    <xdr:sp macro="" textlink="">
      <xdr:nvSpPr>
        <xdr:cNvPr id="277" name="テキスト ボックス 276"/>
        <xdr:cNvSpPr txBox="1"/>
      </xdr:nvSpPr>
      <xdr:spPr>
        <a:xfrm>
          <a:off x="126238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については、前年に比べ０．３ポイント増加したものの、類似団体平均に比べ低い。要因としては、社会保障経費関係の補助費等が増加していることが考えられる。今後も事業の精査を行っていく。</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99786</xdr:rowOff>
    </xdr:from>
    <xdr:to>
      <xdr:col>24</xdr:col>
      <xdr:colOff>31750</xdr:colOff>
      <xdr:row>40</xdr:row>
      <xdr:rowOff>132443</xdr:rowOff>
    </xdr:to>
    <xdr:cxnSp macro="">
      <xdr:nvCxnSpPr>
        <xdr:cNvPr id="307" name="直線コネクタ 306"/>
        <xdr:cNvCxnSpPr/>
      </xdr:nvCxnSpPr>
      <xdr:spPr>
        <a:xfrm flipV="1">
          <a:off x="16510000" y="558618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104520</xdr:rowOff>
    </xdr:from>
    <xdr:ext cx="762000" cy="259045"/>
    <xdr:sp macro="" textlink="">
      <xdr:nvSpPr>
        <xdr:cNvPr id="308" name="補助費等最小値テキスト"/>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23</xdr:col>
      <xdr:colOff>628650</xdr:colOff>
      <xdr:row>40</xdr:row>
      <xdr:rowOff>132443</xdr:rowOff>
    </xdr:from>
    <xdr:to>
      <xdr:col>24</xdr:col>
      <xdr:colOff>120650</xdr:colOff>
      <xdr:row>40</xdr:row>
      <xdr:rowOff>132443</xdr:rowOff>
    </xdr:to>
    <xdr:cxnSp macro="">
      <xdr:nvCxnSpPr>
        <xdr:cNvPr id="309" name="直線コネクタ 308"/>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14713</xdr:rowOff>
    </xdr:from>
    <xdr:ext cx="762000" cy="259045"/>
    <xdr:sp macro="" textlink="">
      <xdr:nvSpPr>
        <xdr:cNvPr id="310"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99786</xdr:rowOff>
    </xdr:from>
    <xdr:to>
      <xdr:col>24</xdr:col>
      <xdr:colOff>120650</xdr:colOff>
      <xdr:row>32</xdr:row>
      <xdr:rowOff>99786</xdr:rowOff>
    </xdr:to>
    <xdr:cxnSp macro="">
      <xdr:nvCxnSpPr>
        <xdr:cNvPr id="311" name="直線コネクタ 310"/>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129722</xdr:rowOff>
    </xdr:from>
    <xdr:to>
      <xdr:col>24</xdr:col>
      <xdr:colOff>31750</xdr:colOff>
      <xdr:row>35</xdr:row>
      <xdr:rowOff>162378</xdr:rowOff>
    </xdr:to>
    <xdr:cxnSp macro="">
      <xdr:nvCxnSpPr>
        <xdr:cNvPr id="312" name="直線コネクタ 311"/>
        <xdr:cNvCxnSpPr/>
      </xdr:nvCxnSpPr>
      <xdr:spPr>
        <a:xfrm>
          <a:off x="15671800" y="61304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42834</xdr:rowOff>
    </xdr:from>
    <xdr:ext cx="762000" cy="259045"/>
    <xdr:sp macro="" textlink="">
      <xdr:nvSpPr>
        <xdr:cNvPr id="313" name="補助費等平均値テキスト"/>
        <xdr:cNvSpPr txBox="1"/>
      </xdr:nvSpPr>
      <xdr:spPr>
        <a:xfrm>
          <a:off x="16598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70757</xdr:rowOff>
    </xdr:from>
    <xdr:to>
      <xdr:col>24</xdr:col>
      <xdr:colOff>82550</xdr:colOff>
      <xdr:row>37</xdr:row>
      <xdr:rowOff>907</xdr:rowOff>
    </xdr:to>
    <xdr:sp macro="" textlink="">
      <xdr:nvSpPr>
        <xdr:cNvPr id="314" name="フローチャート : 判断 313"/>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129722</xdr:rowOff>
    </xdr:from>
    <xdr:to>
      <xdr:col>22</xdr:col>
      <xdr:colOff>565150</xdr:colOff>
      <xdr:row>36</xdr:row>
      <xdr:rowOff>99786</xdr:rowOff>
    </xdr:to>
    <xdr:cxnSp macro="">
      <xdr:nvCxnSpPr>
        <xdr:cNvPr id="315" name="直線コネクタ 314"/>
        <xdr:cNvCxnSpPr/>
      </xdr:nvCxnSpPr>
      <xdr:spPr>
        <a:xfrm flipV="1">
          <a:off x="14782800" y="6130472"/>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27214</xdr:rowOff>
    </xdr:from>
    <xdr:to>
      <xdr:col>22</xdr:col>
      <xdr:colOff>615950</xdr:colOff>
      <xdr:row>36</xdr:row>
      <xdr:rowOff>128814</xdr:rowOff>
    </xdr:to>
    <xdr:sp macro="" textlink="">
      <xdr:nvSpPr>
        <xdr:cNvPr id="316" name="フローチャート : 判断 315"/>
        <xdr:cNvSpPr/>
      </xdr:nvSpPr>
      <xdr:spPr>
        <a:xfrm>
          <a:off x="15621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113591</xdr:rowOff>
    </xdr:from>
    <xdr:ext cx="736600" cy="259045"/>
    <xdr:sp macro="" textlink="">
      <xdr:nvSpPr>
        <xdr:cNvPr id="317" name="テキスト ボックス 316"/>
        <xdr:cNvSpPr txBox="1"/>
      </xdr:nvSpPr>
      <xdr:spPr>
        <a:xfrm>
          <a:off x="15290800" y="628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99786</xdr:rowOff>
    </xdr:from>
    <xdr:to>
      <xdr:col>21</xdr:col>
      <xdr:colOff>361950</xdr:colOff>
      <xdr:row>36</xdr:row>
      <xdr:rowOff>165100</xdr:rowOff>
    </xdr:to>
    <xdr:cxnSp macro="">
      <xdr:nvCxnSpPr>
        <xdr:cNvPr id="318" name="直線コネクタ 317"/>
        <xdr:cNvCxnSpPr/>
      </xdr:nvCxnSpPr>
      <xdr:spPr>
        <a:xfrm flipV="1">
          <a:off x="13893800" y="62719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16328</xdr:rowOff>
    </xdr:from>
    <xdr:to>
      <xdr:col>21</xdr:col>
      <xdr:colOff>412750</xdr:colOff>
      <xdr:row>36</xdr:row>
      <xdr:rowOff>117928</xdr:rowOff>
    </xdr:to>
    <xdr:sp macro="" textlink="">
      <xdr:nvSpPr>
        <xdr:cNvPr id="319" name="フローチャート : 判断 318"/>
        <xdr:cNvSpPr/>
      </xdr:nvSpPr>
      <xdr:spPr>
        <a:xfrm>
          <a:off x="14732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128105</xdr:rowOff>
    </xdr:from>
    <xdr:ext cx="762000" cy="259045"/>
    <xdr:sp macro="" textlink="">
      <xdr:nvSpPr>
        <xdr:cNvPr id="320" name="テキスト ボックス 319"/>
        <xdr:cNvSpPr txBox="1"/>
      </xdr:nvSpPr>
      <xdr:spPr>
        <a:xfrm>
          <a:off x="14401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165100</xdr:rowOff>
    </xdr:from>
    <xdr:to>
      <xdr:col>20</xdr:col>
      <xdr:colOff>158750</xdr:colOff>
      <xdr:row>37</xdr:row>
      <xdr:rowOff>4536</xdr:rowOff>
    </xdr:to>
    <xdr:cxnSp macro="">
      <xdr:nvCxnSpPr>
        <xdr:cNvPr id="321" name="直線コネクタ 320"/>
        <xdr:cNvCxnSpPr/>
      </xdr:nvCxnSpPr>
      <xdr:spPr>
        <a:xfrm flipV="1">
          <a:off x="13004800" y="63373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5443</xdr:rowOff>
    </xdr:from>
    <xdr:to>
      <xdr:col>20</xdr:col>
      <xdr:colOff>209550</xdr:colOff>
      <xdr:row>36</xdr:row>
      <xdr:rowOff>107043</xdr:rowOff>
    </xdr:to>
    <xdr:sp macro="" textlink="">
      <xdr:nvSpPr>
        <xdr:cNvPr id="322" name="フローチャート : 判断 321"/>
        <xdr:cNvSpPr/>
      </xdr:nvSpPr>
      <xdr:spPr>
        <a:xfrm>
          <a:off x="13843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117220</xdr:rowOff>
    </xdr:from>
    <xdr:ext cx="762000" cy="259045"/>
    <xdr:sp macro="" textlink="">
      <xdr:nvSpPr>
        <xdr:cNvPr id="323" name="テキスト ボックス 322"/>
        <xdr:cNvSpPr txBox="1"/>
      </xdr:nvSpPr>
      <xdr:spPr>
        <a:xfrm>
          <a:off x="13512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5443</xdr:rowOff>
    </xdr:from>
    <xdr:to>
      <xdr:col>19</xdr:col>
      <xdr:colOff>6350</xdr:colOff>
      <xdr:row>36</xdr:row>
      <xdr:rowOff>107043</xdr:rowOff>
    </xdr:to>
    <xdr:sp macro="" textlink="">
      <xdr:nvSpPr>
        <xdr:cNvPr id="324" name="フローチャート : 判断 323"/>
        <xdr:cNvSpPr/>
      </xdr:nvSpPr>
      <xdr:spPr>
        <a:xfrm>
          <a:off x="12954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117220</xdr:rowOff>
    </xdr:from>
    <xdr:ext cx="762000" cy="259045"/>
    <xdr:sp macro="" textlink="">
      <xdr:nvSpPr>
        <xdr:cNvPr id="325" name="テキスト ボックス 324"/>
        <xdr:cNvSpPr txBox="1"/>
      </xdr:nvSpPr>
      <xdr:spPr>
        <a:xfrm>
          <a:off x="12623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111578</xdr:rowOff>
    </xdr:from>
    <xdr:to>
      <xdr:col>24</xdr:col>
      <xdr:colOff>82550</xdr:colOff>
      <xdr:row>36</xdr:row>
      <xdr:rowOff>41728</xdr:rowOff>
    </xdr:to>
    <xdr:sp macro="" textlink="">
      <xdr:nvSpPr>
        <xdr:cNvPr id="331" name="円/楕円 330"/>
        <xdr:cNvSpPr/>
      </xdr:nvSpPr>
      <xdr:spPr>
        <a:xfrm>
          <a:off x="164592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128105</xdr:rowOff>
    </xdr:from>
    <xdr:ext cx="762000" cy="259045"/>
    <xdr:sp macro="" textlink="">
      <xdr:nvSpPr>
        <xdr:cNvPr id="332" name="補助費等該当値テキスト"/>
        <xdr:cNvSpPr txBox="1"/>
      </xdr:nvSpPr>
      <xdr:spPr>
        <a:xfrm>
          <a:off x="165989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78922</xdr:rowOff>
    </xdr:from>
    <xdr:to>
      <xdr:col>22</xdr:col>
      <xdr:colOff>615950</xdr:colOff>
      <xdr:row>36</xdr:row>
      <xdr:rowOff>9072</xdr:rowOff>
    </xdr:to>
    <xdr:sp macro="" textlink="">
      <xdr:nvSpPr>
        <xdr:cNvPr id="333" name="円/楕円 332"/>
        <xdr:cNvSpPr/>
      </xdr:nvSpPr>
      <xdr:spPr>
        <a:xfrm>
          <a:off x="15621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19249</xdr:rowOff>
    </xdr:from>
    <xdr:ext cx="736600" cy="259045"/>
    <xdr:sp macro="" textlink="">
      <xdr:nvSpPr>
        <xdr:cNvPr id="334" name="テキスト ボックス 333"/>
        <xdr:cNvSpPr txBox="1"/>
      </xdr:nvSpPr>
      <xdr:spPr>
        <a:xfrm>
          <a:off x="15290800" y="584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48986</xdr:rowOff>
    </xdr:from>
    <xdr:to>
      <xdr:col>21</xdr:col>
      <xdr:colOff>412750</xdr:colOff>
      <xdr:row>36</xdr:row>
      <xdr:rowOff>150586</xdr:rowOff>
    </xdr:to>
    <xdr:sp macro="" textlink="">
      <xdr:nvSpPr>
        <xdr:cNvPr id="335" name="円/楕円 334"/>
        <xdr:cNvSpPr/>
      </xdr:nvSpPr>
      <xdr:spPr>
        <a:xfrm>
          <a:off x="14732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135363</xdr:rowOff>
    </xdr:from>
    <xdr:ext cx="762000" cy="259045"/>
    <xdr:sp macro="" textlink="">
      <xdr:nvSpPr>
        <xdr:cNvPr id="336" name="テキスト ボックス 335"/>
        <xdr:cNvSpPr txBox="1"/>
      </xdr:nvSpPr>
      <xdr:spPr>
        <a:xfrm>
          <a:off x="14401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114300</xdr:rowOff>
    </xdr:from>
    <xdr:to>
      <xdr:col>20</xdr:col>
      <xdr:colOff>209550</xdr:colOff>
      <xdr:row>37</xdr:row>
      <xdr:rowOff>44450</xdr:rowOff>
    </xdr:to>
    <xdr:sp macro="" textlink="">
      <xdr:nvSpPr>
        <xdr:cNvPr id="337" name="円/楕円 336"/>
        <xdr:cNvSpPr/>
      </xdr:nvSpPr>
      <xdr:spPr>
        <a:xfrm>
          <a:off x="13843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29227</xdr:rowOff>
    </xdr:from>
    <xdr:ext cx="762000" cy="259045"/>
    <xdr:sp macro="" textlink="">
      <xdr:nvSpPr>
        <xdr:cNvPr id="338" name="テキスト ボックス 337"/>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125186</xdr:rowOff>
    </xdr:from>
    <xdr:to>
      <xdr:col>19</xdr:col>
      <xdr:colOff>6350</xdr:colOff>
      <xdr:row>37</xdr:row>
      <xdr:rowOff>55336</xdr:rowOff>
    </xdr:to>
    <xdr:sp macro="" textlink="">
      <xdr:nvSpPr>
        <xdr:cNvPr id="339" name="円/楕円 338"/>
        <xdr:cNvSpPr/>
      </xdr:nvSpPr>
      <xdr:spPr>
        <a:xfrm>
          <a:off x="12954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40113</xdr:rowOff>
    </xdr:from>
    <xdr:ext cx="762000" cy="259045"/>
    <xdr:sp macro="" textlink="">
      <xdr:nvSpPr>
        <xdr:cNvPr id="340" name="テキスト ボックス 339"/>
        <xdr:cNvSpPr txBox="1"/>
      </xdr:nvSpPr>
      <xdr:spPr>
        <a:xfrm>
          <a:off x="12623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公債費の経常収支比率は減少しており、継続的にも類似団体平均よりも良好である。今後も十分な精査のうえ、必要に応じて起債するよう努める。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127000</xdr:rowOff>
    </xdr:from>
    <xdr:to>
      <xdr:col>7</xdr:col>
      <xdr:colOff>15875</xdr:colOff>
      <xdr:row>81</xdr:row>
      <xdr:rowOff>8889</xdr:rowOff>
    </xdr:to>
    <xdr:cxnSp macro="">
      <xdr:nvCxnSpPr>
        <xdr:cNvPr id="368" name="直線コネクタ 367"/>
        <xdr:cNvCxnSpPr/>
      </xdr:nvCxnSpPr>
      <xdr:spPr>
        <a:xfrm flipV="1">
          <a:off x="4826000" y="124714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152416</xdr:rowOff>
    </xdr:from>
    <xdr:ext cx="762000" cy="259045"/>
    <xdr:sp macro="" textlink="">
      <xdr:nvSpPr>
        <xdr:cNvPr id="369" name="公債費最小値テキスト"/>
        <xdr:cNvSpPr txBox="1"/>
      </xdr:nvSpPr>
      <xdr:spPr>
        <a:xfrm>
          <a:off x="4914900" y="1386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81</xdr:row>
      <xdr:rowOff>8889</xdr:rowOff>
    </xdr:from>
    <xdr:to>
      <xdr:col>7</xdr:col>
      <xdr:colOff>104775</xdr:colOff>
      <xdr:row>81</xdr:row>
      <xdr:rowOff>8889</xdr:rowOff>
    </xdr:to>
    <xdr:cxnSp macro="">
      <xdr:nvCxnSpPr>
        <xdr:cNvPr id="370" name="直線コネクタ 369"/>
        <xdr:cNvCxnSpPr/>
      </xdr:nvCxnSpPr>
      <xdr:spPr>
        <a:xfrm>
          <a:off x="4737100" y="1389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41927</xdr:rowOff>
    </xdr:from>
    <xdr:ext cx="762000" cy="259045"/>
    <xdr:sp macro="" textlink="">
      <xdr:nvSpPr>
        <xdr:cNvPr id="371"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72</xdr:row>
      <xdr:rowOff>127000</xdr:rowOff>
    </xdr:from>
    <xdr:to>
      <xdr:col>7</xdr:col>
      <xdr:colOff>104775</xdr:colOff>
      <xdr:row>72</xdr:row>
      <xdr:rowOff>127000</xdr:rowOff>
    </xdr:to>
    <xdr:cxnSp macro="">
      <xdr:nvCxnSpPr>
        <xdr:cNvPr id="372" name="直線コネクタ 371"/>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35561</xdr:rowOff>
    </xdr:from>
    <xdr:to>
      <xdr:col>7</xdr:col>
      <xdr:colOff>15875</xdr:colOff>
      <xdr:row>76</xdr:row>
      <xdr:rowOff>127000</xdr:rowOff>
    </xdr:to>
    <xdr:cxnSp macro="">
      <xdr:nvCxnSpPr>
        <xdr:cNvPr id="373" name="直線コネクタ 372"/>
        <xdr:cNvCxnSpPr/>
      </xdr:nvCxnSpPr>
      <xdr:spPr>
        <a:xfrm flipV="1">
          <a:off x="3987800" y="130657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21607</xdr:rowOff>
    </xdr:from>
    <xdr:ext cx="762000" cy="259045"/>
    <xdr:sp macro="" textlink="">
      <xdr:nvSpPr>
        <xdr:cNvPr id="374" name="公債費平均値テキスト"/>
        <xdr:cNvSpPr txBox="1"/>
      </xdr:nvSpPr>
      <xdr:spPr>
        <a:xfrm>
          <a:off x="4914900" y="1322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49530</xdr:rowOff>
    </xdr:from>
    <xdr:to>
      <xdr:col>7</xdr:col>
      <xdr:colOff>66675</xdr:colOff>
      <xdr:row>77</xdr:row>
      <xdr:rowOff>151130</xdr:rowOff>
    </xdr:to>
    <xdr:sp macro="" textlink="">
      <xdr:nvSpPr>
        <xdr:cNvPr id="375" name="フローチャート : 判断 374"/>
        <xdr:cNvSpPr/>
      </xdr:nvSpPr>
      <xdr:spPr>
        <a:xfrm>
          <a:off x="4775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127000</xdr:rowOff>
    </xdr:from>
    <xdr:to>
      <xdr:col>5</xdr:col>
      <xdr:colOff>549275</xdr:colOff>
      <xdr:row>76</xdr:row>
      <xdr:rowOff>157480</xdr:rowOff>
    </xdr:to>
    <xdr:cxnSp macro="">
      <xdr:nvCxnSpPr>
        <xdr:cNvPr id="376" name="直線コネクタ 375"/>
        <xdr:cNvCxnSpPr/>
      </xdr:nvCxnSpPr>
      <xdr:spPr>
        <a:xfrm flipV="1">
          <a:off x="3098800" y="13157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140970</xdr:rowOff>
    </xdr:from>
    <xdr:to>
      <xdr:col>5</xdr:col>
      <xdr:colOff>600075</xdr:colOff>
      <xdr:row>78</xdr:row>
      <xdr:rowOff>71120</xdr:rowOff>
    </xdr:to>
    <xdr:sp macro="" textlink="">
      <xdr:nvSpPr>
        <xdr:cNvPr id="377" name="フローチャート : 判断 376"/>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55897</xdr:rowOff>
    </xdr:from>
    <xdr:ext cx="736600" cy="259045"/>
    <xdr:sp macro="" textlink="">
      <xdr:nvSpPr>
        <xdr:cNvPr id="378" name="テキスト ボックス 377"/>
        <xdr:cNvSpPr txBox="1"/>
      </xdr:nvSpPr>
      <xdr:spPr>
        <a:xfrm>
          <a:off x="3606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149861</xdr:rowOff>
    </xdr:from>
    <xdr:to>
      <xdr:col>4</xdr:col>
      <xdr:colOff>346075</xdr:colOff>
      <xdr:row>76</xdr:row>
      <xdr:rowOff>157480</xdr:rowOff>
    </xdr:to>
    <xdr:cxnSp macro="">
      <xdr:nvCxnSpPr>
        <xdr:cNvPr id="379" name="直線コネクタ 378"/>
        <xdr:cNvCxnSpPr/>
      </xdr:nvCxnSpPr>
      <xdr:spPr>
        <a:xfrm>
          <a:off x="2209800" y="131800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163830</xdr:rowOff>
    </xdr:from>
    <xdr:to>
      <xdr:col>4</xdr:col>
      <xdr:colOff>396875</xdr:colOff>
      <xdr:row>78</xdr:row>
      <xdr:rowOff>93980</xdr:rowOff>
    </xdr:to>
    <xdr:sp macro="" textlink="">
      <xdr:nvSpPr>
        <xdr:cNvPr id="380" name="フローチャート : 判断 379"/>
        <xdr:cNvSpPr/>
      </xdr:nvSpPr>
      <xdr:spPr>
        <a:xfrm>
          <a:off x="3048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78757</xdr:rowOff>
    </xdr:from>
    <xdr:ext cx="762000" cy="259045"/>
    <xdr:sp macro="" textlink="">
      <xdr:nvSpPr>
        <xdr:cNvPr id="381" name="テキスト ボックス 380"/>
        <xdr:cNvSpPr txBox="1"/>
      </xdr:nvSpPr>
      <xdr:spPr>
        <a:xfrm>
          <a:off x="2717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134620</xdr:rowOff>
    </xdr:from>
    <xdr:to>
      <xdr:col>3</xdr:col>
      <xdr:colOff>142875</xdr:colOff>
      <xdr:row>76</xdr:row>
      <xdr:rowOff>149861</xdr:rowOff>
    </xdr:to>
    <xdr:cxnSp macro="">
      <xdr:nvCxnSpPr>
        <xdr:cNvPr id="382" name="直線コネクタ 381"/>
        <xdr:cNvCxnSpPr/>
      </xdr:nvCxnSpPr>
      <xdr:spPr>
        <a:xfrm>
          <a:off x="1320800" y="131648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83" name="フローチャート : 判断 382"/>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86377</xdr:rowOff>
    </xdr:from>
    <xdr:ext cx="762000" cy="259045"/>
    <xdr:sp macro="" textlink="">
      <xdr:nvSpPr>
        <xdr:cNvPr id="384" name="テキスト ボックス 383"/>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15239</xdr:rowOff>
    </xdr:from>
    <xdr:to>
      <xdr:col>1</xdr:col>
      <xdr:colOff>676275</xdr:colOff>
      <xdr:row>78</xdr:row>
      <xdr:rowOff>116839</xdr:rowOff>
    </xdr:to>
    <xdr:sp macro="" textlink="">
      <xdr:nvSpPr>
        <xdr:cNvPr id="385" name="フローチャート : 判断 384"/>
        <xdr:cNvSpPr/>
      </xdr:nvSpPr>
      <xdr:spPr>
        <a:xfrm>
          <a:off x="1270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101616</xdr:rowOff>
    </xdr:from>
    <xdr:ext cx="762000" cy="259045"/>
    <xdr:sp macro="" textlink="">
      <xdr:nvSpPr>
        <xdr:cNvPr id="386" name="テキスト ボックス 385"/>
        <xdr:cNvSpPr txBox="1"/>
      </xdr:nvSpPr>
      <xdr:spPr>
        <a:xfrm>
          <a:off x="939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92" name="円/楕円 391"/>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1287</xdr:rowOff>
    </xdr:from>
    <xdr:ext cx="762000" cy="259045"/>
    <xdr:sp macro="" textlink="">
      <xdr:nvSpPr>
        <xdr:cNvPr id="393" name="公債費該当値テキスト"/>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76200</xdr:rowOff>
    </xdr:from>
    <xdr:to>
      <xdr:col>5</xdr:col>
      <xdr:colOff>600075</xdr:colOff>
      <xdr:row>77</xdr:row>
      <xdr:rowOff>6350</xdr:rowOff>
    </xdr:to>
    <xdr:sp macro="" textlink="">
      <xdr:nvSpPr>
        <xdr:cNvPr id="394" name="円/楕円 393"/>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16527</xdr:rowOff>
    </xdr:from>
    <xdr:ext cx="736600" cy="259045"/>
    <xdr:sp macro="" textlink="">
      <xdr:nvSpPr>
        <xdr:cNvPr id="395" name="テキスト ボックス 394"/>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106680</xdr:rowOff>
    </xdr:from>
    <xdr:to>
      <xdr:col>4</xdr:col>
      <xdr:colOff>396875</xdr:colOff>
      <xdr:row>77</xdr:row>
      <xdr:rowOff>36830</xdr:rowOff>
    </xdr:to>
    <xdr:sp macro="" textlink="">
      <xdr:nvSpPr>
        <xdr:cNvPr id="396" name="円/楕円 395"/>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47007</xdr:rowOff>
    </xdr:from>
    <xdr:ext cx="762000" cy="259045"/>
    <xdr:sp macro="" textlink="">
      <xdr:nvSpPr>
        <xdr:cNvPr id="397" name="テキスト ボックス 396"/>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99061</xdr:rowOff>
    </xdr:from>
    <xdr:to>
      <xdr:col>3</xdr:col>
      <xdr:colOff>193675</xdr:colOff>
      <xdr:row>77</xdr:row>
      <xdr:rowOff>29211</xdr:rowOff>
    </xdr:to>
    <xdr:sp macro="" textlink="">
      <xdr:nvSpPr>
        <xdr:cNvPr id="398" name="円/楕円 397"/>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99" name="テキスト ボックス 398"/>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83820</xdr:rowOff>
    </xdr:from>
    <xdr:to>
      <xdr:col>1</xdr:col>
      <xdr:colOff>676275</xdr:colOff>
      <xdr:row>77</xdr:row>
      <xdr:rowOff>13970</xdr:rowOff>
    </xdr:to>
    <xdr:sp macro="" textlink="">
      <xdr:nvSpPr>
        <xdr:cNvPr id="400" name="円/楕円 399"/>
        <xdr:cNvSpPr/>
      </xdr:nvSpPr>
      <xdr:spPr>
        <a:xfrm>
          <a:off x="1270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24147</xdr:rowOff>
    </xdr:from>
    <xdr:ext cx="762000" cy="259045"/>
    <xdr:sp macro="" textlink="">
      <xdr:nvSpPr>
        <xdr:cNvPr id="401" name="テキスト ボックス 400"/>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公債費以外に係る経常収支比率については類似団体平均を上回っているが、これは主に扶助費及び物件費に係る経常収支比率が高いことに起因する。</a:t>
          </a: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66040</xdr:rowOff>
    </xdr:from>
    <xdr:to>
      <xdr:col>24</xdr:col>
      <xdr:colOff>31750</xdr:colOff>
      <xdr:row>80</xdr:row>
      <xdr:rowOff>142239</xdr:rowOff>
    </xdr:to>
    <xdr:cxnSp macro="">
      <xdr:nvCxnSpPr>
        <xdr:cNvPr id="429" name="直線コネクタ 428"/>
        <xdr:cNvCxnSpPr/>
      </xdr:nvCxnSpPr>
      <xdr:spPr>
        <a:xfrm flipV="1">
          <a:off x="16510000" y="12410440"/>
          <a:ext cx="0" cy="1447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114316</xdr:rowOff>
    </xdr:from>
    <xdr:ext cx="762000" cy="259045"/>
    <xdr:sp macro="" textlink="">
      <xdr:nvSpPr>
        <xdr:cNvPr id="430"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142239</xdr:rowOff>
    </xdr:from>
    <xdr:to>
      <xdr:col>24</xdr:col>
      <xdr:colOff>120650</xdr:colOff>
      <xdr:row>80</xdr:row>
      <xdr:rowOff>142239</xdr:rowOff>
    </xdr:to>
    <xdr:cxnSp macro="">
      <xdr:nvCxnSpPr>
        <xdr:cNvPr id="431" name="直線コネクタ 430"/>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152417</xdr:rowOff>
    </xdr:from>
    <xdr:ext cx="762000" cy="259045"/>
    <xdr:sp macro="" textlink="">
      <xdr:nvSpPr>
        <xdr:cNvPr id="432" name="公債費以外最大値テキスト"/>
        <xdr:cNvSpPr txBox="1"/>
      </xdr:nvSpPr>
      <xdr:spPr>
        <a:xfrm>
          <a:off x="16598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63.7</a:t>
          </a:r>
          <a:endParaRPr kumimoji="1" lang="ja-JP" altLang="en-US" sz="1000" b="1">
            <a:latin typeface="ＭＳ Ｐゴシック"/>
          </a:endParaRPr>
        </a:p>
      </xdr:txBody>
    </xdr:sp>
    <xdr:clientData/>
  </xdr:oneCellAnchor>
  <xdr:twoCellAnchor>
    <xdr:from>
      <xdr:col>23</xdr:col>
      <xdr:colOff>628650</xdr:colOff>
      <xdr:row>72</xdr:row>
      <xdr:rowOff>66040</xdr:rowOff>
    </xdr:from>
    <xdr:to>
      <xdr:col>24</xdr:col>
      <xdr:colOff>120650</xdr:colOff>
      <xdr:row>72</xdr:row>
      <xdr:rowOff>66040</xdr:rowOff>
    </xdr:to>
    <xdr:cxnSp macro="">
      <xdr:nvCxnSpPr>
        <xdr:cNvPr id="433" name="直線コネクタ 432"/>
        <xdr:cNvCxnSpPr/>
      </xdr:nvCxnSpPr>
      <xdr:spPr>
        <a:xfrm>
          <a:off x="16421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157480</xdr:rowOff>
    </xdr:from>
    <xdr:to>
      <xdr:col>24</xdr:col>
      <xdr:colOff>31750</xdr:colOff>
      <xdr:row>79</xdr:row>
      <xdr:rowOff>130811</xdr:rowOff>
    </xdr:to>
    <xdr:cxnSp macro="">
      <xdr:nvCxnSpPr>
        <xdr:cNvPr id="434" name="直線コネクタ 433"/>
        <xdr:cNvCxnSpPr/>
      </xdr:nvCxnSpPr>
      <xdr:spPr>
        <a:xfrm flipV="1">
          <a:off x="15671800" y="13530580"/>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62247</xdr:rowOff>
    </xdr:from>
    <xdr:ext cx="762000" cy="259045"/>
    <xdr:sp macro="" textlink="">
      <xdr:nvSpPr>
        <xdr:cNvPr id="435" name="公債費以外平均値テキスト"/>
        <xdr:cNvSpPr txBox="1"/>
      </xdr:nvSpPr>
      <xdr:spPr>
        <a:xfrm>
          <a:off x="16598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36" name="フローチャート : 判断 435"/>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62230</xdr:rowOff>
    </xdr:from>
    <xdr:to>
      <xdr:col>22</xdr:col>
      <xdr:colOff>565150</xdr:colOff>
      <xdr:row>79</xdr:row>
      <xdr:rowOff>130811</xdr:rowOff>
    </xdr:to>
    <xdr:cxnSp macro="">
      <xdr:nvCxnSpPr>
        <xdr:cNvPr id="437" name="直線コネクタ 436"/>
        <xdr:cNvCxnSpPr/>
      </xdr:nvCxnSpPr>
      <xdr:spPr>
        <a:xfrm>
          <a:off x="14782800" y="136067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129539</xdr:rowOff>
    </xdr:from>
    <xdr:to>
      <xdr:col>22</xdr:col>
      <xdr:colOff>615950</xdr:colOff>
      <xdr:row>77</xdr:row>
      <xdr:rowOff>59689</xdr:rowOff>
    </xdr:to>
    <xdr:sp macro="" textlink="">
      <xdr:nvSpPr>
        <xdr:cNvPr id="438" name="フローチャート : 判断 437"/>
        <xdr:cNvSpPr/>
      </xdr:nvSpPr>
      <xdr:spPr>
        <a:xfrm>
          <a:off x="15621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69867</xdr:rowOff>
    </xdr:from>
    <xdr:ext cx="736600" cy="259045"/>
    <xdr:sp macro="" textlink="">
      <xdr:nvSpPr>
        <xdr:cNvPr id="439" name="テキスト ボックス 438"/>
        <xdr:cNvSpPr txBox="1"/>
      </xdr:nvSpPr>
      <xdr:spPr>
        <a:xfrm>
          <a:off x="15290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62230</xdr:rowOff>
    </xdr:from>
    <xdr:to>
      <xdr:col>21</xdr:col>
      <xdr:colOff>361950</xdr:colOff>
      <xdr:row>79</xdr:row>
      <xdr:rowOff>100330</xdr:rowOff>
    </xdr:to>
    <xdr:cxnSp macro="">
      <xdr:nvCxnSpPr>
        <xdr:cNvPr id="440" name="直線コネクタ 439"/>
        <xdr:cNvCxnSpPr/>
      </xdr:nvCxnSpPr>
      <xdr:spPr>
        <a:xfrm flipV="1">
          <a:off x="13893800" y="1360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7620</xdr:rowOff>
    </xdr:from>
    <xdr:to>
      <xdr:col>21</xdr:col>
      <xdr:colOff>412750</xdr:colOff>
      <xdr:row>76</xdr:row>
      <xdr:rowOff>109220</xdr:rowOff>
    </xdr:to>
    <xdr:sp macro="" textlink="">
      <xdr:nvSpPr>
        <xdr:cNvPr id="441" name="フローチャート : 判断 440"/>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119397</xdr:rowOff>
    </xdr:from>
    <xdr:ext cx="762000" cy="259045"/>
    <xdr:sp macro="" textlink="">
      <xdr:nvSpPr>
        <xdr:cNvPr id="442" name="テキスト ボックス 441"/>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62230</xdr:rowOff>
    </xdr:from>
    <xdr:to>
      <xdr:col>20</xdr:col>
      <xdr:colOff>158750</xdr:colOff>
      <xdr:row>79</xdr:row>
      <xdr:rowOff>100330</xdr:rowOff>
    </xdr:to>
    <xdr:cxnSp macro="">
      <xdr:nvCxnSpPr>
        <xdr:cNvPr id="443" name="直線コネクタ 442"/>
        <xdr:cNvCxnSpPr/>
      </xdr:nvCxnSpPr>
      <xdr:spPr>
        <a:xfrm>
          <a:off x="13004800" y="1360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60961</xdr:rowOff>
    </xdr:from>
    <xdr:to>
      <xdr:col>20</xdr:col>
      <xdr:colOff>209550</xdr:colOff>
      <xdr:row>76</xdr:row>
      <xdr:rowOff>162561</xdr:rowOff>
    </xdr:to>
    <xdr:sp macro="" textlink="">
      <xdr:nvSpPr>
        <xdr:cNvPr id="444" name="フローチャート : 判断 443"/>
        <xdr:cNvSpPr/>
      </xdr:nvSpPr>
      <xdr:spPr>
        <a:xfrm>
          <a:off x="13843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1287</xdr:rowOff>
    </xdr:from>
    <xdr:ext cx="762000" cy="259045"/>
    <xdr:sp macro="" textlink="">
      <xdr:nvSpPr>
        <xdr:cNvPr id="445" name="テキスト ボックス 444"/>
        <xdr:cNvSpPr txBox="1"/>
      </xdr:nvSpPr>
      <xdr:spPr>
        <a:xfrm>
          <a:off x="13512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15239</xdr:rowOff>
    </xdr:from>
    <xdr:to>
      <xdr:col>19</xdr:col>
      <xdr:colOff>6350</xdr:colOff>
      <xdr:row>76</xdr:row>
      <xdr:rowOff>116839</xdr:rowOff>
    </xdr:to>
    <xdr:sp macro="" textlink="">
      <xdr:nvSpPr>
        <xdr:cNvPr id="446" name="フローチャート : 判断 445"/>
        <xdr:cNvSpPr/>
      </xdr:nvSpPr>
      <xdr:spPr>
        <a:xfrm>
          <a:off x="12954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127017</xdr:rowOff>
    </xdr:from>
    <xdr:ext cx="762000" cy="259045"/>
    <xdr:sp macro="" textlink="">
      <xdr:nvSpPr>
        <xdr:cNvPr id="447" name="テキスト ボックス 446"/>
        <xdr:cNvSpPr txBox="1"/>
      </xdr:nvSpPr>
      <xdr:spPr>
        <a:xfrm>
          <a:off x="12623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106680</xdr:rowOff>
    </xdr:from>
    <xdr:to>
      <xdr:col>24</xdr:col>
      <xdr:colOff>82550</xdr:colOff>
      <xdr:row>79</xdr:row>
      <xdr:rowOff>36830</xdr:rowOff>
    </xdr:to>
    <xdr:sp macro="" textlink="">
      <xdr:nvSpPr>
        <xdr:cNvPr id="453" name="円/楕円 452"/>
        <xdr:cNvSpPr/>
      </xdr:nvSpPr>
      <xdr:spPr>
        <a:xfrm>
          <a:off x="164592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78757</xdr:rowOff>
    </xdr:from>
    <xdr:ext cx="762000" cy="259045"/>
    <xdr:sp macro="" textlink="">
      <xdr:nvSpPr>
        <xdr:cNvPr id="454" name="公債費以外該当値テキスト"/>
        <xdr:cNvSpPr txBox="1"/>
      </xdr:nvSpPr>
      <xdr:spPr>
        <a:xfrm>
          <a:off x="165989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80011</xdr:rowOff>
    </xdr:from>
    <xdr:to>
      <xdr:col>22</xdr:col>
      <xdr:colOff>615950</xdr:colOff>
      <xdr:row>80</xdr:row>
      <xdr:rowOff>10161</xdr:rowOff>
    </xdr:to>
    <xdr:sp macro="" textlink="">
      <xdr:nvSpPr>
        <xdr:cNvPr id="455" name="円/楕円 454"/>
        <xdr:cNvSpPr/>
      </xdr:nvSpPr>
      <xdr:spPr>
        <a:xfrm>
          <a:off x="15621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166388</xdr:rowOff>
    </xdr:from>
    <xdr:ext cx="736600" cy="259045"/>
    <xdr:sp macro="" textlink="">
      <xdr:nvSpPr>
        <xdr:cNvPr id="456" name="テキスト ボックス 455"/>
        <xdr:cNvSpPr txBox="1"/>
      </xdr:nvSpPr>
      <xdr:spPr>
        <a:xfrm>
          <a:off x="15290800" y="13710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11430</xdr:rowOff>
    </xdr:from>
    <xdr:to>
      <xdr:col>21</xdr:col>
      <xdr:colOff>412750</xdr:colOff>
      <xdr:row>79</xdr:row>
      <xdr:rowOff>113030</xdr:rowOff>
    </xdr:to>
    <xdr:sp macro="" textlink="">
      <xdr:nvSpPr>
        <xdr:cNvPr id="457" name="円/楕円 456"/>
        <xdr:cNvSpPr/>
      </xdr:nvSpPr>
      <xdr:spPr>
        <a:xfrm>
          <a:off x="14732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97807</xdr:rowOff>
    </xdr:from>
    <xdr:ext cx="762000" cy="259045"/>
    <xdr:sp macro="" textlink="">
      <xdr:nvSpPr>
        <xdr:cNvPr id="458" name="テキスト ボックス 457"/>
        <xdr:cNvSpPr txBox="1"/>
      </xdr:nvSpPr>
      <xdr:spPr>
        <a:xfrm>
          <a:off x="14401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49530</xdr:rowOff>
    </xdr:from>
    <xdr:to>
      <xdr:col>20</xdr:col>
      <xdr:colOff>209550</xdr:colOff>
      <xdr:row>79</xdr:row>
      <xdr:rowOff>151130</xdr:rowOff>
    </xdr:to>
    <xdr:sp macro="" textlink="">
      <xdr:nvSpPr>
        <xdr:cNvPr id="459" name="円/楕円 458"/>
        <xdr:cNvSpPr/>
      </xdr:nvSpPr>
      <xdr:spPr>
        <a:xfrm>
          <a:off x="13843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135907</xdr:rowOff>
    </xdr:from>
    <xdr:ext cx="762000" cy="259045"/>
    <xdr:sp macro="" textlink="">
      <xdr:nvSpPr>
        <xdr:cNvPr id="460" name="テキスト ボックス 459"/>
        <xdr:cNvSpPr txBox="1"/>
      </xdr:nvSpPr>
      <xdr:spPr>
        <a:xfrm>
          <a:off x="13512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11430</xdr:rowOff>
    </xdr:from>
    <xdr:to>
      <xdr:col>19</xdr:col>
      <xdr:colOff>6350</xdr:colOff>
      <xdr:row>79</xdr:row>
      <xdr:rowOff>113030</xdr:rowOff>
    </xdr:to>
    <xdr:sp macro="" textlink="">
      <xdr:nvSpPr>
        <xdr:cNvPr id="461" name="円/楕円 460"/>
        <xdr:cNvSpPr/>
      </xdr:nvSpPr>
      <xdr:spPr>
        <a:xfrm>
          <a:off x="12954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97807</xdr:rowOff>
    </xdr:from>
    <xdr:ext cx="762000" cy="259045"/>
    <xdr:sp macro="" textlink="">
      <xdr:nvSpPr>
        <xdr:cNvPr id="462" name="テキスト ボックス 461"/>
        <xdr:cNvSpPr txBox="1"/>
      </xdr:nvSpPr>
      <xdr:spPr>
        <a:xfrm>
          <a:off x="12623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埼玉県朝霞市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56896</xdr:rowOff>
    </xdr:from>
    <xdr:to>
      <xdr:col>4</xdr:col>
      <xdr:colOff>1117600</xdr:colOff>
      <xdr:row>18</xdr:row>
      <xdr:rowOff>17371</xdr:rowOff>
    </xdr:to>
    <xdr:cxnSp macro="">
      <xdr:nvCxnSpPr>
        <xdr:cNvPr id="43" name="直線コネクタ 42"/>
        <xdr:cNvCxnSpPr/>
      </xdr:nvCxnSpPr>
      <xdr:spPr bwMode="auto">
        <a:xfrm flipV="1">
          <a:off x="5651500" y="1990471"/>
          <a:ext cx="0" cy="11606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17</xdr:row>
      <xdr:rowOff>160898</xdr:rowOff>
    </xdr:from>
    <xdr:ext cx="762000" cy="259045"/>
    <xdr:sp macro="" textlink="">
      <xdr:nvSpPr>
        <xdr:cNvPr id="44" name="人口1人当たり決算額の推移最小値テキスト130"/>
        <xdr:cNvSpPr txBox="1"/>
      </xdr:nvSpPr>
      <xdr:spPr>
        <a:xfrm>
          <a:off x="5740400" y="312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54,379</a:t>
          </a:r>
          <a:endParaRPr kumimoji="1" lang="ja-JP" altLang="en-US" sz="1000" b="1">
            <a:latin typeface="ＭＳ Ｐゴシック"/>
          </a:endParaRPr>
        </a:p>
      </xdr:txBody>
    </xdr:sp>
    <xdr:clientData/>
  </xdr:oneCellAnchor>
  <xdr:twoCellAnchor>
    <xdr:from>
      <xdr:col>4</xdr:col>
      <xdr:colOff>1028700</xdr:colOff>
      <xdr:row>18</xdr:row>
      <xdr:rowOff>17371</xdr:rowOff>
    </xdr:from>
    <xdr:to>
      <xdr:col>5</xdr:col>
      <xdr:colOff>73025</xdr:colOff>
      <xdr:row>18</xdr:row>
      <xdr:rowOff>17371</xdr:rowOff>
    </xdr:to>
    <xdr:cxnSp macro="">
      <xdr:nvCxnSpPr>
        <xdr:cNvPr id="45" name="直線コネクタ 44"/>
        <xdr:cNvCxnSpPr/>
      </xdr:nvCxnSpPr>
      <xdr:spPr bwMode="auto">
        <a:xfrm>
          <a:off x="5562600" y="31510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143273</xdr:rowOff>
    </xdr:from>
    <xdr:ext cx="762000" cy="259045"/>
    <xdr:sp macro="" textlink="">
      <xdr:nvSpPr>
        <xdr:cNvPr id="46" name="人口1人当たり決算額の推移最大値テキスト130"/>
        <xdr:cNvSpPr txBox="1"/>
      </xdr:nvSpPr>
      <xdr:spPr>
        <a:xfrm>
          <a:off x="5740400" y="173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105,150</a:t>
          </a:r>
          <a:endParaRPr kumimoji="1" lang="ja-JP" altLang="en-US" sz="1000" b="1">
            <a:latin typeface="ＭＳ Ｐゴシック"/>
          </a:endParaRPr>
        </a:p>
      </xdr:txBody>
    </xdr:sp>
    <xdr:clientData/>
  </xdr:oneCellAnchor>
  <xdr:twoCellAnchor>
    <xdr:from>
      <xdr:col>4</xdr:col>
      <xdr:colOff>1028700</xdr:colOff>
      <xdr:row>11</xdr:row>
      <xdr:rowOff>56896</xdr:rowOff>
    </xdr:from>
    <xdr:to>
      <xdr:col>5</xdr:col>
      <xdr:colOff>73025</xdr:colOff>
      <xdr:row>11</xdr:row>
      <xdr:rowOff>56896</xdr:rowOff>
    </xdr:to>
    <xdr:cxnSp macro="">
      <xdr:nvCxnSpPr>
        <xdr:cNvPr id="47" name="直線コネクタ 46"/>
        <xdr:cNvCxnSpPr/>
      </xdr:nvCxnSpPr>
      <xdr:spPr bwMode="auto">
        <a:xfrm>
          <a:off x="5562600" y="19904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148496</xdr:rowOff>
    </xdr:from>
    <xdr:to>
      <xdr:col>4</xdr:col>
      <xdr:colOff>1117600</xdr:colOff>
      <xdr:row>17</xdr:row>
      <xdr:rowOff>166304</xdr:rowOff>
    </xdr:to>
    <xdr:cxnSp macro="">
      <xdr:nvCxnSpPr>
        <xdr:cNvPr id="48" name="直線コネクタ 47"/>
        <xdr:cNvCxnSpPr/>
      </xdr:nvCxnSpPr>
      <xdr:spPr bwMode="auto">
        <a:xfrm flipV="1">
          <a:off x="5003800" y="3110771"/>
          <a:ext cx="647700" cy="17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34899</xdr:rowOff>
    </xdr:from>
    <xdr:ext cx="762000" cy="259045"/>
    <xdr:sp macro="" textlink="">
      <xdr:nvSpPr>
        <xdr:cNvPr id="49" name="人口1人当たり決算額の推移平均値テキスト130"/>
        <xdr:cNvSpPr txBox="1"/>
      </xdr:nvSpPr>
      <xdr:spPr>
        <a:xfrm>
          <a:off x="5740400" y="2654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18372</xdr:rowOff>
    </xdr:from>
    <xdr:to>
      <xdr:col>5</xdr:col>
      <xdr:colOff>34925</xdr:colOff>
      <xdr:row>16</xdr:row>
      <xdr:rowOff>119972</xdr:rowOff>
    </xdr:to>
    <xdr:sp macro="" textlink="">
      <xdr:nvSpPr>
        <xdr:cNvPr id="50" name="フローチャート : 判断 49"/>
        <xdr:cNvSpPr/>
      </xdr:nvSpPr>
      <xdr:spPr bwMode="auto">
        <a:xfrm>
          <a:off x="5600700" y="2809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166304</xdr:rowOff>
    </xdr:from>
    <xdr:to>
      <xdr:col>4</xdr:col>
      <xdr:colOff>469900</xdr:colOff>
      <xdr:row>18</xdr:row>
      <xdr:rowOff>49489</xdr:rowOff>
    </xdr:to>
    <xdr:cxnSp macro="">
      <xdr:nvCxnSpPr>
        <xdr:cNvPr id="51" name="直線コネクタ 50"/>
        <xdr:cNvCxnSpPr/>
      </xdr:nvCxnSpPr>
      <xdr:spPr bwMode="auto">
        <a:xfrm flipV="1">
          <a:off x="4305300" y="3128579"/>
          <a:ext cx="698500" cy="54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63086</xdr:rowOff>
    </xdr:from>
    <xdr:to>
      <xdr:col>4</xdr:col>
      <xdr:colOff>520700</xdr:colOff>
      <xdr:row>16</xdr:row>
      <xdr:rowOff>164686</xdr:rowOff>
    </xdr:to>
    <xdr:sp macro="" textlink="">
      <xdr:nvSpPr>
        <xdr:cNvPr id="52" name="フローチャート : 判断 51"/>
        <xdr:cNvSpPr/>
      </xdr:nvSpPr>
      <xdr:spPr bwMode="auto">
        <a:xfrm>
          <a:off x="4953000" y="28539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3413</xdr:rowOff>
    </xdr:from>
    <xdr:ext cx="736600" cy="259045"/>
    <xdr:sp macro="" textlink="">
      <xdr:nvSpPr>
        <xdr:cNvPr id="53" name="テキスト ボックス 52"/>
        <xdr:cNvSpPr txBox="1"/>
      </xdr:nvSpPr>
      <xdr:spPr>
        <a:xfrm>
          <a:off x="4622800" y="2622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6330</xdr:rowOff>
    </xdr:from>
    <xdr:to>
      <xdr:col>3</xdr:col>
      <xdr:colOff>904875</xdr:colOff>
      <xdr:row>18</xdr:row>
      <xdr:rowOff>49489</xdr:rowOff>
    </xdr:to>
    <xdr:cxnSp macro="">
      <xdr:nvCxnSpPr>
        <xdr:cNvPr id="54" name="直線コネクタ 53"/>
        <xdr:cNvCxnSpPr/>
      </xdr:nvCxnSpPr>
      <xdr:spPr bwMode="auto">
        <a:xfrm>
          <a:off x="3606800" y="3140055"/>
          <a:ext cx="698500" cy="43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93787</xdr:rowOff>
    </xdr:from>
    <xdr:to>
      <xdr:col>3</xdr:col>
      <xdr:colOff>955675</xdr:colOff>
      <xdr:row>17</xdr:row>
      <xdr:rowOff>23937</xdr:rowOff>
    </xdr:to>
    <xdr:sp macro="" textlink="">
      <xdr:nvSpPr>
        <xdr:cNvPr id="55" name="フローチャート : 判断 54"/>
        <xdr:cNvSpPr/>
      </xdr:nvSpPr>
      <xdr:spPr bwMode="auto">
        <a:xfrm>
          <a:off x="4254500" y="2884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34114</xdr:rowOff>
    </xdr:from>
    <xdr:ext cx="762000" cy="259045"/>
    <xdr:sp macro="" textlink="">
      <xdr:nvSpPr>
        <xdr:cNvPr id="56" name="テキスト ボックス 55"/>
        <xdr:cNvSpPr txBox="1"/>
      </xdr:nvSpPr>
      <xdr:spPr>
        <a:xfrm>
          <a:off x="3924300" y="26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157709</xdr:rowOff>
    </xdr:from>
    <xdr:to>
      <xdr:col>3</xdr:col>
      <xdr:colOff>206375</xdr:colOff>
      <xdr:row>18</xdr:row>
      <xdr:rowOff>6330</xdr:rowOff>
    </xdr:to>
    <xdr:cxnSp macro="">
      <xdr:nvCxnSpPr>
        <xdr:cNvPr id="57" name="直線コネクタ 56"/>
        <xdr:cNvCxnSpPr/>
      </xdr:nvCxnSpPr>
      <xdr:spPr bwMode="auto">
        <a:xfrm>
          <a:off x="2908300" y="3119984"/>
          <a:ext cx="698500" cy="20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45347</xdr:rowOff>
    </xdr:from>
    <xdr:to>
      <xdr:col>3</xdr:col>
      <xdr:colOff>257175</xdr:colOff>
      <xdr:row>16</xdr:row>
      <xdr:rowOff>146947</xdr:rowOff>
    </xdr:to>
    <xdr:sp macro="" textlink="">
      <xdr:nvSpPr>
        <xdr:cNvPr id="58" name="フローチャート : 判断 57"/>
        <xdr:cNvSpPr/>
      </xdr:nvSpPr>
      <xdr:spPr bwMode="auto">
        <a:xfrm>
          <a:off x="3556000" y="283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157124</xdr:rowOff>
    </xdr:from>
    <xdr:ext cx="762000" cy="259045"/>
    <xdr:sp macro="" textlink="">
      <xdr:nvSpPr>
        <xdr:cNvPr id="59" name="テキスト ボックス 58"/>
        <xdr:cNvSpPr txBox="1"/>
      </xdr:nvSpPr>
      <xdr:spPr>
        <a:xfrm>
          <a:off x="3225800" y="260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160744</xdr:rowOff>
    </xdr:from>
    <xdr:to>
      <xdr:col>2</xdr:col>
      <xdr:colOff>692150</xdr:colOff>
      <xdr:row>16</xdr:row>
      <xdr:rowOff>90894</xdr:rowOff>
    </xdr:to>
    <xdr:sp macro="" textlink="">
      <xdr:nvSpPr>
        <xdr:cNvPr id="60" name="フローチャート : 判断 59"/>
        <xdr:cNvSpPr/>
      </xdr:nvSpPr>
      <xdr:spPr bwMode="auto">
        <a:xfrm>
          <a:off x="2857500" y="2780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101071</xdr:rowOff>
    </xdr:from>
    <xdr:ext cx="762000" cy="259045"/>
    <xdr:sp macro="" textlink="">
      <xdr:nvSpPr>
        <xdr:cNvPr id="61" name="テキスト ボックス 60"/>
        <xdr:cNvSpPr txBox="1"/>
      </xdr:nvSpPr>
      <xdr:spPr>
        <a:xfrm>
          <a:off x="2527300" y="254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97696</xdr:rowOff>
    </xdr:from>
    <xdr:to>
      <xdr:col>5</xdr:col>
      <xdr:colOff>34925</xdr:colOff>
      <xdr:row>18</xdr:row>
      <xdr:rowOff>27846</xdr:rowOff>
    </xdr:to>
    <xdr:sp macro="" textlink="">
      <xdr:nvSpPr>
        <xdr:cNvPr id="67" name="円/楕円 66"/>
        <xdr:cNvSpPr/>
      </xdr:nvSpPr>
      <xdr:spPr bwMode="auto">
        <a:xfrm>
          <a:off x="5600700" y="3059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6273</xdr:rowOff>
    </xdr:from>
    <xdr:ext cx="762000" cy="259045"/>
    <xdr:sp macro="" textlink="">
      <xdr:nvSpPr>
        <xdr:cNvPr id="68" name="人口1人当たり決算額の推移該当値テキスト130"/>
        <xdr:cNvSpPr txBox="1"/>
      </xdr:nvSpPr>
      <xdr:spPr>
        <a:xfrm>
          <a:off x="5740400" y="296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56,143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115504</xdr:rowOff>
    </xdr:from>
    <xdr:to>
      <xdr:col>4</xdr:col>
      <xdr:colOff>520700</xdr:colOff>
      <xdr:row>18</xdr:row>
      <xdr:rowOff>45654</xdr:rowOff>
    </xdr:to>
    <xdr:sp macro="" textlink="">
      <xdr:nvSpPr>
        <xdr:cNvPr id="69" name="円/楕円 68"/>
        <xdr:cNvSpPr/>
      </xdr:nvSpPr>
      <xdr:spPr bwMode="auto">
        <a:xfrm>
          <a:off x="4953000" y="3077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30431</xdr:rowOff>
    </xdr:from>
    <xdr:ext cx="736600" cy="259045"/>
    <xdr:sp macro="" textlink="">
      <xdr:nvSpPr>
        <xdr:cNvPr id="70" name="テキスト ボックス 69"/>
        <xdr:cNvSpPr txBox="1"/>
      </xdr:nvSpPr>
      <xdr:spPr>
        <a:xfrm>
          <a:off x="4622800" y="3164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55,364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170139</xdr:rowOff>
    </xdr:from>
    <xdr:to>
      <xdr:col>3</xdr:col>
      <xdr:colOff>955675</xdr:colOff>
      <xdr:row>18</xdr:row>
      <xdr:rowOff>100289</xdr:rowOff>
    </xdr:to>
    <xdr:sp macro="" textlink="">
      <xdr:nvSpPr>
        <xdr:cNvPr id="71" name="円/楕円 70"/>
        <xdr:cNvSpPr/>
      </xdr:nvSpPr>
      <xdr:spPr bwMode="auto">
        <a:xfrm>
          <a:off x="4254500" y="3132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85066</xdr:rowOff>
    </xdr:from>
    <xdr:ext cx="762000" cy="259045"/>
    <xdr:sp macro="" textlink="">
      <xdr:nvSpPr>
        <xdr:cNvPr id="72" name="テキスト ボックス 71"/>
        <xdr:cNvSpPr txBox="1"/>
      </xdr:nvSpPr>
      <xdr:spPr>
        <a:xfrm>
          <a:off x="3924300" y="32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52,974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126980</xdr:rowOff>
    </xdr:from>
    <xdr:to>
      <xdr:col>3</xdr:col>
      <xdr:colOff>257175</xdr:colOff>
      <xdr:row>18</xdr:row>
      <xdr:rowOff>57130</xdr:rowOff>
    </xdr:to>
    <xdr:sp macro="" textlink="">
      <xdr:nvSpPr>
        <xdr:cNvPr id="73" name="円/楕円 72"/>
        <xdr:cNvSpPr/>
      </xdr:nvSpPr>
      <xdr:spPr bwMode="auto">
        <a:xfrm>
          <a:off x="3556000" y="3089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41907</xdr:rowOff>
    </xdr:from>
    <xdr:ext cx="762000" cy="259045"/>
    <xdr:sp macro="" textlink="">
      <xdr:nvSpPr>
        <xdr:cNvPr id="74" name="テキスト ボックス 73"/>
        <xdr:cNvSpPr txBox="1"/>
      </xdr:nvSpPr>
      <xdr:spPr>
        <a:xfrm>
          <a:off x="3225800" y="317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54,862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106909</xdr:rowOff>
    </xdr:from>
    <xdr:to>
      <xdr:col>2</xdr:col>
      <xdr:colOff>692150</xdr:colOff>
      <xdr:row>18</xdr:row>
      <xdr:rowOff>37059</xdr:rowOff>
    </xdr:to>
    <xdr:sp macro="" textlink="">
      <xdr:nvSpPr>
        <xdr:cNvPr id="75" name="円/楕円 74"/>
        <xdr:cNvSpPr/>
      </xdr:nvSpPr>
      <xdr:spPr bwMode="auto">
        <a:xfrm>
          <a:off x="2857500" y="3069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21836</xdr:rowOff>
    </xdr:from>
    <xdr:ext cx="762000" cy="259045"/>
    <xdr:sp macro="" textlink="">
      <xdr:nvSpPr>
        <xdr:cNvPr id="76" name="テキスト ボックス 75"/>
        <xdr:cNvSpPr txBox="1"/>
      </xdr:nvSpPr>
      <xdr:spPr>
        <a:xfrm>
          <a:off x="2527300" y="315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55,740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171082</xdr:rowOff>
    </xdr:from>
    <xdr:to>
      <xdr:col>4</xdr:col>
      <xdr:colOff>1117600</xdr:colOff>
      <xdr:row>37</xdr:row>
      <xdr:rowOff>162890</xdr:rowOff>
    </xdr:to>
    <xdr:cxnSp macro="">
      <xdr:nvCxnSpPr>
        <xdr:cNvPr id="104" name="直線コネクタ 103"/>
        <xdr:cNvCxnSpPr/>
      </xdr:nvCxnSpPr>
      <xdr:spPr bwMode="auto">
        <a:xfrm flipV="1">
          <a:off x="5651500" y="5924182"/>
          <a:ext cx="0" cy="1363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134967</xdr:rowOff>
    </xdr:from>
    <xdr:ext cx="762000" cy="259045"/>
    <xdr:sp macro="" textlink="">
      <xdr:nvSpPr>
        <xdr:cNvPr id="105" name="人口1人当たり決算額の推移最小値テキスト445"/>
        <xdr:cNvSpPr txBox="1"/>
      </xdr:nvSpPr>
      <xdr:spPr>
        <a:xfrm>
          <a:off x="5740400" y="725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-2,942</a:t>
          </a:r>
          <a:endParaRPr kumimoji="1" lang="ja-JP" altLang="en-US" sz="1000" b="1">
            <a:latin typeface="ＭＳ Ｐゴシック"/>
          </a:endParaRPr>
        </a:p>
      </xdr:txBody>
    </xdr:sp>
    <xdr:clientData/>
  </xdr:oneCellAnchor>
  <xdr:twoCellAnchor>
    <xdr:from>
      <xdr:col>4</xdr:col>
      <xdr:colOff>1028700</xdr:colOff>
      <xdr:row>37</xdr:row>
      <xdr:rowOff>162890</xdr:rowOff>
    </xdr:from>
    <xdr:to>
      <xdr:col>5</xdr:col>
      <xdr:colOff>73025</xdr:colOff>
      <xdr:row>37</xdr:row>
      <xdr:rowOff>162890</xdr:rowOff>
    </xdr:to>
    <xdr:cxnSp macro="">
      <xdr:nvCxnSpPr>
        <xdr:cNvPr id="106" name="直線コネクタ 105"/>
        <xdr:cNvCxnSpPr/>
      </xdr:nvCxnSpPr>
      <xdr:spPr bwMode="auto">
        <a:xfrm>
          <a:off x="5562600" y="72875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257459</xdr:rowOff>
    </xdr:from>
    <xdr:ext cx="762000" cy="259045"/>
    <xdr:sp macro="" textlink="">
      <xdr:nvSpPr>
        <xdr:cNvPr id="107" name="人口1人当たり決算額の推移最大値テキスト445"/>
        <xdr:cNvSpPr txBox="1"/>
      </xdr:nvSpPr>
      <xdr:spPr>
        <a:xfrm>
          <a:off x="5740400" y="566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32,843</a:t>
          </a:r>
          <a:endParaRPr kumimoji="1" lang="ja-JP" altLang="en-US" sz="1000" b="1">
            <a:latin typeface="ＭＳ Ｐゴシック"/>
          </a:endParaRPr>
        </a:p>
      </xdr:txBody>
    </xdr:sp>
    <xdr:clientData/>
  </xdr:oneCellAnchor>
  <xdr:twoCellAnchor>
    <xdr:from>
      <xdr:col>4</xdr:col>
      <xdr:colOff>1028700</xdr:colOff>
      <xdr:row>32</xdr:row>
      <xdr:rowOff>171082</xdr:rowOff>
    </xdr:from>
    <xdr:to>
      <xdr:col>5</xdr:col>
      <xdr:colOff>73025</xdr:colOff>
      <xdr:row>32</xdr:row>
      <xdr:rowOff>171082</xdr:rowOff>
    </xdr:to>
    <xdr:cxnSp macro="">
      <xdr:nvCxnSpPr>
        <xdr:cNvPr id="108" name="直線コネクタ 107"/>
        <xdr:cNvCxnSpPr/>
      </xdr:nvCxnSpPr>
      <xdr:spPr bwMode="auto">
        <a:xfrm>
          <a:off x="5562600" y="5924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330035</xdr:rowOff>
    </xdr:from>
    <xdr:to>
      <xdr:col>4</xdr:col>
      <xdr:colOff>1117600</xdr:colOff>
      <xdr:row>36</xdr:row>
      <xdr:rowOff>7366</xdr:rowOff>
    </xdr:to>
    <xdr:cxnSp macro="">
      <xdr:nvCxnSpPr>
        <xdr:cNvPr id="109" name="直線コネクタ 108"/>
        <xdr:cNvCxnSpPr/>
      </xdr:nvCxnSpPr>
      <xdr:spPr bwMode="auto">
        <a:xfrm flipV="1">
          <a:off x="5003800" y="6940385"/>
          <a:ext cx="647700" cy="20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190416</xdr:rowOff>
    </xdr:from>
    <xdr:ext cx="762000" cy="259045"/>
    <xdr:sp macro="" textlink="">
      <xdr:nvSpPr>
        <xdr:cNvPr id="110" name="人口1人当たり決算額の推移平均値テキスト445"/>
        <xdr:cNvSpPr txBox="1"/>
      </xdr:nvSpPr>
      <xdr:spPr>
        <a:xfrm>
          <a:off x="5740400" y="6457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13,436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2439</xdr:rowOff>
    </xdr:from>
    <xdr:to>
      <xdr:col>5</xdr:col>
      <xdr:colOff>34925</xdr:colOff>
      <xdr:row>35</xdr:row>
      <xdr:rowOff>104039</xdr:rowOff>
    </xdr:to>
    <xdr:sp macro="" textlink="">
      <xdr:nvSpPr>
        <xdr:cNvPr id="111" name="フローチャート : 判断 110"/>
        <xdr:cNvSpPr/>
      </xdr:nvSpPr>
      <xdr:spPr bwMode="auto">
        <a:xfrm>
          <a:off x="5600700" y="6612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3632</xdr:rowOff>
    </xdr:from>
    <xdr:to>
      <xdr:col>4</xdr:col>
      <xdr:colOff>469900</xdr:colOff>
      <xdr:row>36</xdr:row>
      <xdr:rowOff>7366</xdr:rowOff>
    </xdr:to>
    <xdr:cxnSp macro="">
      <xdr:nvCxnSpPr>
        <xdr:cNvPr id="112" name="直線コネクタ 111"/>
        <xdr:cNvCxnSpPr/>
      </xdr:nvCxnSpPr>
      <xdr:spPr bwMode="auto">
        <a:xfrm>
          <a:off x="4305300" y="6956882"/>
          <a:ext cx="698500" cy="3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69114</xdr:rowOff>
    </xdr:from>
    <xdr:to>
      <xdr:col>4</xdr:col>
      <xdr:colOff>520700</xdr:colOff>
      <xdr:row>35</xdr:row>
      <xdr:rowOff>170714</xdr:rowOff>
    </xdr:to>
    <xdr:sp macro="" textlink="">
      <xdr:nvSpPr>
        <xdr:cNvPr id="113" name="フローチャート : 判断 112"/>
        <xdr:cNvSpPr/>
      </xdr:nvSpPr>
      <xdr:spPr bwMode="auto">
        <a:xfrm>
          <a:off x="4953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180891</xdr:rowOff>
    </xdr:from>
    <xdr:ext cx="736600" cy="259045"/>
    <xdr:sp macro="" textlink="">
      <xdr:nvSpPr>
        <xdr:cNvPr id="114" name="テキスト ボックス 113"/>
        <xdr:cNvSpPr txBox="1"/>
      </xdr:nvSpPr>
      <xdr:spPr>
        <a:xfrm>
          <a:off x="4622800" y="6448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311404</xdr:rowOff>
    </xdr:from>
    <xdr:to>
      <xdr:col>3</xdr:col>
      <xdr:colOff>904875</xdr:colOff>
      <xdr:row>36</xdr:row>
      <xdr:rowOff>3632</xdr:rowOff>
    </xdr:to>
    <xdr:cxnSp macro="">
      <xdr:nvCxnSpPr>
        <xdr:cNvPr id="115" name="直線コネクタ 114"/>
        <xdr:cNvCxnSpPr/>
      </xdr:nvCxnSpPr>
      <xdr:spPr bwMode="auto">
        <a:xfrm>
          <a:off x="3606800" y="6921754"/>
          <a:ext cx="698500" cy="35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338404</xdr:rowOff>
    </xdr:from>
    <xdr:to>
      <xdr:col>3</xdr:col>
      <xdr:colOff>955675</xdr:colOff>
      <xdr:row>35</xdr:row>
      <xdr:rowOff>97104</xdr:rowOff>
    </xdr:to>
    <xdr:sp macro="" textlink="">
      <xdr:nvSpPr>
        <xdr:cNvPr id="116" name="フローチャート : 判断 115"/>
        <xdr:cNvSpPr/>
      </xdr:nvSpPr>
      <xdr:spPr bwMode="auto">
        <a:xfrm>
          <a:off x="4254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107281</xdr:rowOff>
    </xdr:from>
    <xdr:ext cx="762000" cy="259045"/>
    <xdr:sp macro="" textlink="">
      <xdr:nvSpPr>
        <xdr:cNvPr id="117" name="テキスト ボックス 116"/>
        <xdr:cNvSpPr txBox="1"/>
      </xdr:nvSpPr>
      <xdr:spPr>
        <a:xfrm>
          <a:off x="39243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311404</xdr:rowOff>
    </xdr:from>
    <xdr:to>
      <xdr:col>3</xdr:col>
      <xdr:colOff>206375</xdr:colOff>
      <xdr:row>35</xdr:row>
      <xdr:rowOff>319367</xdr:rowOff>
    </xdr:to>
    <xdr:cxnSp macro="">
      <xdr:nvCxnSpPr>
        <xdr:cNvPr id="118" name="直線コネクタ 117"/>
        <xdr:cNvCxnSpPr/>
      </xdr:nvCxnSpPr>
      <xdr:spPr bwMode="auto">
        <a:xfrm flipV="1">
          <a:off x="2908300" y="6921754"/>
          <a:ext cx="698500" cy="7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303543</xdr:rowOff>
    </xdr:from>
    <xdr:to>
      <xdr:col>3</xdr:col>
      <xdr:colOff>257175</xdr:colOff>
      <xdr:row>35</xdr:row>
      <xdr:rowOff>62243</xdr:rowOff>
    </xdr:to>
    <xdr:sp macro="" textlink="">
      <xdr:nvSpPr>
        <xdr:cNvPr id="119" name="フローチャート : 判断 118"/>
        <xdr:cNvSpPr/>
      </xdr:nvSpPr>
      <xdr:spPr bwMode="auto">
        <a:xfrm>
          <a:off x="35560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72420</xdr:rowOff>
    </xdr:from>
    <xdr:ext cx="762000" cy="259045"/>
    <xdr:sp macro="" textlink="">
      <xdr:nvSpPr>
        <xdr:cNvPr id="120" name="テキスト ボックス 119"/>
        <xdr:cNvSpPr txBox="1"/>
      </xdr:nvSpPr>
      <xdr:spPr>
        <a:xfrm>
          <a:off x="3225800" y="633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250622</xdr:rowOff>
    </xdr:from>
    <xdr:to>
      <xdr:col>2</xdr:col>
      <xdr:colOff>692150</xdr:colOff>
      <xdr:row>35</xdr:row>
      <xdr:rowOff>9322</xdr:rowOff>
    </xdr:to>
    <xdr:sp macro="" textlink="">
      <xdr:nvSpPr>
        <xdr:cNvPr id="121" name="フローチャート : 判断 120"/>
        <xdr:cNvSpPr/>
      </xdr:nvSpPr>
      <xdr:spPr bwMode="auto">
        <a:xfrm>
          <a:off x="2857500" y="6518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19499</xdr:rowOff>
    </xdr:from>
    <xdr:ext cx="762000" cy="259045"/>
    <xdr:sp macro="" textlink="">
      <xdr:nvSpPr>
        <xdr:cNvPr id="122" name="テキスト ボックス 121"/>
        <xdr:cNvSpPr txBox="1"/>
      </xdr:nvSpPr>
      <xdr:spPr>
        <a:xfrm>
          <a:off x="2527300" y="628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279235</xdr:rowOff>
    </xdr:from>
    <xdr:to>
      <xdr:col>5</xdr:col>
      <xdr:colOff>34925</xdr:colOff>
      <xdr:row>36</xdr:row>
      <xdr:rowOff>37935</xdr:rowOff>
    </xdr:to>
    <xdr:sp macro="" textlink="">
      <xdr:nvSpPr>
        <xdr:cNvPr id="128" name="円/楕円 127"/>
        <xdr:cNvSpPr/>
      </xdr:nvSpPr>
      <xdr:spPr bwMode="auto">
        <a:xfrm>
          <a:off x="5600700" y="6889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251312</xdr:rowOff>
    </xdr:from>
    <xdr:ext cx="762000" cy="259045"/>
    <xdr:sp macro="" textlink="">
      <xdr:nvSpPr>
        <xdr:cNvPr id="129" name="人口1人当たり決算額の推移該当値テキスト445"/>
        <xdr:cNvSpPr txBox="1"/>
      </xdr:nvSpPr>
      <xdr:spPr>
        <a:xfrm>
          <a:off x="5740400" y="686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6,171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299466</xdr:rowOff>
    </xdr:from>
    <xdr:to>
      <xdr:col>4</xdr:col>
      <xdr:colOff>520700</xdr:colOff>
      <xdr:row>36</xdr:row>
      <xdr:rowOff>58166</xdr:rowOff>
    </xdr:to>
    <xdr:sp macro="" textlink="">
      <xdr:nvSpPr>
        <xdr:cNvPr id="130" name="円/楕円 129"/>
        <xdr:cNvSpPr/>
      </xdr:nvSpPr>
      <xdr:spPr bwMode="auto">
        <a:xfrm>
          <a:off x="4953000" y="6909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42943</xdr:rowOff>
    </xdr:from>
    <xdr:ext cx="736600" cy="259045"/>
    <xdr:sp macro="" textlink="">
      <xdr:nvSpPr>
        <xdr:cNvPr id="131" name="テキスト ボックス 130"/>
        <xdr:cNvSpPr txBox="1"/>
      </xdr:nvSpPr>
      <xdr:spPr>
        <a:xfrm>
          <a:off x="4622800" y="6996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295732</xdr:rowOff>
    </xdr:from>
    <xdr:to>
      <xdr:col>3</xdr:col>
      <xdr:colOff>955675</xdr:colOff>
      <xdr:row>36</xdr:row>
      <xdr:rowOff>54432</xdr:rowOff>
    </xdr:to>
    <xdr:sp macro="" textlink="">
      <xdr:nvSpPr>
        <xdr:cNvPr id="132" name="円/楕円 131"/>
        <xdr:cNvSpPr/>
      </xdr:nvSpPr>
      <xdr:spPr bwMode="auto">
        <a:xfrm>
          <a:off x="4254500" y="6906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39209</xdr:rowOff>
    </xdr:from>
    <xdr:ext cx="762000" cy="259045"/>
    <xdr:sp macro="" textlink="">
      <xdr:nvSpPr>
        <xdr:cNvPr id="133" name="テキスト ボックス 132"/>
        <xdr:cNvSpPr txBox="1"/>
      </xdr:nvSpPr>
      <xdr:spPr>
        <a:xfrm>
          <a:off x="3924300" y="699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260604</xdr:rowOff>
    </xdr:from>
    <xdr:to>
      <xdr:col>3</xdr:col>
      <xdr:colOff>257175</xdr:colOff>
      <xdr:row>36</xdr:row>
      <xdr:rowOff>19304</xdr:rowOff>
    </xdr:to>
    <xdr:sp macro="" textlink="">
      <xdr:nvSpPr>
        <xdr:cNvPr id="134" name="円/楕円 133"/>
        <xdr:cNvSpPr/>
      </xdr:nvSpPr>
      <xdr:spPr bwMode="auto">
        <a:xfrm>
          <a:off x="3556000" y="6870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4081</xdr:rowOff>
    </xdr:from>
    <xdr:ext cx="762000" cy="259045"/>
    <xdr:sp macro="" textlink="">
      <xdr:nvSpPr>
        <xdr:cNvPr id="135" name="テキスト ボックス 134"/>
        <xdr:cNvSpPr txBox="1"/>
      </xdr:nvSpPr>
      <xdr:spPr>
        <a:xfrm>
          <a:off x="3225800" y="695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268567</xdr:rowOff>
    </xdr:from>
    <xdr:to>
      <xdr:col>2</xdr:col>
      <xdr:colOff>692150</xdr:colOff>
      <xdr:row>36</xdr:row>
      <xdr:rowOff>27267</xdr:rowOff>
    </xdr:to>
    <xdr:sp macro="" textlink="">
      <xdr:nvSpPr>
        <xdr:cNvPr id="136" name="円/楕円 135"/>
        <xdr:cNvSpPr/>
      </xdr:nvSpPr>
      <xdr:spPr bwMode="auto">
        <a:xfrm>
          <a:off x="2857500" y="6878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12044</xdr:rowOff>
    </xdr:from>
    <xdr:ext cx="762000" cy="259045"/>
    <xdr:sp macro="" textlink="">
      <xdr:nvSpPr>
        <xdr:cNvPr id="137" name="テキスト ボックス 136"/>
        <xdr:cNvSpPr txBox="1"/>
      </xdr:nvSpPr>
      <xdr:spPr>
        <a:xfrm>
          <a:off x="2527300" y="6965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埼玉県朝霞市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135,928
133,005
18.34
38,998,161
37,923,940
1,009,386
23,004,151
29,567,415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34.5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60245</xdr:rowOff>
    </xdr:from>
    <xdr:to>
      <xdr:col>6</xdr:col>
      <xdr:colOff>510540</xdr:colOff>
      <xdr:row>38</xdr:row>
      <xdr:rowOff>127323</xdr:rowOff>
    </xdr:to>
    <xdr:cxnSp macro="">
      <xdr:nvCxnSpPr>
        <xdr:cNvPr id="58" name="直線コネクタ 57"/>
        <xdr:cNvCxnSpPr/>
      </xdr:nvCxnSpPr>
      <xdr:spPr>
        <a:xfrm flipV="1">
          <a:off x="4633595" y="5375195"/>
          <a:ext cx="1270" cy="1267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131150</xdr:rowOff>
    </xdr:from>
    <xdr:ext cx="534377" cy="259045"/>
    <xdr:sp macro="" textlink="">
      <xdr:nvSpPr>
        <xdr:cNvPr id="59" name="人件費最小値テキスト"/>
        <xdr:cNvSpPr txBox="1"/>
      </xdr:nvSpPr>
      <xdr:spPr>
        <a:xfrm>
          <a:off x="4686300" y="664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44,379</a:t>
          </a:r>
          <a:endParaRPr kumimoji="1" lang="ja-JP" altLang="en-US" sz="1000" b="1">
            <a:latin typeface="ＭＳ Ｐゴシック"/>
          </a:endParaRPr>
        </a:p>
      </xdr:txBody>
    </xdr:sp>
    <xdr:clientData/>
  </xdr:oneCellAnchor>
  <xdr:twoCellAnchor>
    <xdr:from>
      <xdr:col>6</xdr:col>
      <xdr:colOff>422275</xdr:colOff>
      <xdr:row>38</xdr:row>
      <xdr:rowOff>127323</xdr:rowOff>
    </xdr:from>
    <xdr:to>
      <xdr:col>6</xdr:col>
      <xdr:colOff>600075</xdr:colOff>
      <xdr:row>38</xdr:row>
      <xdr:rowOff>127323</xdr:rowOff>
    </xdr:to>
    <xdr:cxnSp macro="">
      <xdr:nvCxnSpPr>
        <xdr:cNvPr id="60" name="直線コネクタ 59"/>
        <xdr:cNvCxnSpPr/>
      </xdr:nvCxnSpPr>
      <xdr:spPr>
        <a:xfrm>
          <a:off x="4546600" y="6642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6922</xdr:rowOff>
    </xdr:from>
    <xdr:ext cx="534377" cy="259045"/>
    <xdr:sp macro="" textlink="">
      <xdr:nvSpPr>
        <xdr:cNvPr id="61" name="人件費最大値テキスト"/>
        <xdr:cNvSpPr txBox="1"/>
      </xdr:nvSpPr>
      <xdr:spPr>
        <a:xfrm>
          <a:off x="4686300" y="515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83,183</a:t>
          </a:r>
          <a:endParaRPr kumimoji="1" lang="ja-JP" altLang="en-US" sz="1000" b="1">
            <a:latin typeface="ＭＳ Ｐゴシック"/>
          </a:endParaRPr>
        </a:p>
      </xdr:txBody>
    </xdr:sp>
    <xdr:clientData/>
  </xdr:oneCellAnchor>
  <xdr:twoCellAnchor>
    <xdr:from>
      <xdr:col>6</xdr:col>
      <xdr:colOff>422275</xdr:colOff>
      <xdr:row>31</xdr:row>
      <xdr:rowOff>60245</xdr:rowOff>
    </xdr:from>
    <xdr:to>
      <xdr:col>6</xdr:col>
      <xdr:colOff>600075</xdr:colOff>
      <xdr:row>31</xdr:row>
      <xdr:rowOff>60245</xdr:rowOff>
    </xdr:to>
    <xdr:cxnSp macro="">
      <xdr:nvCxnSpPr>
        <xdr:cNvPr id="62" name="直線コネクタ 61"/>
        <xdr:cNvCxnSpPr/>
      </xdr:nvCxnSpPr>
      <xdr:spPr>
        <a:xfrm>
          <a:off x="4546600" y="53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126278</xdr:rowOff>
    </xdr:from>
    <xdr:to>
      <xdr:col>6</xdr:col>
      <xdr:colOff>511175</xdr:colOff>
      <xdr:row>37</xdr:row>
      <xdr:rowOff>136630</xdr:rowOff>
    </xdr:to>
    <xdr:cxnSp macro="">
      <xdr:nvCxnSpPr>
        <xdr:cNvPr id="63" name="直線コネクタ 62"/>
        <xdr:cNvCxnSpPr/>
      </xdr:nvCxnSpPr>
      <xdr:spPr>
        <a:xfrm flipV="1">
          <a:off x="3797300" y="6469928"/>
          <a:ext cx="838200" cy="1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122391</xdr:rowOff>
    </xdr:from>
    <xdr:ext cx="534377" cy="259045"/>
    <xdr:sp macro="" textlink="">
      <xdr:nvSpPr>
        <xdr:cNvPr id="64" name="人件費平均値テキスト"/>
        <xdr:cNvSpPr txBox="1"/>
      </xdr:nvSpPr>
      <xdr:spPr>
        <a:xfrm>
          <a:off x="4686300" y="595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59,425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99514</xdr:rowOff>
    </xdr:from>
    <xdr:to>
      <xdr:col>6</xdr:col>
      <xdr:colOff>561975</xdr:colOff>
      <xdr:row>36</xdr:row>
      <xdr:rowOff>29664</xdr:rowOff>
    </xdr:to>
    <xdr:sp macro="" textlink="">
      <xdr:nvSpPr>
        <xdr:cNvPr id="65" name="フローチャート : 判断 64"/>
        <xdr:cNvSpPr/>
      </xdr:nvSpPr>
      <xdr:spPr>
        <a:xfrm>
          <a:off x="45847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136630</xdr:rowOff>
    </xdr:from>
    <xdr:to>
      <xdr:col>5</xdr:col>
      <xdr:colOff>358775</xdr:colOff>
      <xdr:row>38</xdr:row>
      <xdr:rowOff>158739</xdr:rowOff>
    </xdr:to>
    <xdr:cxnSp macro="">
      <xdr:nvCxnSpPr>
        <xdr:cNvPr id="66" name="直線コネクタ 65"/>
        <xdr:cNvCxnSpPr/>
      </xdr:nvCxnSpPr>
      <xdr:spPr>
        <a:xfrm flipV="1">
          <a:off x="2908300" y="6480280"/>
          <a:ext cx="889000" cy="19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114667</xdr:rowOff>
    </xdr:from>
    <xdr:to>
      <xdr:col>5</xdr:col>
      <xdr:colOff>409575</xdr:colOff>
      <xdr:row>36</xdr:row>
      <xdr:rowOff>44817</xdr:rowOff>
    </xdr:to>
    <xdr:sp macro="" textlink="">
      <xdr:nvSpPr>
        <xdr:cNvPr id="67" name="フローチャート : 判断 66"/>
        <xdr:cNvSpPr/>
      </xdr:nvSpPr>
      <xdr:spPr>
        <a:xfrm>
          <a:off x="3746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61344</xdr:rowOff>
    </xdr:from>
    <xdr:ext cx="534377" cy="259045"/>
    <xdr:sp macro="" textlink="">
      <xdr:nvSpPr>
        <xdr:cNvPr id="68" name="テキスト ボックス 67"/>
        <xdr:cNvSpPr txBox="1"/>
      </xdr:nvSpPr>
      <xdr:spPr>
        <a:xfrm>
          <a:off x="3530111" y="58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114097</xdr:rowOff>
    </xdr:from>
    <xdr:to>
      <xdr:col>4</xdr:col>
      <xdr:colOff>155575</xdr:colOff>
      <xdr:row>38</xdr:row>
      <xdr:rowOff>158739</xdr:rowOff>
    </xdr:to>
    <xdr:cxnSp macro="">
      <xdr:nvCxnSpPr>
        <xdr:cNvPr id="69" name="直線コネクタ 68"/>
        <xdr:cNvCxnSpPr/>
      </xdr:nvCxnSpPr>
      <xdr:spPr>
        <a:xfrm>
          <a:off x="2019300" y="6629197"/>
          <a:ext cx="889000" cy="4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132922</xdr:rowOff>
    </xdr:from>
    <xdr:to>
      <xdr:col>4</xdr:col>
      <xdr:colOff>206375</xdr:colOff>
      <xdr:row>36</xdr:row>
      <xdr:rowOff>63072</xdr:rowOff>
    </xdr:to>
    <xdr:sp macro="" textlink="">
      <xdr:nvSpPr>
        <xdr:cNvPr id="70" name="フローチャート : 判断 69"/>
        <xdr:cNvSpPr/>
      </xdr:nvSpPr>
      <xdr:spPr>
        <a:xfrm>
          <a:off x="2857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79599</xdr:rowOff>
    </xdr:from>
    <xdr:ext cx="534377" cy="259045"/>
    <xdr:sp macro="" textlink="">
      <xdr:nvSpPr>
        <xdr:cNvPr id="71" name="テキスト ボックス 70"/>
        <xdr:cNvSpPr txBox="1"/>
      </xdr:nvSpPr>
      <xdr:spPr>
        <a:xfrm>
          <a:off x="2641111" y="590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83170</xdr:rowOff>
    </xdr:from>
    <xdr:to>
      <xdr:col>2</xdr:col>
      <xdr:colOff>638175</xdr:colOff>
      <xdr:row>38</xdr:row>
      <xdr:rowOff>114097</xdr:rowOff>
    </xdr:to>
    <xdr:cxnSp macro="">
      <xdr:nvCxnSpPr>
        <xdr:cNvPr id="72" name="直線コネクタ 71"/>
        <xdr:cNvCxnSpPr/>
      </xdr:nvCxnSpPr>
      <xdr:spPr>
        <a:xfrm>
          <a:off x="1130300" y="6598270"/>
          <a:ext cx="889000" cy="3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37204</xdr:rowOff>
    </xdr:from>
    <xdr:to>
      <xdr:col>3</xdr:col>
      <xdr:colOff>3175</xdr:colOff>
      <xdr:row>35</xdr:row>
      <xdr:rowOff>138804</xdr:rowOff>
    </xdr:to>
    <xdr:sp macro="" textlink="">
      <xdr:nvSpPr>
        <xdr:cNvPr id="73" name="フローチャート : 判断 72"/>
        <xdr:cNvSpPr/>
      </xdr:nvSpPr>
      <xdr:spPr>
        <a:xfrm>
          <a:off x="196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155331</xdr:rowOff>
    </xdr:from>
    <xdr:ext cx="534377" cy="259045"/>
    <xdr:sp macro="" textlink="">
      <xdr:nvSpPr>
        <xdr:cNvPr id="74" name="テキスト ボックス 73"/>
        <xdr:cNvSpPr txBox="1"/>
      </xdr:nvSpPr>
      <xdr:spPr>
        <a:xfrm>
          <a:off x="1752111" y="581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123451</xdr:rowOff>
    </xdr:from>
    <xdr:to>
      <xdr:col>1</xdr:col>
      <xdr:colOff>485775</xdr:colOff>
      <xdr:row>35</xdr:row>
      <xdr:rowOff>53601</xdr:rowOff>
    </xdr:to>
    <xdr:sp macro="" textlink="">
      <xdr:nvSpPr>
        <xdr:cNvPr id="75" name="フローチャート : 判断 74"/>
        <xdr:cNvSpPr/>
      </xdr:nvSpPr>
      <xdr:spPr>
        <a:xfrm>
          <a:off x="1079500" y="59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70128</xdr:rowOff>
    </xdr:from>
    <xdr:ext cx="534377" cy="259045"/>
    <xdr:sp macro="" textlink="">
      <xdr:nvSpPr>
        <xdr:cNvPr id="76" name="テキスト ボックス 75"/>
        <xdr:cNvSpPr txBox="1"/>
      </xdr:nvSpPr>
      <xdr:spPr>
        <a:xfrm>
          <a:off x="863111" y="57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75478</xdr:rowOff>
    </xdr:from>
    <xdr:to>
      <xdr:col>6</xdr:col>
      <xdr:colOff>561975</xdr:colOff>
      <xdr:row>38</xdr:row>
      <xdr:rowOff>5628</xdr:rowOff>
    </xdr:to>
    <xdr:sp macro="" textlink="">
      <xdr:nvSpPr>
        <xdr:cNvPr id="82" name="円/楕円 81"/>
        <xdr:cNvSpPr/>
      </xdr:nvSpPr>
      <xdr:spPr>
        <a:xfrm>
          <a:off x="4584700" y="641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53905</xdr:rowOff>
    </xdr:from>
    <xdr:ext cx="534377" cy="259045"/>
    <xdr:sp macro="" textlink="">
      <xdr:nvSpPr>
        <xdr:cNvPr id="83" name="人件費該当値テキスト"/>
        <xdr:cNvSpPr txBox="1"/>
      </xdr:nvSpPr>
      <xdr:spPr>
        <a:xfrm>
          <a:off x="4686300" y="639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49,661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85830</xdr:rowOff>
    </xdr:from>
    <xdr:to>
      <xdr:col>5</xdr:col>
      <xdr:colOff>409575</xdr:colOff>
      <xdr:row>38</xdr:row>
      <xdr:rowOff>15980</xdr:rowOff>
    </xdr:to>
    <xdr:sp macro="" textlink="">
      <xdr:nvSpPr>
        <xdr:cNvPr id="84" name="円/楕円 83"/>
        <xdr:cNvSpPr/>
      </xdr:nvSpPr>
      <xdr:spPr>
        <a:xfrm>
          <a:off x="3746500" y="642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7107</xdr:rowOff>
    </xdr:from>
    <xdr:ext cx="534377" cy="259045"/>
    <xdr:sp macro="" textlink="">
      <xdr:nvSpPr>
        <xdr:cNvPr id="85" name="テキスト ボックス 84"/>
        <xdr:cNvSpPr txBox="1"/>
      </xdr:nvSpPr>
      <xdr:spPr>
        <a:xfrm>
          <a:off x="3530111" y="652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49,344</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107939</xdr:rowOff>
    </xdr:from>
    <xdr:to>
      <xdr:col>4</xdr:col>
      <xdr:colOff>206375</xdr:colOff>
      <xdr:row>39</xdr:row>
      <xdr:rowOff>38089</xdr:rowOff>
    </xdr:to>
    <xdr:sp macro="" textlink="">
      <xdr:nvSpPr>
        <xdr:cNvPr id="86" name="円/楕円 85"/>
        <xdr:cNvSpPr/>
      </xdr:nvSpPr>
      <xdr:spPr>
        <a:xfrm>
          <a:off x="2857500" y="662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29216</xdr:rowOff>
    </xdr:from>
    <xdr:ext cx="534377" cy="259045"/>
    <xdr:sp macro="" textlink="">
      <xdr:nvSpPr>
        <xdr:cNvPr id="87" name="テキスト ボックス 86"/>
        <xdr:cNvSpPr txBox="1"/>
      </xdr:nvSpPr>
      <xdr:spPr>
        <a:xfrm>
          <a:off x="2641111" y="671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43,417</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63297</xdr:rowOff>
    </xdr:from>
    <xdr:to>
      <xdr:col>3</xdr:col>
      <xdr:colOff>3175</xdr:colOff>
      <xdr:row>38</xdr:row>
      <xdr:rowOff>164897</xdr:rowOff>
    </xdr:to>
    <xdr:sp macro="" textlink="">
      <xdr:nvSpPr>
        <xdr:cNvPr id="88" name="円/楕円 87"/>
        <xdr:cNvSpPr/>
      </xdr:nvSpPr>
      <xdr:spPr>
        <a:xfrm>
          <a:off x="1968500" y="657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156024</xdr:rowOff>
    </xdr:from>
    <xdr:ext cx="534377" cy="259045"/>
    <xdr:sp macro="" textlink="">
      <xdr:nvSpPr>
        <xdr:cNvPr id="89" name="テキスト ボックス 88"/>
        <xdr:cNvSpPr txBox="1"/>
      </xdr:nvSpPr>
      <xdr:spPr>
        <a:xfrm>
          <a:off x="1752111" y="667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44,784</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32370</xdr:rowOff>
    </xdr:from>
    <xdr:to>
      <xdr:col>1</xdr:col>
      <xdr:colOff>485775</xdr:colOff>
      <xdr:row>38</xdr:row>
      <xdr:rowOff>133970</xdr:rowOff>
    </xdr:to>
    <xdr:sp macro="" textlink="">
      <xdr:nvSpPr>
        <xdr:cNvPr id="90" name="円/楕円 89"/>
        <xdr:cNvSpPr/>
      </xdr:nvSpPr>
      <xdr:spPr>
        <a:xfrm>
          <a:off x="1079500" y="654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125097</xdr:rowOff>
    </xdr:from>
    <xdr:ext cx="534377" cy="259045"/>
    <xdr:sp macro="" textlink="">
      <xdr:nvSpPr>
        <xdr:cNvPr id="91" name="テキスト ボックス 90"/>
        <xdr:cNvSpPr txBox="1"/>
      </xdr:nvSpPr>
      <xdr:spPr>
        <a:xfrm>
          <a:off x="863111" y="664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90688</xdr:rowOff>
    </xdr:from>
    <xdr:to>
      <xdr:col>6</xdr:col>
      <xdr:colOff>510540</xdr:colOff>
      <xdr:row>58</xdr:row>
      <xdr:rowOff>165646</xdr:rowOff>
    </xdr:to>
    <xdr:cxnSp macro="">
      <xdr:nvCxnSpPr>
        <xdr:cNvPr id="114" name="直線コネクタ 113"/>
        <xdr:cNvCxnSpPr/>
      </xdr:nvCxnSpPr>
      <xdr:spPr>
        <a:xfrm flipV="1">
          <a:off x="4633595" y="8834638"/>
          <a:ext cx="1270" cy="1275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169473</xdr:rowOff>
    </xdr:from>
    <xdr:ext cx="534377" cy="259045"/>
    <xdr:sp macro="" textlink="">
      <xdr:nvSpPr>
        <xdr:cNvPr id="115" name="物件費最小値テキスト"/>
        <xdr:cNvSpPr txBox="1"/>
      </xdr:nvSpPr>
      <xdr:spPr>
        <a:xfrm>
          <a:off x="4686300" y="101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38,865</a:t>
          </a:r>
          <a:endParaRPr kumimoji="1" lang="ja-JP" altLang="en-US" sz="1000" b="1">
            <a:latin typeface="ＭＳ Ｐゴシック"/>
          </a:endParaRPr>
        </a:p>
      </xdr:txBody>
    </xdr:sp>
    <xdr:clientData/>
  </xdr:oneCellAnchor>
  <xdr:twoCellAnchor>
    <xdr:from>
      <xdr:col>6</xdr:col>
      <xdr:colOff>422275</xdr:colOff>
      <xdr:row>58</xdr:row>
      <xdr:rowOff>165646</xdr:rowOff>
    </xdr:from>
    <xdr:to>
      <xdr:col>6</xdr:col>
      <xdr:colOff>600075</xdr:colOff>
      <xdr:row>58</xdr:row>
      <xdr:rowOff>165646</xdr:rowOff>
    </xdr:to>
    <xdr:cxnSp macro="">
      <xdr:nvCxnSpPr>
        <xdr:cNvPr id="116" name="直線コネクタ 115"/>
        <xdr:cNvCxnSpPr/>
      </xdr:nvCxnSpPr>
      <xdr:spPr>
        <a:xfrm>
          <a:off x="4546600" y="10109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37365</xdr:rowOff>
    </xdr:from>
    <xdr:ext cx="534377" cy="259045"/>
    <xdr:sp macro="" textlink="">
      <xdr:nvSpPr>
        <xdr:cNvPr id="117" name="物件費最大値テキスト"/>
        <xdr:cNvSpPr txBox="1"/>
      </xdr:nvSpPr>
      <xdr:spPr>
        <a:xfrm>
          <a:off x="4686300" y="860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94,644</a:t>
          </a:r>
          <a:endParaRPr kumimoji="1" lang="ja-JP" altLang="en-US" sz="1000" b="1">
            <a:latin typeface="ＭＳ Ｐゴシック"/>
          </a:endParaRPr>
        </a:p>
      </xdr:txBody>
    </xdr:sp>
    <xdr:clientData/>
  </xdr:oneCellAnchor>
  <xdr:twoCellAnchor>
    <xdr:from>
      <xdr:col>6</xdr:col>
      <xdr:colOff>422275</xdr:colOff>
      <xdr:row>51</xdr:row>
      <xdr:rowOff>90688</xdr:rowOff>
    </xdr:from>
    <xdr:to>
      <xdr:col>6</xdr:col>
      <xdr:colOff>600075</xdr:colOff>
      <xdr:row>51</xdr:row>
      <xdr:rowOff>90688</xdr:rowOff>
    </xdr:to>
    <xdr:cxnSp macro="">
      <xdr:nvCxnSpPr>
        <xdr:cNvPr id="118" name="直線コネクタ 117"/>
        <xdr:cNvCxnSpPr/>
      </xdr:nvCxnSpPr>
      <xdr:spPr>
        <a:xfrm>
          <a:off x="4546600" y="883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8964</xdr:rowOff>
    </xdr:from>
    <xdr:to>
      <xdr:col>6</xdr:col>
      <xdr:colOff>511175</xdr:colOff>
      <xdr:row>57</xdr:row>
      <xdr:rowOff>17102</xdr:rowOff>
    </xdr:to>
    <xdr:cxnSp macro="">
      <xdr:nvCxnSpPr>
        <xdr:cNvPr id="119" name="直線コネクタ 118"/>
        <xdr:cNvCxnSpPr/>
      </xdr:nvCxnSpPr>
      <xdr:spPr>
        <a:xfrm flipV="1">
          <a:off x="3797300" y="9781614"/>
          <a:ext cx="8382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116784</xdr:rowOff>
    </xdr:from>
    <xdr:ext cx="534377" cy="259045"/>
    <xdr:sp macro="" textlink="">
      <xdr:nvSpPr>
        <xdr:cNvPr id="120" name="物件費平均値テキスト"/>
        <xdr:cNvSpPr txBox="1"/>
      </xdr:nvSpPr>
      <xdr:spPr>
        <a:xfrm>
          <a:off x="4686300" y="9546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54,781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93907</xdr:rowOff>
    </xdr:from>
    <xdr:to>
      <xdr:col>6</xdr:col>
      <xdr:colOff>561975</xdr:colOff>
      <xdr:row>57</xdr:row>
      <xdr:rowOff>24057</xdr:rowOff>
    </xdr:to>
    <xdr:sp macro="" textlink="">
      <xdr:nvSpPr>
        <xdr:cNvPr id="121" name="フローチャート : 判断 120"/>
        <xdr:cNvSpPr/>
      </xdr:nvSpPr>
      <xdr:spPr>
        <a:xfrm>
          <a:off x="4584700" y="969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112131</xdr:rowOff>
    </xdr:from>
    <xdr:to>
      <xdr:col>5</xdr:col>
      <xdr:colOff>358775</xdr:colOff>
      <xdr:row>57</xdr:row>
      <xdr:rowOff>17102</xdr:rowOff>
    </xdr:to>
    <xdr:cxnSp macro="">
      <xdr:nvCxnSpPr>
        <xdr:cNvPr id="122" name="直線コネクタ 121"/>
        <xdr:cNvCxnSpPr/>
      </xdr:nvCxnSpPr>
      <xdr:spPr>
        <a:xfrm>
          <a:off x="2908300" y="9713331"/>
          <a:ext cx="889000" cy="7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26309</xdr:rowOff>
    </xdr:from>
    <xdr:to>
      <xdr:col>5</xdr:col>
      <xdr:colOff>409575</xdr:colOff>
      <xdr:row>57</xdr:row>
      <xdr:rowOff>127909</xdr:rowOff>
    </xdr:to>
    <xdr:sp macro="" textlink="">
      <xdr:nvSpPr>
        <xdr:cNvPr id="123" name="フローチャート : 判断 122"/>
        <xdr:cNvSpPr/>
      </xdr:nvSpPr>
      <xdr:spPr>
        <a:xfrm>
          <a:off x="3746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119036</xdr:rowOff>
    </xdr:from>
    <xdr:ext cx="534377" cy="259045"/>
    <xdr:sp macro="" textlink="">
      <xdr:nvSpPr>
        <xdr:cNvPr id="124" name="テキスト ボックス 123"/>
        <xdr:cNvSpPr txBox="1"/>
      </xdr:nvSpPr>
      <xdr:spPr>
        <a:xfrm>
          <a:off x="3530111" y="989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112131</xdr:rowOff>
    </xdr:from>
    <xdr:to>
      <xdr:col>4</xdr:col>
      <xdr:colOff>155575</xdr:colOff>
      <xdr:row>56</xdr:row>
      <xdr:rowOff>112885</xdr:rowOff>
    </xdr:to>
    <xdr:cxnSp macro="">
      <xdr:nvCxnSpPr>
        <xdr:cNvPr id="125" name="直線コネクタ 124"/>
        <xdr:cNvCxnSpPr/>
      </xdr:nvCxnSpPr>
      <xdr:spPr>
        <a:xfrm flipV="1">
          <a:off x="2019300" y="9713331"/>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85745</xdr:rowOff>
    </xdr:from>
    <xdr:to>
      <xdr:col>4</xdr:col>
      <xdr:colOff>206375</xdr:colOff>
      <xdr:row>58</xdr:row>
      <xdr:rowOff>15895</xdr:rowOff>
    </xdr:to>
    <xdr:sp macro="" textlink="">
      <xdr:nvSpPr>
        <xdr:cNvPr id="126" name="フローチャート : 判断 125"/>
        <xdr:cNvSpPr/>
      </xdr:nvSpPr>
      <xdr:spPr>
        <a:xfrm>
          <a:off x="2857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7022</xdr:rowOff>
    </xdr:from>
    <xdr:ext cx="534377" cy="259045"/>
    <xdr:sp macro="" textlink="">
      <xdr:nvSpPr>
        <xdr:cNvPr id="127" name="テキスト ボックス 126"/>
        <xdr:cNvSpPr txBox="1"/>
      </xdr:nvSpPr>
      <xdr:spPr>
        <a:xfrm>
          <a:off x="2641111" y="995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83967</xdr:rowOff>
    </xdr:from>
    <xdr:to>
      <xdr:col>2</xdr:col>
      <xdr:colOff>638175</xdr:colOff>
      <xdr:row>56</xdr:row>
      <xdr:rowOff>112885</xdr:rowOff>
    </xdr:to>
    <xdr:cxnSp macro="">
      <xdr:nvCxnSpPr>
        <xdr:cNvPr id="128" name="直線コネクタ 127"/>
        <xdr:cNvCxnSpPr/>
      </xdr:nvCxnSpPr>
      <xdr:spPr>
        <a:xfrm>
          <a:off x="1130300" y="9685167"/>
          <a:ext cx="8890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101381</xdr:rowOff>
    </xdr:from>
    <xdr:to>
      <xdr:col>3</xdr:col>
      <xdr:colOff>3175</xdr:colOff>
      <xdr:row>58</xdr:row>
      <xdr:rowOff>31531</xdr:rowOff>
    </xdr:to>
    <xdr:sp macro="" textlink="">
      <xdr:nvSpPr>
        <xdr:cNvPr id="129" name="フローチャート : 判断 128"/>
        <xdr:cNvSpPr/>
      </xdr:nvSpPr>
      <xdr:spPr>
        <a:xfrm>
          <a:off x="1968500" y="987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22658</xdr:rowOff>
    </xdr:from>
    <xdr:ext cx="534377" cy="259045"/>
    <xdr:sp macro="" textlink="">
      <xdr:nvSpPr>
        <xdr:cNvPr id="130" name="テキスト ボックス 129"/>
        <xdr:cNvSpPr txBox="1"/>
      </xdr:nvSpPr>
      <xdr:spPr>
        <a:xfrm>
          <a:off x="1752111" y="996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78018</xdr:rowOff>
    </xdr:from>
    <xdr:to>
      <xdr:col>1</xdr:col>
      <xdr:colOff>485775</xdr:colOff>
      <xdr:row>58</xdr:row>
      <xdr:rowOff>8168</xdr:rowOff>
    </xdr:to>
    <xdr:sp macro="" textlink="">
      <xdr:nvSpPr>
        <xdr:cNvPr id="131" name="フローチャート : 判断 130"/>
        <xdr:cNvSpPr/>
      </xdr:nvSpPr>
      <xdr:spPr>
        <a:xfrm>
          <a:off x="1079500" y="985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170745</xdr:rowOff>
    </xdr:from>
    <xdr:ext cx="534377" cy="259045"/>
    <xdr:sp macro="" textlink="">
      <xdr:nvSpPr>
        <xdr:cNvPr id="132" name="テキスト ボックス 131"/>
        <xdr:cNvSpPr txBox="1"/>
      </xdr:nvSpPr>
      <xdr:spPr>
        <a:xfrm>
          <a:off x="863111" y="994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129614</xdr:rowOff>
    </xdr:from>
    <xdr:to>
      <xdr:col>6</xdr:col>
      <xdr:colOff>561975</xdr:colOff>
      <xdr:row>57</xdr:row>
      <xdr:rowOff>59764</xdr:rowOff>
    </xdr:to>
    <xdr:sp macro="" textlink="">
      <xdr:nvSpPr>
        <xdr:cNvPr id="138" name="円/楕円 137"/>
        <xdr:cNvSpPr/>
      </xdr:nvSpPr>
      <xdr:spPr>
        <a:xfrm>
          <a:off x="4584700" y="973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108041</xdr:rowOff>
    </xdr:from>
    <xdr:ext cx="534377" cy="259045"/>
    <xdr:sp macro="" textlink="">
      <xdr:nvSpPr>
        <xdr:cNvPr id="139" name="物件費該当値テキスト"/>
        <xdr:cNvSpPr txBox="1"/>
      </xdr:nvSpPr>
      <xdr:spPr>
        <a:xfrm>
          <a:off x="4686300" y="970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53,219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137752</xdr:rowOff>
    </xdr:from>
    <xdr:to>
      <xdr:col>5</xdr:col>
      <xdr:colOff>409575</xdr:colOff>
      <xdr:row>57</xdr:row>
      <xdr:rowOff>67902</xdr:rowOff>
    </xdr:to>
    <xdr:sp macro="" textlink="">
      <xdr:nvSpPr>
        <xdr:cNvPr id="140" name="円/楕円 139"/>
        <xdr:cNvSpPr/>
      </xdr:nvSpPr>
      <xdr:spPr>
        <a:xfrm>
          <a:off x="3746500" y="973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84429</xdr:rowOff>
    </xdr:from>
    <xdr:ext cx="534377" cy="259045"/>
    <xdr:sp macro="" textlink="">
      <xdr:nvSpPr>
        <xdr:cNvPr id="141" name="テキスト ボックス 140"/>
        <xdr:cNvSpPr txBox="1"/>
      </xdr:nvSpPr>
      <xdr:spPr>
        <a:xfrm>
          <a:off x="3530111" y="951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52,863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61331</xdr:rowOff>
    </xdr:from>
    <xdr:to>
      <xdr:col>4</xdr:col>
      <xdr:colOff>206375</xdr:colOff>
      <xdr:row>56</xdr:row>
      <xdr:rowOff>162931</xdr:rowOff>
    </xdr:to>
    <xdr:sp macro="" textlink="">
      <xdr:nvSpPr>
        <xdr:cNvPr id="142" name="円/楕円 141"/>
        <xdr:cNvSpPr/>
      </xdr:nvSpPr>
      <xdr:spPr>
        <a:xfrm>
          <a:off x="2857500" y="966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8008</xdr:rowOff>
    </xdr:from>
    <xdr:ext cx="534377" cy="259045"/>
    <xdr:sp macro="" textlink="">
      <xdr:nvSpPr>
        <xdr:cNvPr id="143" name="テキスト ボックス 142"/>
        <xdr:cNvSpPr txBox="1"/>
      </xdr:nvSpPr>
      <xdr:spPr>
        <a:xfrm>
          <a:off x="2641111" y="943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56,206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62085</xdr:rowOff>
    </xdr:from>
    <xdr:to>
      <xdr:col>3</xdr:col>
      <xdr:colOff>3175</xdr:colOff>
      <xdr:row>56</xdr:row>
      <xdr:rowOff>163685</xdr:rowOff>
    </xdr:to>
    <xdr:sp macro="" textlink="">
      <xdr:nvSpPr>
        <xdr:cNvPr id="144" name="円/楕円 143"/>
        <xdr:cNvSpPr/>
      </xdr:nvSpPr>
      <xdr:spPr>
        <a:xfrm>
          <a:off x="1968500" y="96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8762</xdr:rowOff>
    </xdr:from>
    <xdr:ext cx="534377" cy="259045"/>
    <xdr:sp macro="" textlink="">
      <xdr:nvSpPr>
        <xdr:cNvPr id="145" name="テキスト ボックス 144"/>
        <xdr:cNvSpPr txBox="1"/>
      </xdr:nvSpPr>
      <xdr:spPr>
        <a:xfrm>
          <a:off x="1752111" y="943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56,173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33167</xdr:rowOff>
    </xdr:from>
    <xdr:to>
      <xdr:col>1</xdr:col>
      <xdr:colOff>485775</xdr:colOff>
      <xdr:row>56</xdr:row>
      <xdr:rowOff>134767</xdr:rowOff>
    </xdr:to>
    <xdr:sp macro="" textlink="">
      <xdr:nvSpPr>
        <xdr:cNvPr id="146" name="円/楕円 145"/>
        <xdr:cNvSpPr/>
      </xdr:nvSpPr>
      <xdr:spPr>
        <a:xfrm>
          <a:off x="1079500" y="96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151294</xdr:rowOff>
    </xdr:from>
    <xdr:ext cx="534377" cy="259045"/>
    <xdr:sp macro="" textlink="">
      <xdr:nvSpPr>
        <xdr:cNvPr id="147" name="テキスト ボックス 146"/>
        <xdr:cNvSpPr txBox="1"/>
      </xdr:nvSpPr>
      <xdr:spPr>
        <a:xfrm>
          <a:off x="863111" y="940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153530</xdr:rowOff>
    </xdr:from>
    <xdr:to>
      <xdr:col>6</xdr:col>
      <xdr:colOff>510540</xdr:colOff>
      <xdr:row>77</xdr:row>
      <xdr:rowOff>145986</xdr:rowOff>
    </xdr:to>
    <xdr:cxnSp macro="">
      <xdr:nvCxnSpPr>
        <xdr:cNvPr id="167" name="直線コネクタ 166"/>
        <xdr:cNvCxnSpPr/>
      </xdr:nvCxnSpPr>
      <xdr:spPr>
        <a:xfrm flipV="1">
          <a:off x="4633595" y="12155030"/>
          <a:ext cx="1270" cy="1192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149813</xdr:rowOff>
    </xdr:from>
    <xdr:ext cx="378565" cy="259045"/>
    <xdr:sp macro="" textlink="">
      <xdr:nvSpPr>
        <xdr:cNvPr id="168" name="維持補修費最小値テキスト"/>
        <xdr:cNvSpPr txBox="1"/>
      </xdr:nvSpPr>
      <xdr:spPr>
        <a:xfrm>
          <a:off x="4686300" y="1335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6</xdr:col>
      <xdr:colOff>422275</xdr:colOff>
      <xdr:row>77</xdr:row>
      <xdr:rowOff>145986</xdr:rowOff>
    </xdr:from>
    <xdr:to>
      <xdr:col>6</xdr:col>
      <xdr:colOff>600075</xdr:colOff>
      <xdr:row>77</xdr:row>
      <xdr:rowOff>145986</xdr:rowOff>
    </xdr:to>
    <xdr:cxnSp macro="">
      <xdr:nvCxnSpPr>
        <xdr:cNvPr id="169" name="直線コネクタ 168"/>
        <xdr:cNvCxnSpPr/>
      </xdr:nvCxnSpPr>
      <xdr:spPr>
        <a:xfrm>
          <a:off x="4546600" y="13347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100207</xdr:rowOff>
    </xdr:from>
    <xdr:ext cx="534377" cy="259045"/>
    <xdr:sp macro="" textlink="">
      <xdr:nvSpPr>
        <xdr:cNvPr id="170" name="維持補修費最大値テキスト"/>
        <xdr:cNvSpPr txBox="1"/>
      </xdr:nvSpPr>
      <xdr:spPr>
        <a:xfrm>
          <a:off x="4686300" y="119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21,758</a:t>
          </a:r>
          <a:endParaRPr kumimoji="1" lang="ja-JP" altLang="en-US" sz="1000" b="1">
            <a:latin typeface="ＭＳ Ｐゴシック"/>
          </a:endParaRPr>
        </a:p>
      </xdr:txBody>
    </xdr:sp>
    <xdr:clientData/>
  </xdr:oneCellAnchor>
  <xdr:twoCellAnchor>
    <xdr:from>
      <xdr:col>6</xdr:col>
      <xdr:colOff>422275</xdr:colOff>
      <xdr:row>70</xdr:row>
      <xdr:rowOff>153530</xdr:rowOff>
    </xdr:from>
    <xdr:to>
      <xdr:col>6</xdr:col>
      <xdr:colOff>600075</xdr:colOff>
      <xdr:row>70</xdr:row>
      <xdr:rowOff>153530</xdr:rowOff>
    </xdr:to>
    <xdr:cxnSp macro="">
      <xdr:nvCxnSpPr>
        <xdr:cNvPr id="171" name="直線コネクタ 170"/>
        <xdr:cNvCxnSpPr/>
      </xdr:nvCxnSpPr>
      <xdr:spPr>
        <a:xfrm>
          <a:off x="4546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38545</xdr:rowOff>
    </xdr:from>
    <xdr:to>
      <xdr:col>6</xdr:col>
      <xdr:colOff>511175</xdr:colOff>
      <xdr:row>77</xdr:row>
      <xdr:rowOff>59519</xdr:rowOff>
    </xdr:to>
    <xdr:cxnSp macro="">
      <xdr:nvCxnSpPr>
        <xdr:cNvPr id="172" name="直線コネクタ 171"/>
        <xdr:cNvCxnSpPr/>
      </xdr:nvCxnSpPr>
      <xdr:spPr>
        <a:xfrm>
          <a:off x="3797300" y="13240195"/>
          <a:ext cx="838200" cy="2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108176</xdr:rowOff>
    </xdr:from>
    <xdr:ext cx="469744" cy="259045"/>
    <xdr:sp macro="" textlink="">
      <xdr:nvSpPr>
        <xdr:cNvPr id="173" name="維持補修費平均値テキスト"/>
        <xdr:cNvSpPr txBox="1"/>
      </xdr:nvSpPr>
      <xdr:spPr>
        <a:xfrm>
          <a:off x="4686300" y="12966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85300</xdr:rowOff>
    </xdr:from>
    <xdr:to>
      <xdr:col>6</xdr:col>
      <xdr:colOff>561975</xdr:colOff>
      <xdr:row>77</xdr:row>
      <xdr:rowOff>15450</xdr:rowOff>
    </xdr:to>
    <xdr:sp macro="" textlink="">
      <xdr:nvSpPr>
        <xdr:cNvPr id="174" name="フローチャート : 判断 173"/>
        <xdr:cNvSpPr/>
      </xdr:nvSpPr>
      <xdr:spPr>
        <a:xfrm>
          <a:off x="4584700" y="131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37516</xdr:rowOff>
    </xdr:from>
    <xdr:to>
      <xdr:col>5</xdr:col>
      <xdr:colOff>358775</xdr:colOff>
      <xdr:row>77</xdr:row>
      <xdr:rowOff>38545</xdr:rowOff>
    </xdr:to>
    <xdr:cxnSp macro="">
      <xdr:nvCxnSpPr>
        <xdr:cNvPr id="175" name="直線コネクタ 174"/>
        <xdr:cNvCxnSpPr/>
      </xdr:nvCxnSpPr>
      <xdr:spPr>
        <a:xfrm>
          <a:off x="2908300" y="13239166"/>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90615</xdr:rowOff>
    </xdr:from>
    <xdr:to>
      <xdr:col>5</xdr:col>
      <xdr:colOff>409575</xdr:colOff>
      <xdr:row>77</xdr:row>
      <xdr:rowOff>20765</xdr:rowOff>
    </xdr:to>
    <xdr:sp macro="" textlink="">
      <xdr:nvSpPr>
        <xdr:cNvPr id="176" name="フローチャート : 判断 175"/>
        <xdr:cNvSpPr/>
      </xdr:nvSpPr>
      <xdr:spPr>
        <a:xfrm>
          <a:off x="3746500" y="131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37292</xdr:rowOff>
    </xdr:from>
    <xdr:ext cx="469744" cy="259045"/>
    <xdr:sp macro="" textlink="">
      <xdr:nvSpPr>
        <xdr:cNvPr id="177" name="テキスト ボックス 176"/>
        <xdr:cNvSpPr txBox="1"/>
      </xdr:nvSpPr>
      <xdr:spPr>
        <a:xfrm>
          <a:off x="3562427" y="128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9570</xdr:rowOff>
    </xdr:from>
    <xdr:to>
      <xdr:col>4</xdr:col>
      <xdr:colOff>155575</xdr:colOff>
      <xdr:row>77</xdr:row>
      <xdr:rowOff>37516</xdr:rowOff>
    </xdr:to>
    <xdr:cxnSp macro="">
      <xdr:nvCxnSpPr>
        <xdr:cNvPr id="178" name="直線コネクタ 177"/>
        <xdr:cNvCxnSpPr/>
      </xdr:nvCxnSpPr>
      <xdr:spPr>
        <a:xfrm>
          <a:off x="2019300" y="13211220"/>
          <a:ext cx="889000" cy="2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103415</xdr:rowOff>
    </xdr:from>
    <xdr:to>
      <xdr:col>4</xdr:col>
      <xdr:colOff>206375</xdr:colOff>
      <xdr:row>77</xdr:row>
      <xdr:rowOff>33565</xdr:rowOff>
    </xdr:to>
    <xdr:sp macro="" textlink="">
      <xdr:nvSpPr>
        <xdr:cNvPr id="179" name="フローチャート : 判断 178"/>
        <xdr:cNvSpPr/>
      </xdr:nvSpPr>
      <xdr:spPr>
        <a:xfrm>
          <a:off x="2857500" y="131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50093</xdr:rowOff>
    </xdr:from>
    <xdr:ext cx="469744" cy="259045"/>
    <xdr:sp macro="" textlink="">
      <xdr:nvSpPr>
        <xdr:cNvPr id="180" name="テキスト ボックス 179"/>
        <xdr:cNvSpPr txBox="1"/>
      </xdr:nvSpPr>
      <xdr:spPr>
        <a:xfrm>
          <a:off x="2673427" y="129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7513</xdr:rowOff>
    </xdr:from>
    <xdr:to>
      <xdr:col>2</xdr:col>
      <xdr:colOff>638175</xdr:colOff>
      <xdr:row>77</xdr:row>
      <xdr:rowOff>9570</xdr:rowOff>
    </xdr:to>
    <xdr:cxnSp macro="">
      <xdr:nvCxnSpPr>
        <xdr:cNvPr id="181" name="直線コネクタ 180"/>
        <xdr:cNvCxnSpPr/>
      </xdr:nvCxnSpPr>
      <xdr:spPr>
        <a:xfrm>
          <a:off x="1130300" y="1320916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100673</xdr:rowOff>
    </xdr:from>
    <xdr:to>
      <xdr:col>3</xdr:col>
      <xdr:colOff>3175</xdr:colOff>
      <xdr:row>77</xdr:row>
      <xdr:rowOff>30823</xdr:rowOff>
    </xdr:to>
    <xdr:sp macro="" textlink="">
      <xdr:nvSpPr>
        <xdr:cNvPr id="182" name="フローチャート : 判断 181"/>
        <xdr:cNvSpPr/>
      </xdr:nvSpPr>
      <xdr:spPr>
        <a:xfrm>
          <a:off x="1968500" y="1313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47350</xdr:rowOff>
    </xdr:from>
    <xdr:ext cx="469744" cy="259045"/>
    <xdr:sp macro="" textlink="">
      <xdr:nvSpPr>
        <xdr:cNvPr id="183" name="テキスト ボックス 182"/>
        <xdr:cNvSpPr txBox="1"/>
      </xdr:nvSpPr>
      <xdr:spPr>
        <a:xfrm>
          <a:off x="1784427" y="1290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99988</xdr:rowOff>
    </xdr:from>
    <xdr:to>
      <xdr:col>1</xdr:col>
      <xdr:colOff>485775</xdr:colOff>
      <xdr:row>77</xdr:row>
      <xdr:rowOff>30138</xdr:rowOff>
    </xdr:to>
    <xdr:sp macro="" textlink="">
      <xdr:nvSpPr>
        <xdr:cNvPr id="184" name="フローチャート : 判断 183"/>
        <xdr:cNvSpPr/>
      </xdr:nvSpPr>
      <xdr:spPr>
        <a:xfrm>
          <a:off x="1079500" y="1313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46664</xdr:rowOff>
    </xdr:from>
    <xdr:ext cx="469744" cy="259045"/>
    <xdr:sp macro="" textlink="">
      <xdr:nvSpPr>
        <xdr:cNvPr id="185" name="テキスト ボックス 184"/>
        <xdr:cNvSpPr txBox="1"/>
      </xdr:nvSpPr>
      <xdr:spPr>
        <a:xfrm>
          <a:off x="895427" y="1290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8719</xdr:rowOff>
    </xdr:from>
    <xdr:to>
      <xdr:col>6</xdr:col>
      <xdr:colOff>561975</xdr:colOff>
      <xdr:row>77</xdr:row>
      <xdr:rowOff>110319</xdr:rowOff>
    </xdr:to>
    <xdr:sp macro="" textlink="">
      <xdr:nvSpPr>
        <xdr:cNvPr id="191" name="円/楕円 190"/>
        <xdr:cNvSpPr/>
      </xdr:nvSpPr>
      <xdr:spPr>
        <a:xfrm>
          <a:off x="4584700" y="1321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95096</xdr:rowOff>
    </xdr:from>
    <xdr:ext cx="469744" cy="259045"/>
    <xdr:sp macro="" textlink="">
      <xdr:nvSpPr>
        <xdr:cNvPr id="192" name="維持補修費該当値テキスト"/>
        <xdr:cNvSpPr txBox="1"/>
      </xdr:nvSpPr>
      <xdr:spPr>
        <a:xfrm>
          <a:off x="4686300" y="1312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159195</xdr:rowOff>
    </xdr:from>
    <xdr:to>
      <xdr:col>5</xdr:col>
      <xdr:colOff>409575</xdr:colOff>
      <xdr:row>77</xdr:row>
      <xdr:rowOff>89345</xdr:rowOff>
    </xdr:to>
    <xdr:sp macro="" textlink="">
      <xdr:nvSpPr>
        <xdr:cNvPr id="193" name="円/楕円 192"/>
        <xdr:cNvSpPr/>
      </xdr:nvSpPr>
      <xdr:spPr>
        <a:xfrm>
          <a:off x="3746500" y="131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80472</xdr:rowOff>
    </xdr:from>
    <xdr:ext cx="469744" cy="259045"/>
    <xdr:sp macro="" textlink="">
      <xdr:nvSpPr>
        <xdr:cNvPr id="194" name="テキスト ボックス 193"/>
        <xdr:cNvSpPr txBox="1"/>
      </xdr:nvSpPr>
      <xdr:spPr>
        <a:xfrm>
          <a:off x="3562427" y="13282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158166</xdr:rowOff>
    </xdr:from>
    <xdr:to>
      <xdr:col>4</xdr:col>
      <xdr:colOff>206375</xdr:colOff>
      <xdr:row>77</xdr:row>
      <xdr:rowOff>88316</xdr:rowOff>
    </xdr:to>
    <xdr:sp macro="" textlink="">
      <xdr:nvSpPr>
        <xdr:cNvPr id="195" name="円/楕円 194"/>
        <xdr:cNvSpPr/>
      </xdr:nvSpPr>
      <xdr:spPr>
        <a:xfrm>
          <a:off x="2857500" y="1318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79443</xdr:rowOff>
    </xdr:from>
    <xdr:ext cx="469744" cy="259045"/>
    <xdr:sp macro="" textlink="">
      <xdr:nvSpPr>
        <xdr:cNvPr id="196" name="テキスト ボックス 195"/>
        <xdr:cNvSpPr txBox="1"/>
      </xdr:nvSpPr>
      <xdr:spPr>
        <a:xfrm>
          <a:off x="2673427" y="1328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130220</xdr:rowOff>
    </xdr:from>
    <xdr:to>
      <xdr:col>3</xdr:col>
      <xdr:colOff>3175</xdr:colOff>
      <xdr:row>77</xdr:row>
      <xdr:rowOff>60370</xdr:rowOff>
    </xdr:to>
    <xdr:sp macro="" textlink="">
      <xdr:nvSpPr>
        <xdr:cNvPr id="197" name="円/楕円 196"/>
        <xdr:cNvSpPr/>
      </xdr:nvSpPr>
      <xdr:spPr>
        <a:xfrm>
          <a:off x="1968500" y="131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51497</xdr:rowOff>
    </xdr:from>
    <xdr:ext cx="469744" cy="259045"/>
    <xdr:sp macro="" textlink="">
      <xdr:nvSpPr>
        <xdr:cNvPr id="198" name="テキスト ボックス 197"/>
        <xdr:cNvSpPr txBox="1"/>
      </xdr:nvSpPr>
      <xdr:spPr>
        <a:xfrm>
          <a:off x="1784427" y="1325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128163</xdr:rowOff>
    </xdr:from>
    <xdr:to>
      <xdr:col>1</xdr:col>
      <xdr:colOff>485775</xdr:colOff>
      <xdr:row>77</xdr:row>
      <xdr:rowOff>58313</xdr:rowOff>
    </xdr:to>
    <xdr:sp macro="" textlink="">
      <xdr:nvSpPr>
        <xdr:cNvPr id="199" name="円/楕円 198"/>
        <xdr:cNvSpPr/>
      </xdr:nvSpPr>
      <xdr:spPr>
        <a:xfrm>
          <a:off x="1079500" y="131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49440</xdr:rowOff>
    </xdr:from>
    <xdr:ext cx="469744" cy="259045"/>
    <xdr:sp macro="" textlink="">
      <xdr:nvSpPr>
        <xdr:cNvPr id="200" name="テキスト ボックス 199"/>
        <xdr:cNvSpPr txBox="1"/>
      </xdr:nvSpPr>
      <xdr:spPr>
        <a:xfrm>
          <a:off x="895427" y="1325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126082</xdr:rowOff>
    </xdr:from>
    <xdr:to>
      <xdr:col>6</xdr:col>
      <xdr:colOff>510540</xdr:colOff>
      <xdr:row>98</xdr:row>
      <xdr:rowOff>130524</xdr:rowOff>
    </xdr:to>
    <xdr:cxnSp macro="">
      <xdr:nvCxnSpPr>
        <xdr:cNvPr id="227" name="直線コネクタ 226"/>
        <xdr:cNvCxnSpPr/>
      </xdr:nvCxnSpPr>
      <xdr:spPr>
        <a:xfrm flipV="1">
          <a:off x="4633595" y="15385132"/>
          <a:ext cx="1270" cy="154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134351</xdr:rowOff>
    </xdr:from>
    <xdr:ext cx="534377" cy="259045"/>
    <xdr:sp macro="" textlink="">
      <xdr:nvSpPr>
        <xdr:cNvPr id="228" name="扶助費最小値テキスト"/>
        <xdr:cNvSpPr txBox="1"/>
      </xdr:nvSpPr>
      <xdr:spPr>
        <a:xfrm>
          <a:off x="4686300" y="1693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68,562</a:t>
          </a:r>
          <a:endParaRPr kumimoji="1" lang="ja-JP" altLang="en-US" sz="1000" b="1">
            <a:latin typeface="ＭＳ Ｐゴシック"/>
          </a:endParaRPr>
        </a:p>
      </xdr:txBody>
    </xdr:sp>
    <xdr:clientData/>
  </xdr:oneCellAnchor>
  <xdr:twoCellAnchor>
    <xdr:from>
      <xdr:col>6</xdr:col>
      <xdr:colOff>422275</xdr:colOff>
      <xdr:row>98</xdr:row>
      <xdr:rowOff>130524</xdr:rowOff>
    </xdr:from>
    <xdr:to>
      <xdr:col>6</xdr:col>
      <xdr:colOff>600075</xdr:colOff>
      <xdr:row>98</xdr:row>
      <xdr:rowOff>130524</xdr:rowOff>
    </xdr:to>
    <xdr:cxnSp macro="">
      <xdr:nvCxnSpPr>
        <xdr:cNvPr id="229" name="直線コネクタ 228"/>
        <xdr:cNvCxnSpPr/>
      </xdr:nvCxnSpPr>
      <xdr:spPr>
        <a:xfrm>
          <a:off x="4546600" y="16932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72759</xdr:rowOff>
    </xdr:from>
    <xdr:ext cx="599010" cy="259045"/>
    <xdr:sp macro="" textlink="">
      <xdr:nvSpPr>
        <xdr:cNvPr id="230" name="扶助費最大値テキスト"/>
        <xdr:cNvSpPr txBox="1"/>
      </xdr:nvSpPr>
      <xdr:spPr>
        <a:xfrm>
          <a:off x="4686300" y="15160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163,334</a:t>
          </a:r>
          <a:endParaRPr kumimoji="1" lang="ja-JP" altLang="en-US" sz="1000" b="1">
            <a:latin typeface="ＭＳ Ｐゴシック"/>
          </a:endParaRPr>
        </a:p>
      </xdr:txBody>
    </xdr:sp>
    <xdr:clientData/>
  </xdr:oneCellAnchor>
  <xdr:twoCellAnchor>
    <xdr:from>
      <xdr:col>6</xdr:col>
      <xdr:colOff>422275</xdr:colOff>
      <xdr:row>89</xdr:row>
      <xdr:rowOff>126082</xdr:rowOff>
    </xdr:from>
    <xdr:to>
      <xdr:col>6</xdr:col>
      <xdr:colOff>600075</xdr:colOff>
      <xdr:row>89</xdr:row>
      <xdr:rowOff>126082</xdr:rowOff>
    </xdr:to>
    <xdr:cxnSp macro="">
      <xdr:nvCxnSpPr>
        <xdr:cNvPr id="231" name="直線コネクタ 230"/>
        <xdr:cNvCxnSpPr/>
      </xdr:nvCxnSpPr>
      <xdr:spPr>
        <a:xfrm>
          <a:off x="4546600" y="1538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74174</xdr:rowOff>
    </xdr:from>
    <xdr:to>
      <xdr:col>6</xdr:col>
      <xdr:colOff>511175</xdr:colOff>
      <xdr:row>97</xdr:row>
      <xdr:rowOff>148419</xdr:rowOff>
    </xdr:to>
    <xdr:cxnSp macro="">
      <xdr:nvCxnSpPr>
        <xdr:cNvPr id="232" name="直線コネクタ 231"/>
        <xdr:cNvCxnSpPr/>
      </xdr:nvCxnSpPr>
      <xdr:spPr>
        <a:xfrm flipV="1">
          <a:off x="3797300" y="16704824"/>
          <a:ext cx="838200" cy="7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57729</xdr:rowOff>
    </xdr:from>
    <xdr:ext cx="599010" cy="259045"/>
    <xdr:sp macro="" textlink="">
      <xdr:nvSpPr>
        <xdr:cNvPr id="233" name="扶助費平均値テキスト"/>
        <xdr:cNvSpPr txBox="1"/>
      </xdr:nvSpPr>
      <xdr:spPr>
        <a:xfrm>
          <a:off x="4686300" y="16174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102,810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34852</xdr:rowOff>
    </xdr:from>
    <xdr:to>
      <xdr:col>6</xdr:col>
      <xdr:colOff>561975</xdr:colOff>
      <xdr:row>95</xdr:row>
      <xdr:rowOff>136452</xdr:rowOff>
    </xdr:to>
    <xdr:sp macro="" textlink="">
      <xdr:nvSpPr>
        <xdr:cNvPr id="234" name="フローチャート : 判断 233"/>
        <xdr:cNvSpPr/>
      </xdr:nvSpPr>
      <xdr:spPr>
        <a:xfrm>
          <a:off x="4584700" y="1632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148419</xdr:rowOff>
    </xdr:from>
    <xdr:to>
      <xdr:col>5</xdr:col>
      <xdr:colOff>358775</xdr:colOff>
      <xdr:row>98</xdr:row>
      <xdr:rowOff>39115</xdr:rowOff>
    </xdr:to>
    <xdr:cxnSp macro="">
      <xdr:nvCxnSpPr>
        <xdr:cNvPr id="235" name="直線コネクタ 234"/>
        <xdr:cNvCxnSpPr/>
      </xdr:nvCxnSpPr>
      <xdr:spPr>
        <a:xfrm flipV="1">
          <a:off x="2908300" y="16779069"/>
          <a:ext cx="889000" cy="6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137086</xdr:rowOff>
    </xdr:from>
    <xdr:to>
      <xdr:col>5</xdr:col>
      <xdr:colOff>409575</xdr:colOff>
      <xdr:row>97</xdr:row>
      <xdr:rowOff>67236</xdr:rowOff>
    </xdr:to>
    <xdr:sp macro="" textlink="">
      <xdr:nvSpPr>
        <xdr:cNvPr id="236" name="フローチャート : 判断 235"/>
        <xdr:cNvSpPr/>
      </xdr:nvSpPr>
      <xdr:spPr>
        <a:xfrm>
          <a:off x="3746500" y="1659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83763</xdr:rowOff>
    </xdr:from>
    <xdr:ext cx="534377" cy="259045"/>
    <xdr:sp macro="" textlink="">
      <xdr:nvSpPr>
        <xdr:cNvPr id="237" name="テキスト ボックス 236"/>
        <xdr:cNvSpPr txBox="1"/>
      </xdr:nvSpPr>
      <xdr:spPr>
        <a:xfrm>
          <a:off x="3530111" y="1637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39115</xdr:rowOff>
    </xdr:from>
    <xdr:to>
      <xdr:col>4</xdr:col>
      <xdr:colOff>155575</xdr:colOff>
      <xdr:row>98</xdr:row>
      <xdr:rowOff>66565</xdr:rowOff>
    </xdr:to>
    <xdr:cxnSp macro="">
      <xdr:nvCxnSpPr>
        <xdr:cNvPr id="238" name="直線コネクタ 237"/>
        <xdr:cNvCxnSpPr/>
      </xdr:nvCxnSpPr>
      <xdr:spPr>
        <a:xfrm flipV="1">
          <a:off x="2019300" y="16841215"/>
          <a:ext cx="889000" cy="2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63264</xdr:rowOff>
    </xdr:from>
    <xdr:to>
      <xdr:col>4</xdr:col>
      <xdr:colOff>206375</xdr:colOff>
      <xdr:row>97</xdr:row>
      <xdr:rowOff>164864</xdr:rowOff>
    </xdr:to>
    <xdr:sp macro="" textlink="">
      <xdr:nvSpPr>
        <xdr:cNvPr id="239" name="フローチャート : 判断 238"/>
        <xdr:cNvSpPr/>
      </xdr:nvSpPr>
      <xdr:spPr>
        <a:xfrm>
          <a:off x="2857500" y="1669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9941</xdr:rowOff>
    </xdr:from>
    <xdr:ext cx="534377" cy="259045"/>
    <xdr:sp macro="" textlink="">
      <xdr:nvSpPr>
        <xdr:cNvPr id="240" name="テキスト ボックス 239"/>
        <xdr:cNvSpPr txBox="1"/>
      </xdr:nvSpPr>
      <xdr:spPr>
        <a:xfrm>
          <a:off x="2641111" y="1646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66565</xdr:rowOff>
    </xdr:from>
    <xdr:to>
      <xdr:col>2</xdr:col>
      <xdr:colOff>638175</xdr:colOff>
      <xdr:row>98</xdr:row>
      <xdr:rowOff>76736</xdr:rowOff>
    </xdr:to>
    <xdr:cxnSp macro="">
      <xdr:nvCxnSpPr>
        <xdr:cNvPr id="241" name="直線コネクタ 240"/>
        <xdr:cNvCxnSpPr/>
      </xdr:nvCxnSpPr>
      <xdr:spPr>
        <a:xfrm flipV="1">
          <a:off x="1130300" y="16868665"/>
          <a:ext cx="889000" cy="1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75527</xdr:rowOff>
    </xdr:from>
    <xdr:to>
      <xdr:col>3</xdr:col>
      <xdr:colOff>3175</xdr:colOff>
      <xdr:row>98</xdr:row>
      <xdr:rowOff>5677</xdr:rowOff>
    </xdr:to>
    <xdr:sp macro="" textlink="">
      <xdr:nvSpPr>
        <xdr:cNvPr id="242" name="フローチャート : 判断 241"/>
        <xdr:cNvSpPr/>
      </xdr:nvSpPr>
      <xdr:spPr>
        <a:xfrm>
          <a:off x="1968500" y="1670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22204</xdr:rowOff>
    </xdr:from>
    <xdr:ext cx="534377" cy="259045"/>
    <xdr:sp macro="" textlink="">
      <xdr:nvSpPr>
        <xdr:cNvPr id="243" name="テキスト ボックス 242"/>
        <xdr:cNvSpPr txBox="1"/>
      </xdr:nvSpPr>
      <xdr:spPr>
        <a:xfrm>
          <a:off x="1752111" y="1648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105440</xdr:rowOff>
    </xdr:from>
    <xdr:to>
      <xdr:col>1</xdr:col>
      <xdr:colOff>485775</xdr:colOff>
      <xdr:row>98</xdr:row>
      <xdr:rowOff>35590</xdr:rowOff>
    </xdr:to>
    <xdr:sp macro="" textlink="">
      <xdr:nvSpPr>
        <xdr:cNvPr id="244" name="フローチャート : 判断 243"/>
        <xdr:cNvSpPr/>
      </xdr:nvSpPr>
      <xdr:spPr>
        <a:xfrm>
          <a:off x="1079500" y="1673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52117</xdr:rowOff>
    </xdr:from>
    <xdr:ext cx="534377" cy="259045"/>
    <xdr:sp macro="" textlink="">
      <xdr:nvSpPr>
        <xdr:cNvPr id="245" name="テキスト ボックス 244"/>
        <xdr:cNvSpPr txBox="1"/>
      </xdr:nvSpPr>
      <xdr:spPr>
        <a:xfrm>
          <a:off x="863111" y="1651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23374</xdr:rowOff>
    </xdr:from>
    <xdr:to>
      <xdr:col>6</xdr:col>
      <xdr:colOff>561975</xdr:colOff>
      <xdr:row>97</xdr:row>
      <xdr:rowOff>124974</xdr:rowOff>
    </xdr:to>
    <xdr:sp macro="" textlink="">
      <xdr:nvSpPr>
        <xdr:cNvPr id="251" name="円/楕円 250"/>
        <xdr:cNvSpPr/>
      </xdr:nvSpPr>
      <xdr:spPr>
        <a:xfrm>
          <a:off x="4584700" y="1665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1801</xdr:rowOff>
    </xdr:from>
    <xdr:ext cx="534377" cy="259045"/>
    <xdr:sp macro="" textlink="">
      <xdr:nvSpPr>
        <xdr:cNvPr id="252" name="扶助費該当値テキスト"/>
        <xdr:cNvSpPr txBox="1"/>
      </xdr:nvSpPr>
      <xdr:spPr>
        <a:xfrm>
          <a:off x="4686300" y="1663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82,513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97619</xdr:rowOff>
    </xdr:from>
    <xdr:to>
      <xdr:col>5</xdr:col>
      <xdr:colOff>409575</xdr:colOff>
      <xdr:row>98</xdr:row>
      <xdr:rowOff>27769</xdr:rowOff>
    </xdr:to>
    <xdr:sp macro="" textlink="">
      <xdr:nvSpPr>
        <xdr:cNvPr id="253" name="円/楕円 252"/>
        <xdr:cNvSpPr/>
      </xdr:nvSpPr>
      <xdr:spPr>
        <a:xfrm>
          <a:off x="3746500" y="167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18896</xdr:rowOff>
    </xdr:from>
    <xdr:ext cx="534377" cy="259045"/>
    <xdr:sp macro="" textlink="">
      <xdr:nvSpPr>
        <xdr:cNvPr id="254" name="テキスト ボックス 253"/>
        <xdr:cNvSpPr txBox="1"/>
      </xdr:nvSpPr>
      <xdr:spPr>
        <a:xfrm>
          <a:off x="3530111" y="1682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77,966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159765</xdr:rowOff>
    </xdr:from>
    <xdr:to>
      <xdr:col>4</xdr:col>
      <xdr:colOff>206375</xdr:colOff>
      <xdr:row>98</xdr:row>
      <xdr:rowOff>89915</xdr:rowOff>
    </xdr:to>
    <xdr:sp macro="" textlink="">
      <xdr:nvSpPr>
        <xdr:cNvPr id="255" name="円/楕円 254"/>
        <xdr:cNvSpPr/>
      </xdr:nvSpPr>
      <xdr:spPr>
        <a:xfrm>
          <a:off x="2857500" y="167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81042</xdr:rowOff>
    </xdr:from>
    <xdr:ext cx="534377" cy="259045"/>
    <xdr:sp macro="" textlink="">
      <xdr:nvSpPr>
        <xdr:cNvPr id="256" name="テキスト ボックス 255"/>
        <xdr:cNvSpPr txBox="1"/>
      </xdr:nvSpPr>
      <xdr:spPr>
        <a:xfrm>
          <a:off x="2641111" y="1688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74,160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15765</xdr:rowOff>
    </xdr:from>
    <xdr:to>
      <xdr:col>3</xdr:col>
      <xdr:colOff>3175</xdr:colOff>
      <xdr:row>98</xdr:row>
      <xdr:rowOff>117365</xdr:rowOff>
    </xdr:to>
    <xdr:sp macro="" textlink="">
      <xdr:nvSpPr>
        <xdr:cNvPr id="257" name="円/楕円 256"/>
        <xdr:cNvSpPr/>
      </xdr:nvSpPr>
      <xdr:spPr>
        <a:xfrm>
          <a:off x="1968500" y="1681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108492</xdr:rowOff>
    </xdr:from>
    <xdr:ext cx="534377" cy="259045"/>
    <xdr:sp macro="" textlink="">
      <xdr:nvSpPr>
        <xdr:cNvPr id="258" name="テキスト ボックス 257"/>
        <xdr:cNvSpPr txBox="1"/>
      </xdr:nvSpPr>
      <xdr:spPr>
        <a:xfrm>
          <a:off x="1752111" y="1691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72,479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25936</xdr:rowOff>
    </xdr:from>
    <xdr:to>
      <xdr:col>1</xdr:col>
      <xdr:colOff>485775</xdr:colOff>
      <xdr:row>98</xdr:row>
      <xdr:rowOff>127536</xdr:rowOff>
    </xdr:to>
    <xdr:sp macro="" textlink="">
      <xdr:nvSpPr>
        <xdr:cNvPr id="259" name="円/楕円 258"/>
        <xdr:cNvSpPr/>
      </xdr:nvSpPr>
      <xdr:spPr>
        <a:xfrm>
          <a:off x="1079500" y="1682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118663</xdr:rowOff>
    </xdr:from>
    <xdr:ext cx="534377" cy="259045"/>
    <xdr:sp macro="" textlink="">
      <xdr:nvSpPr>
        <xdr:cNvPr id="260" name="テキスト ボックス 259"/>
        <xdr:cNvSpPr txBox="1"/>
      </xdr:nvSpPr>
      <xdr:spPr>
        <a:xfrm>
          <a:off x="863111" y="1692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71,856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102045</xdr:rowOff>
    </xdr:from>
    <xdr:to>
      <xdr:col>15</xdr:col>
      <xdr:colOff>180340</xdr:colOff>
      <xdr:row>38</xdr:row>
      <xdr:rowOff>1816</xdr:rowOff>
    </xdr:to>
    <xdr:cxnSp macro="">
      <xdr:nvCxnSpPr>
        <xdr:cNvPr id="284" name="直線コネクタ 283"/>
        <xdr:cNvCxnSpPr/>
      </xdr:nvCxnSpPr>
      <xdr:spPr>
        <a:xfrm flipV="1">
          <a:off x="10475595" y="5245545"/>
          <a:ext cx="1270" cy="127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5643</xdr:rowOff>
    </xdr:from>
    <xdr:ext cx="534377" cy="259045"/>
    <xdr:sp macro="" textlink="">
      <xdr:nvSpPr>
        <xdr:cNvPr id="285" name="補助費等最小値テキスト"/>
        <xdr:cNvSpPr txBox="1"/>
      </xdr:nvSpPr>
      <xdr:spPr>
        <a:xfrm>
          <a:off x="10528300" y="652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16,857</a:t>
          </a:r>
          <a:endParaRPr kumimoji="1" lang="ja-JP" altLang="en-US" sz="1000" b="1">
            <a:latin typeface="ＭＳ Ｐゴシック"/>
          </a:endParaRPr>
        </a:p>
      </xdr:txBody>
    </xdr:sp>
    <xdr:clientData/>
  </xdr:oneCellAnchor>
  <xdr:twoCellAnchor>
    <xdr:from>
      <xdr:col>15</xdr:col>
      <xdr:colOff>92075</xdr:colOff>
      <xdr:row>38</xdr:row>
      <xdr:rowOff>1816</xdr:rowOff>
    </xdr:from>
    <xdr:to>
      <xdr:col>15</xdr:col>
      <xdr:colOff>269875</xdr:colOff>
      <xdr:row>38</xdr:row>
      <xdr:rowOff>1816</xdr:rowOff>
    </xdr:to>
    <xdr:cxnSp macro="">
      <xdr:nvCxnSpPr>
        <xdr:cNvPr id="286" name="直線コネクタ 285"/>
        <xdr:cNvCxnSpPr/>
      </xdr:nvCxnSpPr>
      <xdr:spPr>
        <a:xfrm>
          <a:off x="10388600" y="651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48722</xdr:rowOff>
    </xdr:from>
    <xdr:ext cx="599010" cy="259045"/>
    <xdr:sp macro="" textlink="">
      <xdr:nvSpPr>
        <xdr:cNvPr id="287" name="補助費等最大値テキスト"/>
        <xdr:cNvSpPr txBox="1"/>
      </xdr:nvSpPr>
      <xdr:spPr>
        <a:xfrm>
          <a:off x="10528300" y="5020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116,965</a:t>
          </a:r>
          <a:endParaRPr kumimoji="1" lang="ja-JP" altLang="en-US" sz="1000" b="1">
            <a:latin typeface="ＭＳ Ｐゴシック"/>
          </a:endParaRPr>
        </a:p>
      </xdr:txBody>
    </xdr:sp>
    <xdr:clientData/>
  </xdr:oneCellAnchor>
  <xdr:twoCellAnchor>
    <xdr:from>
      <xdr:col>15</xdr:col>
      <xdr:colOff>92075</xdr:colOff>
      <xdr:row>30</xdr:row>
      <xdr:rowOff>102045</xdr:rowOff>
    </xdr:from>
    <xdr:to>
      <xdr:col>15</xdr:col>
      <xdr:colOff>269875</xdr:colOff>
      <xdr:row>30</xdr:row>
      <xdr:rowOff>102045</xdr:rowOff>
    </xdr:to>
    <xdr:cxnSp macro="">
      <xdr:nvCxnSpPr>
        <xdr:cNvPr id="288" name="直線コネクタ 287"/>
        <xdr:cNvCxnSpPr/>
      </xdr:nvCxnSpPr>
      <xdr:spPr>
        <a:xfrm>
          <a:off x="10388600" y="5245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91351</xdr:rowOff>
    </xdr:from>
    <xdr:to>
      <xdr:col>15</xdr:col>
      <xdr:colOff>180975</xdr:colOff>
      <xdr:row>37</xdr:row>
      <xdr:rowOff>97041</xdr:rowOff>
    </xdr:to>
    <xdr:cxnSp macro="">
      <xdr:nvCxnSpPr>
        <xdr:cNvPr id="289" name="直線コネクタ 288"/>
        <xdr:cNvCxnSpPr/>
      </xdr:nvCxnSpPr>
      <xdr:spPr>
        <a:xfrm>
          <a:off x="9639300" y="6435001"/>
          <a:ext cx="838200" cy="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7535</xdr:rowOff>
    </xdr:from>
    <xdr:ext cx="534377" cy="259045"/>
    <xdr:sp macro="" textlink="">
      <xdr:nvSpPr>
        <xdr:cNvPr id="290" name="補助費等平均値テキスト"/>
        <xdr:cNvSpPr txBox="1"/>
      </xdr:nvSpPr>
      <xdr:spPr>
        <a:xfrm>
          <a:off x="10528300" y="6008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41,208</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156108</xdr:rowOff>
    </xdr:from>
    <xdr:to>
      <xdr:col>15</xdr:col>
      <xdr:colOff>231775</xdr:colOff>
      <xdr:row>36</xdr:row>
      <xdr:rowOff>86258</xdr:rowOff>
    </xdr:to>
    <xdr:sp macro="" textlink="">
      <xdr:nvSpPr>
        <xdr:cNvPr id="291" name="フローチャート : 判断 290"/>
        <xdr:cNvSpPr/>
      </xdr:nvSpPr>
      <xdr:spPr>
        <a:xfrm>
          <a:off x="10426700" y="61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91351</xdr:rowOff>
    </xdr:from>
    <xdr:to>
      <xdr:col>14</xdr:col>
      <xdr:colOff>28575</xdr:colOff>
      <xdr:row>37</xdr:row>
      <xdr:rowOff>93777</xdr:rowOff>
    </xdr:to>
    <xdr:cxnSp macro="">
      <xdr:nvCxnSpPr>
        <xdr:cNvPr id="292" name="直線コネクタ 291"/>
        <xdr:cNvCxnSpPr/>
      </xdr:nvCxnSpPr>
      <xdr:spPr>
        <a:xfrm flipV="1">
          <a:off x="8750300" y="6435001"/>
          <a:ext cx="889000" cy="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100457</xdr:rowOff>
    </xdr:from>
    <xdr:to>
      <xdr:col>14</xdr:col>
      <xdr:colOff>79375</xdr:colOff>
      <xdr:row>37</xdr:row>
      <xdr:rowOff>30607</xdr:rowOff>
    </xdr:to>
    <xdr:sp macro="" textlink="">
      <xdr:nvSpPr>
        <xdr:cNvPr id="293" name="フローチャート : 判断 292"/>
        <xdr:cNvSpPr/>
      </xdr:nvSpPr>
      <xdr:spPr>
        <a:xfrm>
          <a:off x="9588500" y="62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47134</xdr:rowOff>
    </xdr:from>
    <xdr:ext cx="534377" cy="259045"/>
    <xdr:sp macro="" textlink="">
      <xdr:nvSpPr>
        <xdr:cNvPr id="294" name="テキスト ボックス 293"/>
        <xdr:cNvSpPr txBox="1"/>
      </xdr:nvSpPr>
      <xdr:spPr>
        <a:xfrm>
          <a:off x="9372111" y="60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88836</xdr:rowOff>
    </xdr:from>
    <xdr:to>
      <xdr:col>12</xdr:col>
      <xdr:colOff>511175</xdr:colOff>
      <xdr:row>37</xdr:row>
      <xdr:rowOff>93777</xdr:rowOff>
    </xdr:to>
    <xdr:cxnSp macro="">
      <xdr:nvCxnSpPr>
        <xdr:cNvPr id="295" name="直線コネクタ 294"/>
        <xdr:cNvCxnSpPr/>
      </xdr:nvCxnSpPr>
      <xdr:spPr>
        <a:xfrm>
          <a:off x="7861300" y="6432486"/>
          <a:ext cx="889000" cy="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99111</xdr:rowOff>
    </xdr:from>
    <xdr:to>
      <xdr:col>12</xdr:col>
      <xdr:colOff>561975</xdr:colOff>
      <xdr:row>37</xdr:row>
      <xdr:rowOff>29261</xdr:rowOff>
    </xdr:to>
    <xdr:sp macro="" textlink="">
      <xdr:nvSpPr>
        <xdr:cNvPr id="296" name="フローチャート : 判断 295"/>
        <xdr:cNvSpPr/>
      </xdr:nvSpPr>
      <xdr:spPr>
        <a:xfrm>
          <a:off x="8699500" y="627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45788</xdr:rowOff>
    </xdr:from>
    <xdr:ext cx="534377" cy="259045"/>
    <xdr:sp macro="" textlink="">
      <xdr:nvSpPr>
        <xdr:cNvPr id="297" name="テキスト ボックス 296"/>
        <xdr:cNvSpPr txBox="1"/>
      </xdr:nvSpPr>
      <xdr:spPr>
        <a:xfrm>
          <a:off x="8483111" y="60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88836</xdr:rowOff>
    </xdr:from>
    <xdr:to>
      <xdr:col>11</xdr:col>
      <xdr:colOff>307975</xdr:colOff>
      <xdr:row>37</xdr:row>
      <xdr:rowOff>101473</xdr:rowOff>
    </xdr:to>
    <xdr:cxnSp macro="">
      <xdr:nvCxnSpPr>
        <xdr:cNvPr id="298" name="直線コネクタ 297"/>
        <xdr:cNvCxnSpPr/>
      </xdr:nvCxnSpPr>
      <xdr:spPr>
        <a:xfrm flipV="1">
          <a:off x="6972300" y="6432486"/>
          <a:ext cx="889000" cy="1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131216</xdr:rowOff>
    </xdr:from>
    <xdr:to>
      <xdr:col>11</xdr:col>
      <xdr:colOff>358775</xdr:colOff>
      <xdr:row>37</xdr:row>
      <xdr:rowOff>61366</xdr:rowOff>
    </xdr:to>
    <xdr:sp macro="" textlink="">
      <xdr:nvSpPr>
        <xdr:cNvPr id="299" name="フローチャート : 判断 298"/>
        <xdr:cNvSpPr/>
      </xdr:nvSpPr>
      <xdr:spPr>
        <a:xfrm>
          <a:off x="7810500" y="63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77893</xdr:rowOff>
    </xdr:from>
    <xdr:ext cx="534377" cy="259045"/>
    <xdr:sp macro="" textlink="">
      <xdr:nvSpPr>
        <xdr:cNvPr id="300" name="テキスト ボックス 299"/>
        <xdr:cNvSpPr txBox="1"/>
      </xdr:nvSpPr>
      <xdr:spPr>
        <a:xfrm>
          <a:off x="7594111" y="607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136639</xdr:rowOff>
    </xdr:from>
    <xdr:to>
      <xdr:col>10</xdr:col>
      <xdr:colOff>155575</xdr:colOff>
      <xdr:row>37</xdr:row>
      <xdr:rowOff>66789</xdr:rowOff>
    </xdr:to>
    <xdr:sp macro="" textlink="">
      <xdr:nvSpPr>
        <xdr:cNvPr id="301" name="フローチャート : 判断 300"/>
        <xdr:cNvSpPr/>
      </xdr:nvSpPr>
      <xdr:spPr>
        <a:xfrm>
          <a:off x="6921500" y="630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83316</xdr:rowOff>
    </xdr:from>
    <xdr:ext cx="534377" cy="259045"/>
    <xdr:sp macro="" textlink="">
      <xdr:nvSpPr>
        <xdr:cNvPr id="302" name="テキスト ボックス 301"/>
        <xdr:cNvSpPr txBox="1"/>
      </xdr:nvSpPr>
      <xdr:spPr>
        <a:xfrm>
          <a:off x="6705111" y="608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46241</xdr:rowOff>
    </xdr:from>
    <xdr:to>
      <xdr:col>15</xdr:col>
      <xdr:colOff>231775</xdr:colOff>
      <xdr:row>37</xdr:row>
      <xdr:rowOff>147841</xdr:rowOff>
    </xdr:to>
    <xdr:sp macro="" textlink="">
      <xdr:nvSpPr>
        <xdr:cNvPr id="308" name="円/楕円 307"/>
        <xdr:cNvSpPr/>
      </xdr:nvSpPr>
      <xdr:spPr>
        <a:xfrm>
          <a:off x="10426700" y="638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132618</xdr:rowOff>
    </xdr:from>
    <xdr:ext cx="534377" cy="259045"/>
    <xdr:sp macro="" textlink="">
      <xdr:nvSpPr>
        <xdr:cNvPr id="309" name="補助費等該当値テキスト"/>
        <xdr:cNvSpPr txBox="1"/>
      </xdr:nvSpPr>
      <xdr:spPr>
        <a:xfrm>
          <a:off x="10528300" y="630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22,859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40551</xdr:rowOff>
    </xdr:from>
    <xdr:to>
      <xdr:col>14</xdr:col>
      <xdr:colOff>79375</xdr:colOff>
      <xdr:row>37</xdr:row>
      <xdr:rowOff>142151</xdr:rowOff>
    </xdr:to>
    <xdr:sp macro="" textlink="">
      <xdr:nvSpPr>
        <xdr:cNvPr id="310" name="円/楕円 309"/>
        <xdr:cNvSpPr/>
      </xdr:nvSpPr>
      <xdr:spPr>
        <a:xfrm>
          <a:off x="9588500" y="6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133278</xdr:rowOff>
    </xdr:from>
    <xdr:ext cx="534377" cy="259045"/>
    <xdr:sp macro="" textlink="">
      <xdr:nvSpPr>
        <xdr:cNvPr id="311" name="テキスト ボックス 310"/>
        <xdr:cNvSpPr txBox="1"/>
      </xdr:nvSpPr>
      <xdr:spPr>
        <a:xfrm>
          <a:off x="9372111" y="647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23,307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42977</xdr:rowOff>
    </xdr:from>
    <xdr:to>
      <xdr:col>12</xdr:col>
      <xdr:colOff>561975</xdr:colOff>
      <xdr:row>37</xdr:row>
      <xdr:rowOff>144577</xdr:rowOff>
    </xdr:to>
    <xdr:sp macro="" textlink="">
      <xdr:nvSpPr>
        <xdr:cNvPr id="312" name="円/楕円 311"/>
        <xdr:cNvSpPr/>
      </xdr:nvSpPr>
      <xdr:spPr>
        <a:xfrm>
          <a:off x="8699500" y="63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135703</xdr:rowOff>
    </xdr:from>
    <xdr:ext cx="534377" cy="259045"/>
    <xdr:sp macro="" textlink="">
      <xdr:nvSpPr>
        <xdr:cNvPr id="313" name="テキスト ボックス 312"/>
        <xdr:cNvSpPr txBox="1"/>
      </xdr:nvSpPr>
      <xdr:spPr>
        <a:xfrm>
          <a:off x="8483111" y="647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23,116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38036</xdr:rowOff>
    </xdr:from>
    <xdr:to>
      <xdr:col>11</xdr:col>
      <xdr:colOff>358775</xdr:colOff>
      <xdr:row>37</xdr:row>
      <xdr:rowOff>139636</xdr:rowOff>
    </xdr:to>
    <xdr:sp macro="" textlink="">
      <xdr:nvSpPr>
        <xdr:cNvPr id="314" name="円/楕円 313"/>
        <xdr:cNvSpPr/>
      </xdr:nvSpPr>
      <xdr:spPr>
        <a:xfrm>
          <a:off x="7810500" y="638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130763</xdr:rowOff>
    </xdr:from>
    <xdr:ext cx="534377" cy="259045"/>
    <xdr:sp macro="" textlink="">
      <xdr:nvSpPr>
        <xdr:cNvPr id="315" name="テキスト ボックス 314"/>
        <xdr:cNvSpPr txBox="1"/>
      </xdr:nvSpPr>
      <xdr:spPr>
        <a:xfrm>
          <a:off x="7594111" y="647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23,505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50673</xdr:rowOff>
    </xdr:from>
    <xdr:to>
      <xdr:col>10</xdr:col>
      <xdr:colOff>155575</xdr:colOff>
      <xdr:row>37</xdr:row>
      <xdr:rowOff>152273</xdr:rowOff>
    </xdr:to>
    <xdr:sp macro="" textlink="">
      <xdr:nvSpPr>
        <xdr:cNvPr id="316" name="円/楕円 315"/>
        <xdr:cNvSpPr/>
      </xdr:nvSpPr>
      <xdr:spPr>
        <a:xfrm>
          <a:off x="6921500" y="639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143400</xdr:rowOff>
    </xdr:from>
    <xdr:ext cx="534377" cy="259045"/>
    <xdr:sp macro="" textlink="">
      <xdr:nvSpPr>
        <xdr:cNvPr id="317" name="テキスト ボックス 316"/>
        <xdr:cNvSpPr txBox="1"/>
      </xdr:nvSpPr>
      <xdr:spPr>
        <a:xfrm>
          <a:off x="6705111" y="648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22,510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143405</xdr:rowOff>
    </xdr:from>
    <xdr:to>
      <xdr:col>15</xdr:col>
      <xdr:colOff>180340</xdr:colOff>
      <xdr:row>59</xdr:row>
      <xdr:rowOff>19506</xdr:rowOff>
    </xdr:to>
    <xdr:cxnSp macro="">
      <xdr:nvCxnSpPr>
        <xdr:cNvPr id="341" name="直線コネクタ 340"/>
        <xdr:cNvCxnSpPr/>
      </xdr:nvCxnSpPr>
      <xdr:spPr>
        <a:xfrm flipV="1">
          <a:off x="10475595" y="8715905"/>
          <a:ext cx="1270" cy="141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23333</xdr:rowOff>
    </xdr:from>
    <xdr:ext cx="534377" cy="259045"/>
    <xdr:sp macro="" textlink="">
      <xdr:nvSpPr>
        <xdr:cNvPr id="342" name="普通建設事業費最小値テキスト"/>
        <xdr:cNvSpPr txBox="1"/>
      </xdr:nvSpPr>
      <xdr:spPr>
        <a:xfrm>
          <a:off x="10528300" y="1013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13,094</a:t>
          </a:r>
          <a:endParaRPr kumimoji="1" lang="ja-JP" altLang="en-US" sz="1000" b="1">
            <a:latin typeface="ＭＳ Ｐゴシック"/>
          </a:endParaRPr>
        </a:p>
      </xdr:txBody>
    </xdr:sp>
    <xdr:clientData/>
  </xdr:oneCellAnchor>
  <xdr:twoCellAnchor>
    <xdr:from>
      <xdr:col>15</xdr:col>
      <xdr:colOff>92075</xdr:colOff>
      <xdr:row>59</xdr:row>
      <xdr:rowOff>19506</xdr:rowOff>
    </xdr:from>
    <xdr:to>
      <xdr:col>15</xdr:col>
      <xdr:colOff>269875</xdr:colOff>
      <xdr:row>59</xdr:row>
      <xdr:rowOff>19506</xdr:rowOff>
    </xdr:to>
    <xdr:cxnSp macro="">
      <xdr:nvCxnSpPr>
        <xdr:cNvPr id="343" name="直線コネクタ 342"/>
        <xdr:cNvCxnSpPr/>
      </xdr:nvCxnSpPr>
      <xdr:spPr>
        <a:xfrm>
          <a:off x="10388600" y="1013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90082</xdr:rowOff>
    </xdr:from>
    <xdr:ext cx="599010" cy="259045"/>
    <xdr:sp macro="" textlink="">
      <xdr:nvSpPr>
        <xdr:cNvPr id="344" name="普通建設事業費最大値テキスト"/>
        <xdr:cNvSpPr txBox="1"/>
      </xdr:nvSpPr>
      <xdr:spPr>
        <a:xfrm>
          <a:off x="10528300" y="849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758,055</a:t>
          </a:r>
          <a:endParaRPr kumimoji="1" lang="ja-JP" altLang="en-US" sz="1000" b="1">
            <a:latin typeface="ＭＳ Ｐゴシック"/>
          </a:endParaRPr>
        </a:p>
      </xdr:txBody>
    </xdr:sp>
    <xdr:clientData/>
  </xdr:oneCellAnchor>
  <xdr:twoCellAnchor>
    <xdr:from>
      <xdr:col>15</xdr:col>
      <xdr:colOff>92075</xdr:colOff>
      <xdr:row>50</xdr:row>
      <xdr:rowOff>143405</xdr:rowOff>
    </xdr:from>
    <xdr:to>
      <xdr:col>15</xdr:col>
      <xdr:colOff>269875</xdr:colOff>
      <xdr:row>50</xdr:row>
      <xdr:rowOff>143405</xdr:rowOff>
    </xdr:to>
    <xdr:cxnSp macro="">
      <xdr:nvCxnSpPr>
        <xdr:cNvPr id="345" name="直線コネクタ 344"/>
        <xdr:cNvCxnSpPr/>
      </xdr:nvCxnSpPr>
      <xdr:spPr>
        <a:xfrm>
          <a:off x="10388600" y="871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19506</xdr:rowOff>
    </xdr:from>
    <xdr:to>
      <xdr:col>15</xdr:col>
      <xdr:colOff>180975</xdr:colOff>
      <xdr:row>59</xdr:row>
      <xdr:rowOff>21005</xdr:rowOff>
    </xdr:to>
    <xdr:cxnSp macro="">
      <xdr:nvCxnSpPr>
        <xdr:cNvPr id="346" name="直線コネクタ 345"/>
        <xdr:cNvCxnSpPr/>
      </xdr:nvCxnSpPr>
      <xdr:spPr>
        <a:xfrm flipV="1">
          <a:off x="9639300" y="10135056"/>
          <a:ext cx="838200" cy="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77390</xdr:rowOff>
    </xdr:from>
    <xdr:ext cx="534377" cy="259045"/>
    <xdr:sp macro="" textlink="">
      <xdr:nvSpPr>
        <xdr:cNvPr id="347" name="普通建設事業費平均値テキスト"/>
        <xdr:cNvSpPr txBox="1"/>
      </xdr:nvSpPr>
      <xdr:spPr>
        <a:xfrm>
          <a:off x="10528300" y="9850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58,051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54513</xdr:rowOff>
    </xdr:from>
    <xdr:to>
      <xdr:col>15</xdr:col>
      <xdr:colOff>231775</xdr:colOff>
      <xdr:row>58</xdr:row>
      <xdr:rowOff>156113</xdr:rowOff>
    </xdr:to>
    <xdr:sp macro="" textlink="">
      <xdr:nvSpPr>
        <xdr:cNvPr id="348" name="フローチャート : 判断 347"/>
        <xdr:cNvSpPr/>
      </xdr:nvSpPr>
      <xdr:spPr>
        <a:xfrm>
          <a:off x="10426700" y="999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21005</xdr:rowOff>
    </xdr:from>
    <xdr:to>
      <xdr:col>14</xdr:col>
      <xdr:colOff>28575</xdr:colOff>
      <xdr:row>59</xdr:row>
      <xdr:rowOff>21045</xdr:rowOff>
    </xdr:to>
    <xdr:cxnSp macro="">
      <xdr:nvCxnSpPr>
        <xdr:cNvPr id="349" name="直線コネクタ 348"/>
        <xdr:cNvCxnSpPr/>
      </xdr:nvCxnSpPr>
      <xdr:spPr>
        <a:xfrm flipV="1">
          <a:off x="8750300" y="10136555"/>
          <a:ext cx="8890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62982</xdr:rowOff>
    </xdr:from>
    <xdr:to>
      <xdr:col>14</xdr:col>
      <xdr:colOff>79375</xdr:colOff>
      <xdr:row>58</xdr:row>
      <xdr:rowOff>164582</xdr:rowOff>
    </xdr:to>
    <xdr:sp macro="" textlink="">
      <xdr:nvSpPr>
        <xdr:cNvPr id="350" name="フローチャート : 判断 349"/>
        <xdr:cNvSpPr/>
      </xdr:nvSpPr>
      <xdr:spPr>
        <a:xfrm>
          <a:off x="9588500" y="1000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9659</xdr:rowOff>
    </xdr:from>
    <xdr:ext cx="534377" cy="259045"/>
    <xdr:sp macro="" textlink="">
      <xdr:nvSpPr>
        <xdr:cNvPr id="351" name="テキスト ボックス 350"/>
        <xdr:cNvSpPr txBox="1"/>
      </xdr:nvSpPr>
      <xdr:spPr>
        <a:xfrm>
          <a:off x="9372111" y="978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10057</xdr:rowOff>
    </xdr:from>
    <xdr:to>
      <xdr:col>12</xdr:col>
      <xdr:colOff>511175</xdr:colOff>
      <xdr:row>59</xdr:row>
      <xdr:rowOff>21045</xdr:rowOff>
    </xdr:to>
    <xdr:cxnSp macro="">
      <xdr:nvCxnSpPr>
        <xdr:cNvPr id="352" name="直線コネクタ 351"/>
        <xdr:cNvCxnSpPr/>
      </xdr:nvCxnSpPr>
      <xdr:spPr>
        <a:xfrm>
          <a:off x="7861300" y="10125607"/>
          <a:ext cx="889000" cy="1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68250</xdr:rowOff>
    </xdr:from>
    <xdr:to>
      <xdr:col>12</xdr:col>
      <xdr:colOff>561975</xdr:colOff>
      <xdr:row>58</xdr:row>
      <xdr:rowOff>169850</xdr:rowOff>
    </xdr:to>
    <xdr:sp macro="" textlink="">
      <xdr:nvSpPr>
        <xdr:cNvPr id="353" name="フローチャート : 判断 352"/>
        <xdr:cNvSpPr/>
      </xdr:nvSpPr>
      <xdr:spPr>
        <a:xfrm>
          <a:off x="8699500" y="100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14927</xdr:rowOff>
    </xdr:from>
    <xdr:ext cx="534377" cy="259045"/>
    <xdr:sp macro="" textlink="">
      <xdr:nvSpPr>
        <xdr:cNvPr id="354" name="テキスト ボックス 353"/>
        <xdr:cNvSpPr txBox="1"/>
      </xdr:nvSpPr>
      <xdr:spPr>
        <a:xfrm>
          <a:off x="8483111" y="978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2336</xdr:rowOff>
    </xdr:from>
    <xdr:to>
      <xdr:col>11</xdr:col>
      <xdr:colOff>307975</xdr:colOff>
      <xdr:row>59</xdr:row>
      <xdr:rowOff>10057</xdr:rowOff>
    </xdr:to>
    <xdr:cxnSp macro="">
      <xdr:nvCxnSpPr>
        <xdr:cNvPr id="355" name="直線コネクタ 354"/>
        <xdr:cNvCxnSpPr/>
      </xdr:nvCxnSpPr>
      <xdr:spPr>
        <a:xfrm>
          <a:off x="6972300" y="10117886"/>
          <a:ext cx="88900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82246</xdr:rowOff>
    </xdr:from>
    <xdr:to>
      <xdr:col>11</xdr:col>
      <xdr:colOff>358775</xdr:colOff>
      <xdr:row>59</xdr:row>
      <xdr:rowOff>12396</xdr:rowOff>
    </xdr:to>
    <xdr:sp macro="" textlink="">
      <xdr:nvSpPr>
        <xdr:cNvPr id="356" name="フローチャート : 判断 355"/>
        <xdr:cNvSpPr/>
      </xdr:nvSpPr>
      <xdr:spPr>
        <a:xfrm>
          <a:off x="7810500" y="1002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28923</xdr:rowOff>
    </xdr:from>
    <xdr:ext cx="534377" cy="259045"/>
    <xdr:sp macro="" textlink="">
      <xdr:nvSpPr>
        <xdr:cNvPr id="357" name="テキスト ボックス 356"/>
        <xdr:cNvSpPr txBox="1"/>
      </xdr:nvSpPr>
      <xdr:spPr>
        <a:xfrm>
          <a:off x="7594111" y="980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86170</xdr:rowOff>
    </xdr:from>
    <xdr:to>
      <xdr:col>10</xdr:col>
      <xdr:colOff>155575</xdr:colOff>
      <xdr:row>59</xdr:row>
      <xdr:rowOff>16320</xdr:rowOff>
    </xdr:to>
    <xdr:sp macro="" textlink="">
      <xdr:nvSpPr>
        <xdr:cNvPr id="358" name="フローチャート : 判断 357"/>
        <xdr:cNvSpPr/>
      </xdr:nvSpPr>
      <xdr:spPr>
        <a:xfrm>
          <a:off x="6921500" y="100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32847</xdr:rowOff>
    </xdr:from>
    <xdr:ext cx="534377" cy="259045"/>
    <xdr:sp macro="" textlink="">
      <xdr:nvSpPr>
        <xdr:cNvPr id="359" name="テキスト ボックス 358"/>
        <xdr:cNvSpPr txBox="1"/>
      </xdr:nvSpPr>
      <xdr:spPr>
        <a:xfrm>
          <a:off x="6705111" y="980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140156</xdr:rowOff>
    </xdr:from>
    <xdr:to>
      <xdr:col>15</xdr:col>
      <xdr:colOff>231775</xdr:colOff>
      <xdr:row>59</xdr:row>
      <xdr:rowOff>70306</xdr:rowOff>
    </xdr:to>
    <xdr:sp macro="" textlink="">
      <xdr:nvSpPr>
        <xdr:cNvPr id="365" name="円/楕円 364"/>
        <xdr:cNvSpPr/>
      </xdr:nvSpPr>
      <xdr:spPr>
        <a:xfrm>
          <a:off x="10426700" y="100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55083</xdr:rowOff>
    </xdr:from>
    <xdr:ext cx="534377" cy="259045"/>
    <xdr:sp macro="" textlink="">
      <xdr:nvSpPr>
        <xdr:cNvPr id="366" name="普通建設事業費該当値テキスト"/>
        <xdr:cNvSpPr txBox="1"/>
      </xdr:nvSpPr>
      <xdr:spPr>
        <a:xfrm>
          <a:off x="10528300" y="999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13,094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141655</xdr:rowOff>
    </xdr:from>
    <xdr:to>
      <xdr:col>14</xdr:col>
      <xdr:colOff>79375</xdr:colOff>
      <xdr:row>59</xdr:row>
      <xdr:rowOff>71805</xdr:rowOff>
    </xdr:to>
    <xdr:sp macro="" textlink="">
      <xdr:nvSpPr>
        <xdr:cNvPr id="367" name="円/楕円 366"/>
        <xdr:cNvSpPr/>
      </xdr:nvSpPr>
      <xdr:spPr>
        <a:xfrm>
          <a:off x="9588500" y="100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62932</xdr:rowOff>
    </xdr:from>
    <xdr:ext cx="534377" cy="259045"/>
    <xdr:sp macro="" textlink="">
      <xdr:nvSpPr>
        <xdr:cNvPr id="368" name="テキスト ボックス 367"/>
        <xdr:cNvSpPr txBox="1"/>
      </xdr:nvSpPr>
      <xdr:spPr>
        <a:xfrm>
          <a:off x="9372111" y="1017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141695</xdr:rowOff>
    </xdr:from>
    <xdr:to>
      <xdr:col>12</xdr:col>
      <xdr:colOff>561975</xdr:colOff>
      <xdr:row>59</xdr:row>
      <xdr:rowOff>71845</xdr:rowOff>
    </xdr:to>
    <xdr:sp macro="" textlink="">
      <xdr:nvSpPr>
        <xdr:cNvPr id="369" name="円/楕円 368"/>
        <xdr:cNvSpPr/>
      </xdr:nvSpPr>
      <xdr:spPr>
        <a:xfrm>
          <a:off x="8699500" y="1008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62972</xdr:rowOff>
    </xdr:from>
    <xdr:ext cx="534377" cy="259045"/>
    <xdr:sp macro="" textlink="">
      <xdr:nvSpPr>
        <xdr:cNvPr id="370" name="テキスト ボックス 369"/>
        <xdr:cNvSpPr txBox="1"/>
      </xdr:nvSpPr>
      <xdr:spPr>
        <a:xfrm>
          <a:off x="8483111" y="1017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12,286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130707</xdr:rowOff>
    </xdr:from>
    <xdr:to>
      <xdr:col>11</xdr:col>
      <xdr:colOff>358775</xdr:colOff>
      <xdr:row>59</xdr:row>
      <xdr:rowOff>60857</xdr:rowOff>
    </xdr:to>
    <xdr:sp macro="" textlink="">
      <xdr:nvSpPr>
        <xdr:cNvPr id="371" name="円/楕円 370"/>
        <xdr:cNvSpPr/>
      </xdr:nvSpPr>
      <xdr:spPr>
        <a:xfrm>
          <a:off x="7810500" y="1007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51984</xdr:rowOff>
    </xdr:from>
    <xdr:ext cx="534377" cy="259045"/>
    <xdr:sp macro="" textlink="">
      <xdr:nvSpPr>
        <xdr:cNvPr id="372" name="テキスト ボックス 371"/>
        <xdr:cNvSpPr txBox="1"/>
      </xdr:nvSpPr>
      <xdr:spPr>
        <a:xfrm>
          <a:off x="7594111" y="101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18,054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122986</xdr:rowOff>
    </xdr:from>
    <xdr:to>
      <xdr:col>10</xdr:col>
      <xdr:colOff>155575</xdr:colOff>
      <xdr:row>59</xdr:row>
      <xdr:rowOff>53136</xdr:rowOff>
    </xdr:to>
    <xdr:sp macro="" textlink="">
      <xdr:nvSpPr>
        <xdr:cNvPr id="373" name="円/楕円 372"/>
        <xdr:cNvSpPr/>
      </xdr:nvSpPr>
      <xdr:spPr>
        <a:xfrm>
          <a:off x="6921500" y="100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44263</xdr:rowOff>
    </xdr:from>
    <xdr:ext cx="534377" cy="259045"/>
    <xdr:sp macro="" textlink="">
      <xdr:nvSpPr>
        <xdr:cNvPr id="374" name="テキスト ボックス 373"/>
        <xdr:cNvSpPr txBox="1"/>
      </xdr:nvSpPr>
      <xdr:spPr>
        <a:xfrm>
          <a:off x="6705111" y="101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153526</xdr:rowOff>
    </xdr:from>
    <xdr:to>
      <xdr:col>15</xdr:col>
      <xdr:colOff>180340</xdr:colOff>
      <xdr:row>78</xdr:row>
      <xdr:rowOff>136472</xdr:rowOff>
    </xdr:to>
    <xdr:cxnSp macro="">
      <xdr:nvCxnSpPr>
        <xdr:cNvPr id="396" name="直線コネクタ 395"/>
        <xdr:cNvCxnSpPr/>
      </xdr:nvCxnSpPr>
      <xdr:spPr>
        <a:xfrm flipV="1">
          <a:off x="10475595" y="12155026"/>
          <a:ext cx="1270" cy="135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142983</xdr:rowOff>
    </xdr:from>
    <xdr:ext cx="469744" cy="259045"/>
    <xdr:sp macro="" textlink="">
      <xdr:nvSpPr>
        <xdr:cNvPr id="397" name="普通建設事業費 （ うち新規整備　）最小値テキスト"/>
        <xdr:cNvSpPr txBox="1"/>
      </xdr:nvSpPr>
      <xdr:spPr>
        <a:xfrm>
          <a:off x="10528300" y="1351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1,412</a:t>
          </a:r>
          <a:endParaRPr kumimoji="1" lang="ja-JP" altLang="en-US" sz="1000" b="1">
            <a:latin typeface="ＭＳ Ｐゴシック"/>
          </a:endParaRPr>
        </a:p>
      </xdr:txBody>
    </xdr:sp>
    <xdr:clientData/>
  </xdr:oneCellAnchor>
  <xdr:twoCellAnchor>
    <xdr:from>
      <xdr:col>15</xdr:col>
      <xdr:colOff>92075</xdr:colOff>
      <xdr:row>78</xdr:row>
      <xdr:rowOff>136472</xdr:rowOff>
    </xdr:from>
    <xdr:to>
      <xdr:col>15</xdr:col>
      <xdr:colOff>269875</xdr:colOff>
      <xdr:row>78</xdr:row>
      <xdr:rowOff>136472</xdr:rowOff>
    </xdr:to>
    <xdr:cxnSp macro="">
      <xdr:nvCxnSpPr>
        <xdr:cNvPr id="398" name="直線コネクタ 397"/>
        <xdr:cNvCxnSpPr/>
      </xdr:nvCxnSpPr>
      <xdr:spPr>
        <a:xfrm>
          <a:off x="10388600" y="1350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100203</xdr:rowOff>
    </xdr:from>
    <xdr:ext cx="599010" cy="259045"/>
    <xdr:sp macro="" textlink="">
      <xdr:nvSpPr>
        <xdr:cNvPr id="399" name="普通建設事業費 （ うち新規整備　）最大値テキスト"/>
        <xdr:cNvSpPr txBox="1"/>
      </xdr:nvSpPr>
      <xdr:spPr>
        <a:xfrm>
          <a:off x="10528300" y="1193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593,952</a:t>
          </a:r>
          <a:endParaRPr kumimoji="1" lang="ja-JP" altLang="en-US" sz="1000" b="1">
            <a:latin typeface="ＭＳ Ｐゴシック"/>
          </a:endParaRPr>
        </a:p>
      </xdr:txBody>
    </xdr:sp>
    <xdr:clientData/>
  </xdr:oneCellAnchor>
  <xdr:twoCellAnchor>
    <xdr:from>
      <xdr:col>15</xdr:col>
      <xdr:colOff>92075</xdr:colOff>
      <xdr:row>70</xdr:row>
      <xdr:rowOff>153526</xdr:rowOff>
    </xdr:from>
    <xdr:to>
      <xdr:col>15</xdr:col>
      <xdr:colOff>269875</xdr:colOff>
      <xdr:row>70</xdr:row>
      <xdr:rowOff>153526</xdr:rowOff>
    </xdr:to>
    <xdr:cxnSp macro="">
      <xdr:nvCxnSpPr>
        <xdr:cNvPr id="400" name="直線コネクタ 399"/>
        <xdr:cNvCxnSpPr/>
      </xdr:nvCxnSpPr>
      <xdr:spPr>
        <a:xfrm>
          <a:off x="10388600" y="121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136472</xdr:rowOff>
    </xdr:from>
    <xdr:to>
      <xdr:col>15</xdr:col>
      <xdr:colOff>180975</xdr:colOff>
      <xdr:row>78</xdr:row>
      <xdr:rowOff>137976</xdr:rowOff>
    </xdr:to>
    <xdr:cxnSp macro="">
      <xdr:nvCxnSpPr>
        <xdr:cNvPr id="401" name="直線コネクタ 400"/>
        <xdr:cNvCxnSpPr/>
      </xdr:nvCxnSpPr>
      <xdr:spPr>
        <a:xfrm flipV="1">
          <a:off x="9639300" y="13509572"/>
          <a:ext cx="838200" cy="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60433</xdr:rowOff>
    </xdr:from>
    <xdr:ext cx="534377" cy="259045"/>
    <xdr:sp macro="" textlink="">
      <xdr:nvSpPr>
        <xdr:cNvPr id="402" name="普通建設事業費 （ うち新規整備　）平均値テキスト"/>
        <xdr:cNvSpPr txBox="1"/>
      </xdr:nvSpPr>
      <xdr:spPr>
        <a:xfrm>
          <a:off x="10528300" y="1326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22,460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37556</xdr:rowOff>
    </xdr:from>
    <xdr:to>
      <xdr:col>15</xdr:col>
      <xdr:colOff>231775</xdr:colOff>
      <xdr:row>78</xdr:row>
      <xdr:rowOff>139156</xdr:rowOff>
    </xdr:to>
    <xdr:sp macro="" textlink="">
      <xdr:nvSpPr>
        <xdr:cNvPr id="403" name="フローチャート : 判断 402"/>
        <xdr:cNvSpPr/>
      </xdr:nvSpPr>
      <xdr:spPr>
        <a:xfrm>
          <a:off x="10426700" y="1341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40300</xdr:rowOff>
    </xdr:from>
    <xdr:to>
      <xdr:col>14</xdr:col>
      <xdr:colOff>79375</xdr:colOff>
      <xdr:row>78</xdr:row>
      <xdr:rowOff>141900</xdr:rowOff>
    </xdr:to>
    <xdr:sp macro="" textlink="">
      <xdr:nvSpPr>
        <xdr:cNvPr id="404" name="フローチャート : 判断 403"/>
        <xdr:cNvSpPr/>
      </xdr:nvSpPr>
      <xdr:spPr>
        <a:xfrm>
          <a:off x="9588500" y="134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158427</xdr:rowOff>
    </xdr:from>
    <xdr:ext cx="534377" cy="259045"/>
    <xdr:sp macro="" textlink="">
      <xdr:nvSpPr>
        <xdr:cNvPr id="405" name="テキスト ボックス 404"/>
        <xdr:cNvSpPr txBox="1"/>
      </xdr:nvSpPr>
      <xdr:spPr>
        <a:xfrm>
          <a:off x="9372111" y="1318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85672</xdr:rowOff>
    </xdr:from>
    <xdr:to>
      <xdr:col>15</xdr:col>
      <xdr:colOff>231775</xdr:colOff>
      <xdr:row>79</xdr:row>
      <xdr:rowOff>15822</xdr:rowOff>
    </xdr:to>
    <xdr:sp macro="" textlink="">
      <xdr:nvSpPr>
        <xdr:cNvPr id="411" name="円/楕円 410"/>
        <xdr:cNvSpPr/>
      </xdr:nvSpPr>
      <xdr:spPr>
        <a:xfrm>
          <a:off x="10426700" y="1345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15983</xdr:rowOff>
    </xdr:from>
    <xdr:ext cx="469744" cy="259045"/>
    <xdr:sp macro="" textlink="">
      <xdr:nvSpPr>
        <xdr:cNvPr id="412" name="普通建設事業費 （ うち新規整備　）該当値テキスト"/>
        <xdr:cNvSpPr txBox="1"/>
      </xdr:nvSpPr>
      <xdr:spPr>
        <a:xfrm>
          <a:off x="10528300" y="133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87176</xdr:rowOff>
    </xdr:from>
    <xdr:to>
      <xdr:col>14</xdr:col>
      <xdr:colOff>79375</xdr:colOff>
      <xdr:row>79</xdr:row>
      <xdr:rowOff>17326</xdr:rowOff>
    </xdr:to>
    <xdr:sp macro="" textlink="">
      <xdr:nvSpPr>
        <xdr:cNvPr id="413" name="円/楕円 412"/>
        <xdr:cNvSpPr/>
      </xdr:nvSpPr>
      <xdr:spPr>
        <a:xfrm>
          <a:off x="9588500" y="1346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8453</xdr:rowOff>
    </xdr:from>
    <xdr:ext cx="378565" cy="259045"/>
    <xdr:sp macro="" textlink="">
      <xdr:nvSpPr>
        <xdr:cNvPr id="414" name="テキスト ボックス 413"/>
        <xdr:cNvSpPr txBox="1"/>
      </xdr:nvSpPr>
      <xdr:spPr>
        <a:xfrm>
          <a:off x="9450017" y="13553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13,056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80525</xdr:rowOff>
    </xdr:from>
    <xdr:to>
      <xdr:col>15</xdr:col>
      <xdr:colOff>180340</xdr:colOff>
      <xdr:row>99</xdr:row>
      <xdr:rowOff>98879</xdr:rowOff>
    </xdr:to>
    <xdr:cxnSp macro="">
      <xdr:nvCxnSpPr>
        <xdr:cNvPr id="440" name="直線コネクタ 439"/>
        <xdr:cNvCxnSpPr/>
      </xdr:nvCxnSpPr>
      <xdr:spPr>
        <a:xfrm flipV="1">
          <a:off x="10475595" y="15511025"/>
          <a:ext cx="1270" cy="1561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1"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2" name="直線コネクタ 441"/>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27202</xdr:rowOff>
    </xdr:from>
    <xdr:ext cx="534377" cy="259045"/>
    <xdr:sp macro="" textlink="">
      <xdr:nvSpPr>
        <xdr:cNvPr id="443" name="普通建設事業費 （ うち更新整備　）最大値テキスト"/>
        <xdr:cNvSpPr txBox="1"/>
      </xdr:nvSpPr>
      <xdr:spPr>
        <a:xfrm>
          <a:off x="10528300" y="152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47,812</a:t>
          </a:r>
          <a:endParaRPr kumimoji="1" lang="ja-JP" altLang="en-US" sz="1000" b="1">
            <a:latin typeface="ＭＳ Ｐゴシック"/>
          </a:endParaRPr>
        </a:p>
      </xdr:txBody>
    </xdr:sp>
    <xdr:clientData/>
  </xdr:oneCellAnchor>
  <xdr:twoCellAnchor>
    <xdr:from>
      <xdr:col>15</xdr:col>
      <xdr:colOff>92075</xdr:colOff>
      <xdr:row>90</xdr:row>
      <xdr:rowOff>80525</xdr:rowOff>
    </xdr:from>
    <xdr:to>
      <xdr:col>15</xdr:col>
      <xdr:colOff>269875</xdr:colOff>
      <xdr:row>90</xdr:row>
      <xdr:rowOff>80525</xdr:rowOff>
    </xdr:to>
    <xdr:cxnSp macro="">
      <xdr:nvCxnSpPr>
        <xdr:cNvPr id="444" name="直線コネクタ 443"/>
        <xdr:cNvCxnSpPr/>
      </xdr:nvCxnSpPr>
      <xdr:spPr>
        <a:xfrm>
          <a:off x="10388600" y="1551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151685</xdr:rowOff>
    </xdr:from>
    <xdr:to>
      <xdr:col>15</xdr:col>
      <xdr:colOff>180975</xdr:colOff>
      <xdr:row>98</xdr:row>
      <xdr:rowOff>75071</xdr:rowOff>
    </xdr:to>
    <xdr:cxnSp macro="">
      <xdr:nvCxnSpPr>
        <xdr:cNvPr id="445" name="直線コネクタ 444"/>
        <xdr:cNvCxnSpPr/>
      </xdr:nvCxnSpPr>
      <xdr:spPr>
        <a:xfrm flipV="1">
          <a:off x="9639300" y="16782335"/>
          <a:ext cx="838200" cy="9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23570</xdr:rowOff>
    </xdr:from>
    <xdr:ext cx="534377" cy="259045"/>
    <xdr:sp macro="" textlink="">
      <xdr:nvSpPr>
        <xdr:cNvPr id="446" name="普通建設事業費 （ うち更新整備　）平均値テキスト"/>
        <xdr:cNvSpPr txBox="1"/>
      </xdr:nvSpPr>
      <xdr:spPr>
        <a:xfrm>
          <a:off x="10528300" y="16139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22,451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693</xdr:rowOff>
    </xdr:from>
    <xdr:to>
      <xdr:col>15</xdr:col>
      <xdr:colOff>231775</xdr:colOff>
      <xdr:row>95</xdr:row>
      <xdr:rowOff>102293</xdr:rowOff>
    </xdr:to>
    <xdr:sp macro="" textlink="">
      <xdr:nvSpPr>
        <xdr:cNvPr id="447" name="フローチャート : 判断 446"/>
        <xdr:cNvSpPr/>
      </xdr:nvSpPr>
      <xdr:spPr>
        <a:xfrm>
          <a:off x="10426700" y="1628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36061</xdr:rowOff>
    </xdr:from>
    <xdr:to>
      <xdr:col>14</xdr:col>
      <xdr:colOff>79375</xdr:colOff>
      <xdr:row>95</xdr:row>
      <xdr:rowOff>137661</xdr:rowOff>
    </xdr:to>
    <xdr:sp macro="" textlink="">
      <xdr:nvSpPr>
        <xdr:cNvPr id="448" name="フローチャート : 判断 447"/>
        <xdr:cNvSpPr/>
      </xdr:nvSpPr>
      <xdr:spPr>
        <a:xfrm>
          <a:off x="9588500" y="163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154188</xdr:rowOff>
    </xdr:from>
    <xdr:ext cx="534377" cy="259045"/>
    <xdr:sp macro="" textlink="">
      <xdr:nvSpPr>
        <xdr:cNvPr id="449" name="テキスト ボックス 448"/>
        <xdr:cNvSpPr txBox="1"/>
      </xdr:nvSpPr>
      <xdr:spPr>
        <a:xfrm>
          <a:off x="9372111" y="1609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100885</xdr:rowOff>
    </xdr:from>
    <xdr:to>
      <xdr:col>15</xdr:col>
      <xdr:colOff>231775</xdr:colOff>
      <xdr:row>98</xdr:row>
      <xdr:rowOff>31035</xdr:rowOff>
    </xdr:to>
    <xdr:sp macro="" textlink="">
      <xdr:nvSpPr>
        <xdr:cNvPr id="455" name="円/楕円 454"/>
        <xdr:cNvSpPr/>
      </xdr:nvSpPr>
      <xdr:spPr>
        <a:xfrm>
          <a:off x="10426700" y="1673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79312</xdr:rowOff>
    </xdr:from>
    <xdr:ext cx="469744" cy="259045"/>
    <xdr:sp macro="" textlink="">
      <xdr:nvSpPr>
        <xdr:cNvPr id="456" name="普通建設事業費 （ うち更新整備　）該当値テキスト"/>
        <xdr:cNvSpPr txBox="1"/>
      </xdr:nvSpPr>
      <xdr:spPr>
        <a:xfrm>
          <a:off x="10528300" y="1670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8,883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24271</xdr:rowOff>
    </xdr:from>
    <xdr:to>
      <xdr:col>14</xdr:col>
      <xdr:colOff>79375</xdr:colOff>
      <xdr:row>98</xdr:row>
      <xdr:rowOff>125871</xdr:rowOff>
    </xdr:to>
    <xdr:sp macro="" textlink="">
      <xdr:nvSpPr>
        <xdr:cNvPr id="457" name="円/楕円 456"/>
        <xdr:cNvSpPr/>
      </xdr:nvSpPr>
      <xdr:spPr>
        <a:xfrm>
          <a:off x="9588500" y="1682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116998</xdr:rowOff>
    </xdr:from>
    <xdr:ext cx="469744" cy="259045"/>
    <xdr:sp macro="" textlink="">
      <xdr:nvSpPr>
        <xdr:cNvPr id="458" name="テキスト ボックス 457"/>
        <xdr:cNvSpPr txBox="1"/>
      </xdr:nvSpPr>
      <xdr:spPr>
        <a:xfrm>
          <a:off x="9404427" y="1691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69" name="直線コネクタ 46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0" name="テキスト ボックス 46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1" name="直線コネクタ 47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72" name="テキスト ボックス 47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3" name="直線コネクタ 47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74" name="テキスト ボックス 47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75" name="直線コネクタ 47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76" name="テキスト ボックス 47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77" name="直線コネクタ 47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78" name="テキスト ボックス 47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79" name="直線コネクタ 47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80" name="テキスト ボックス 47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1" name="直線コネクタ 48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2" name="テキスト ボックス 48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94862</xdr:rowOff>
    </xdr:from>
    <xdr:to>
      <xdr:col>23</xdr:col>
      <xdr:colOff>516889</xdr:colOff>
      <xdr:row>39</xdr:row>
      <xdr:rowOff>98878</xdr:rowOff>
    </xdr:to>
    <xdr:cxnSp macro="">
      <xdr:nvCxnSpPr>
        <xdr:cNvPr id="484" name="直線コネクタ 483"/>
        <xdr:cNvCxnSpPr/>
      </xdr:nvCxnSpPr>
      <xdr:spPr>
        <a:xfrm flipV="1">
          <a:off x="16317595" y="5238362"/>
          <a:ext cx="1269" cy="154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140801</xdr:rowOff>
    </xdr:from>
    <xdr:ext cx="249299" cy="259045"/>
    <xdr:sp macro="" textlink="">
      <xdr:nvSpPr>
        <xdr:cNvPr id="485" name="災害復旧事業費最小値テキスト"/>
        <xdr:cNvSpPr txBox="1"/>
      </xdr:nvSpPr>
      <xdr:spPr>
        <a:xfrm>
          <a:off x="16370300" y="68273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86" name="直線コネクタ 48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41539</xdr:rowOff>
    </xdr:from>
    <xdr:ext cx="534377" cy="259045"/>
    <xdr:sp macro="" textlink="">
      <xdr:nvSpPr>
        <xdr:cNvPr id="487" name="災害復旧事業費最大値テキスト"/>
        <xdr:cNvSpPr txBox="1"/>
      </xdr:nvSpPr>
      <xdr:spPr>
        <a:xfrm>
          <a:off x="16370300" y="501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94,746</a:t>
          </a:r>
          <a:endParaRPr kumimoji="1" lang="ja-JP" altLang="en-US" sz="1000" b="1">
            <a:latin typeface="ＭＳ Ｐゴシック"/>
          </a:endParaRPr>
        </a:p>
      </xdr:txBody>
    </xdr:sp>
    <xdr:clientData/>
  </xdr:oneCellAnchor>
  <xdr:twoCellAnchor>
    <xdr:from>
      <xdr:col>23</xdr:col>
      <xdr:colOff>428625</xdr:colOff>
      <xdr:row>30</xdr:row>
      <xdr:rowOff>94862</xdr:rowOff>
    </xdr:from>
    <xdr:to>
      <xdr:col>23</xdr:col>
      <xdr:colOff>606425</xdr:colOff>
      <xdr:row>30</xdr:row>
      <xdr:rowOff>94862</xdr:rowOff>
    </xdr:to>
    <xdr:cxnSp macro="">
      <xdr:nvCxnSpPr>
        <xdr:cNvPr id="488" name="直線コネクタ 487"/>
        <xdr:cNvCxnSpPr/>
      </xdr:nvCxnSpPr>
      <xdr:spPr>
        <a:xfrm>
          <a:off x="16230600" y="523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489" name="直線コネクタ 488"/>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58252</xdr:rowOff>
    </xdr:from>
    <xdr:ext cx="378565" cy="259045"/>
    <xdr:sp macro="" textlink="">
      <xdr:nvSpPr>
        <xdr:cNvPr id="490" name="災害復旧事業費平均値テキスト"/>
        <xdr:cNvSpPr txBox="1"/>
      </xdr:nvSpPr>
      <xdr:spPr>
        <a:xfrm>
          <a:off x="16370300" y="65733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35375</xdr:rowOff>
    </xdr:from>
    <xdr:to>
      <xdr:col>23</xdr:col>
      <xdr:colOff>568325</xdr:colOff>
      <xdr:row>39</xdr:row>
      <xdr:rowOff>136975</xdr:rowOff>
    </xdr:to>
    <xdr:sp macro="" textlink="">
      <xdr:nvSpPr>
        <xdr:cNvPr id="491" name="フローチャート : 判断 490"/>
        <xdr:cNvSpPr/>
      </xdr:nvSpPr>
      <xdr:spPr>
        <a:xfrm>
          <a:off x="16268700" y="67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492" name="直線コネクタ 491"/>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36861</xdr:rowOff>
    </xdr:from>
    <xdr:to>
      <xdr:col>22</xdr:col>
      <xdr:colOff>415925</xdr:colOff>
      <xdr:row>39</xdr:row>
      <xdr:rowOff>138461</xdr:rowOff>
    </xdr:to>
    <xdr:sp macro="" textlink="">
      <xdr:nvSpPr>
        <xdr:cNvPr id="493" name="フローチャート : 判断 492"/>
        <xdr:cNvSpPr/>
      </xdr:nvSpPr>
      <xdr:spPr>
        <a:xfrm>
          <a:off x="15430500" y="672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154988</xdr:rowOff>
    </xdr:from>
    <xdr:ext cx="378565" cy="259045"/>
    <xdr:sp macro="" textlink="">
      <xdr:nvSpPr>
        <xdr:cNvPr id="494" name="テキスト ボックス 493"/>
        <xdr:cNvSpPr txBox="1"/>
      </xdr:nvSpPr>
      <xdr:spPr>
        <a:xfrm>
          <a:off x="15292017" y="6498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495" name="直線コネクタ 494"/>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36550</xdr:rowOff>
    </xdr:from>
    <xdr:to>
      <xdr:col>21</xdr:col>
      <xdr:colOff>212725</xdr:colOff>
      <xdr:row>39</xdr:row>
      <xdr:rowOff>138150</xdr:rowOff>
    </xdr:to>
    <xdr:sp macro="" textlink="">
      <xdr:nvSpPr>
        <xdr:cNvPr id="496" name="フローチャート : 判断 495"/>
        <xdr:cNvSpPr/>
      </xdr:nvSpPr>
      <xdr:spPr>
        <a:xfrm>
          <a:off x="14541500" y="67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154677</xdr:rowOff>
    </xdr:from>
    <xdr:ext cx="378565" cy="259045"/>
    <xdr:sp macro="" textlink="">
      <xdr:nvSpPr>
        <xdr:cNvPr id="497" name="テキスト ボックス 496"/>
        <xdr:cNvSpPr txBox="1"/>
      </xdr:nvSpPr>
      <xdr:spPr>
        <a:xfrm>
          <a:off x="14403017" y="6498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97475</xdr:rowOff>
    </xdr:from>
    <xdr:to>
      <xdr:col>19</xdr:col>
      <xdr:colOff>644525</xdr:colOff>
      <xdr:row>39</xdr:row>
      <xdr:rowOff>98878</xdr:rowOff>
    </xdr:to>
    <xdr:cxnSp macro="">
      <xdr:nvCxnSpPr>
        <xdr:cNvPr id="498" name="直線コネクタ 497"/>
        <xdr:cNvCxnSpPr/>
      </xdr:nvCxnSpPr>
      <xdr:spPr>
        <a:xfrm>
          <a:off x="12814300" y="6784025"/>
          <a:ext cx="889000" cy="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28387</xdr:rowOff>
    </xdr:from>
    <xdr:to>
      <xdr:col>20</xdr:col>
      <xdr:colOff>9525</xdr:colOff>
      <xdr:row>39</xdr:row>
      <xdr:rowOff>129987</xdr:rowOff>
    </xdr:to>
    <xdr:sp macro="" textlink="">
      <xdr:nvSpPr>
        <xdr:cNvPr id="499" name="フローチャート : 判断 498"/>
        <xdr:cNvSpPr/>
      </xdr:nvSpPr>
      <xdr:spPr>
        <a:xfrm>
          <a:off x="13652500" y="67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146514</xdr:rowOff>
    </xdr:from>
    <xdr:ext cx="469744" cy="259045"/>
    <xdr:sp macro="" textlink="">
      <xdr:nvSpPr>
        <xdr:cNvPr id="500" name="テキスト ボックス 499"/>
        <xdr:cNvSpPr txBox="1"/>
      </xdr:nvSpPr>
      <xdr:spPr>
        <a:xfrm>
          <a:off x="13468427" y="649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27374</xdr:rowOff>
    </xdr:from>
    <xdr:to>
      <xdr:col>18</xdr:col>
      <xdr:colOff>492125</xdr:colOff>
      <xdr:row>39</xdr:row>
      <xdr:rowOff>128974</xdr:rowOff>
    </xdr:to>
    <xdr:sp macro="" textlink="">
      <xdr:nvSpPr>
        <xdr:cNvPr id="501" name="フローチャート : 判断 500"/>
        <xdr:cNvSpPr/>
      </xdr:nvSpPr>
      <xdr:spPr>
        <a:xfrm>
          <a:off x="12763500" y="67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145501</xdr:rowOff>
    </xdr:from>
    <xdr:ext cx="469744" cy="259045"/>
    <xdr:sp macro="" textlink="">
      <xdr:nvSpPr>
        <xdr:cNvPr id="502" name="テキスト ボックス 501"/>
        <xdr:cNvSpPr txBox="1"/>
      </xdr:nvSpPr>
      <xdr:spPr>
        <a:xfrm>
          <a:off x="12579427" y="648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3" name="テキスト ボックス 50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4" name="テキスト ボックス 50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5" name="テキスト ボックス 50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6" name="テキスト ボックス 50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7" name="テキスト ボックス 50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08" name="円/楕円 507"/>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39</xdr:row>
      <xdr:rowOff>13801</xdr:rowOff>
    </xdr:from>
    <xdr:ext cx="249299" cy="259045"/>
    <xdr:sp macro="" textlink="">
      <xdr:nvSpPr>
        <xdr:cNvPr id="509" name="災害復旧事業費該当値テキスト"/>
        <xdr:cNvSpPr txBox="1"/>
      </xdr:nvSpPr>
      <xdr:spPr>
        <a:xfrm>
          <a:off x="16370300" y="67003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10" name="円/楕円 509"/>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11" name="テキスト ボックス 510"/>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12" name="円/楕円 511"/>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13" name="テキスト ボックス 512"/>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14" name="円/楕円 513"/>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15" name="テキスト ボックス 514"/>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46675</xdr:rowOff>
    </xdr:from>
    <xdr:to>
      <xdr:col>18</xdr:col>
      <xdr:colOff>492125</xdr:colOff>
      <xdr:row>39</xdr:row>
      <xdr:rowOff>148275</xdr:rowOff>
    </xdr:to>
    <xdr:sp macro="" textlink="">
      <xdr:nvSpPr>
        <xdr:cNvPr id="516" name="円/楕円 515"/>
        <xdr:cNvSpPr/>
      </xdr:nvSpPr>
      <xdr:spPr>
        <a:xfrm>
          <a:off x="12763500" y="673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139402</xdr:rowOff>
    </xdr:from>
    <xdr:ext cx="313932" cy="259045"/>
    <xdr:sp macro="" textlink="">
      <xdr:nvSpPr>
        <xdr:cNvPr id="517" name="テキスト ボックス 516"/>
        <xdr:cNvSpPr txBox="1"/>
      </xdr:nvSpPr>
      <xdr:spPr>
        <a:xfrm>
          <a:off x="12657333" y="68259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8" name="正方形/長方形 51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9" name="正方形/長方形 51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0" name="正方形/長方形 51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1" name="正方形/長方形 52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2" name="正方形/長方形 52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3" name="正方形/長方形 52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4" name="正方形/長方形 52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5" name="正方形/長方形 52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6" name="テキスト ボックス 52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7" name="直線コネクタ 52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9" name="テキスト ボックス 52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0" name="直線コネクタ 52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1" name="テキスト ボックス 53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3" name="直線コネクタ 53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8" name="直線コネクタ 53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0" name="フローチャート : 判断 53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1" name="直線コネクタ 54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2" name="フローチャート : 判断 54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3" name="テキスト ボックス 54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4" name="直線コネクタ 54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5" name="フローチャート : 判断 54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6" name="テキスト ボックス 54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7" name="直線コネクタ 54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8" name="フローチャート : 判断 54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9" name="テキスト ボックス 54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0" name="フローチャート : 判断 54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1" name="テキスト ボックス 55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2" name="テキスト ボックス 55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3" name="テキスト ボックス 55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4" name="テキスト ボックス 55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5" name="テキスト ボックス 55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6" name="テキスト ボックス 55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7" name="円/楕円 55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9" name="円/楕円 55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0" name="テキスト ボックス 55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1" name="円/楕円 56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2" name="テキスト ボックス 56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3" name="円/楕円 56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4" name="テキスト ボックス 56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円/楕円 56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6" name="テキスト ボックス 56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7" name="正方形/長方形 56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8" name="正方形/長方形 56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9" name="正方形/長方形 56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0" name="正方形/長方形 56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1" name="正方形/長方形 57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2" name="正方形/長方形 57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3" name="正方形/長方形 57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4" name="正方形/長方形 57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5" name="テキスト ボックス 57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6" name="直線コネクタ 57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7" name="直線コネクタ 57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8" name="テキスト ボックス 57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9" name="直線コネクタ 57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0" name="テキスト ボックス 57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1" name="直線コネクタ 58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2" name="テキスト ボックス 58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3" name="直線コネクタ 58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4" name="テキスト ボックス 58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5" name="直線コネクタ 58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86" name="テキスト ボックス 58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48813</xdr:rowOff>
    </xdr:from>
    <xdr:to>
      <xdr:col>23</xdr:col>
      <xdr:colOff>516889</xdr:colOff>
      <xdr:row>77</xdr:row>
      <xdr:rowOff>131471</xdr:rowOff>
    </xdr:to>
    <xdr:cxnSp macro="">
      <xdr:nvCxnSpPr>
        <xdr:cNvPr id="590" name="直線コネクタ 589"/>
        <xdr:cNvCxnSpPr/>
      </xdr:nvCxnSpPr>
      <xdr:spPr>
        <a:xfrm flipV="1">
          <a:off x="16317595" y="12221763"/>
          <a:ext cx="1269" cy="1111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135298</xdr:rowOff>
    </xdr:from>
    <xdr:ext cx="534377" cy="259045"/>
    <xdr:sp macro="" textlink="">
      <xdr:nvSpPr>
        <xdr:cNvPr id="591" name="公債費最小値テキスト"/>
        <xdr:cNvSpPr txBox="1"/>
      </xdr:nvSpPr>
      <xdr:spPr>
        <a:xfrm>
          <a:off x="16370300" y="1333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13,432</a:t>
          </a:r>
          <a:endParaRPr kumimoji="1" lang="ja-JP" altLang="en-US" sz="1000" b="1">
            <a:latin typeface="ＭＳ Ｐゴシック"/>
          </a:endParaRPr>
        </a:p>
      </xdr:txBody>
    </xdr:sp>
    <xdr:clientData/>
  </xdr:oneCellAnchor>
  <xdr:twoCellAnchor>
    <xdr:from>
      <xdr:col>23</xdr:col>
      <xdr:colOff>428625</xdr:colOff>
      <xdr:row>77</xdr:row>
      <xdr:rowOff>131471</xdr:rowOff>
    </xdr:from>
    <xdr:to>
      <xdr:col>23</xdr:col>
      <xdr:colOff>606425</xdr:colOff>
      <xdr:row>77</xdr:row>
      <xdr:rowOff>131471</xdr:rowOff>
    </xdr:to>
    <xdr:cxnSp macro="">
      <xdr:nvCxnSpPr>
        <xdr:cNvPr id="592" name="直線コネクタ 591"/>
        <xdr:cNvCxnSpPr/>
      </xdr:nvCxnSpPr>
      <xdr:spPr>
        <a:xfrm>
          <a:off x="16230600" y="13333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166940</xdr:rowOff>
    </xdr:from>
    <xdr:ext cx="534377" cy="259045"/>
    <xdr:sp macro="" textlink="">
      <xdr:nvSpPr>
        <xdr:cNvPr id="593" name="公債費最大値テキスト"/>
        <xdr:cNvSpPr txBox="1"/>
      </xdr:nvSpPr>
      <xdr:spPr>
        <a:xfrm>
          <a:off x="16370300" y="1199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71,771</a:t>
          </a:r>
          <a:endParaRPr kumimoji="1" lang="ja-JP" altLang="en-US" sz="1000" b="1">
            <a:latin typeface="ＭＳ Ｐゴシック"/>
          </a:endParaRPr>
        </a:p>
      </xdr:txBody>
    </xdr:sp>
    <xdr:clientData/>
  </xdr:oneCellAnchor>
  <xdr:twoCellAnchor>
    <xdr:from>
      <xdr:col>23</xdr:col>
      <xdr:colOff>428625</xdr:colOff>
      <xdr:row>71</xdr:row>
      <xdr:rowOff>48813</xdr:rowOff>
    </xdr:from>
    <xdr:to>
      <xdr:col>23</xdr:col>
      <xdr:colOff>606425</xdr:colOff>
      <xdr:row>71</xdr:row>
      <xdr:rowOff>48813</xdr:rowOff>
    </xdr:to>
    <xdr:cxnSp macro="">
      <xdr:nvCxnSpPr>
        <xdr:cNvPr id="594" name="直線コネクタ 593"/>
        <xdr:cNvCxnSpPr/>
      </xdr:nvCxnSpPr>
      <xdr:spPr>
        <a:xfrm>
          <a:off x="16230600" y="1222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111506</xdr:rowOff>
    </xdr:from>
    <xdr:to>
      <xdr:col>23</xdr:col>
      <xdr:colOff>517525</xdr:colOff>
      <xdr:row>76</xdr:row>
      <xdr:rowOff>139585</xdr:rowOff>
    </xdr:to>
    <xdr:cxnSp macro="">
      <xdr:nvCxnSpPr>
        <xdr:cNvPr id="595" name="直線コネクタ 594"/>
        <xdr:cNvCxnSpPr/>
      </xdr:nvCxnSpPr>
      <xdr:spPr>
        <a:xfrm>
          <a:off x="15481300" y="13141706"/>
          <a:ext cx="838200" cy="2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122178</xdr:rowOff>
    </xdr:from>
    <xdr:ext cx="534377" cy="259045"/>
    <xdr:sp macro="" textlink="">
      <xdr:nvSpPr>
        <xdr:cNvPr id="596" name="公債費平均値テキスト"/>
        <xdr:cNvSpPr txBox="1"/>
      </xdr:nvSpPr>
      <xdr:spPr>
        <a:xfrm>
          <a:off x="16370300" y="12638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39,454</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99301</xdr:rowOff>
    </xdr:from>
    <xdr:to>
      <xdr:col>23</xdr:col>
      <xdr:colOff>568325</xdr:colOff>
      <xdr:row>75</xdr:row>
      <xdr:rowOff>29451</xdr:rowOff>
    </xdr:to>
    <xdr:sp macro="" textlink="">
      <xdr:nvSpPr>
        <xdr:cNvPr id="597" name="フローチャート : 判断 596"/>
        <xdr:cNvSpPr/>
      </xdr:nvSpPr>
      <xdr:spPr>
        <a:xfrm>
          <a:off x="16268700" y="127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99237</xdr:rowOff>
    </xdr:from>
    <xdr:to>
      <xdr:col>22</xdr:col>
      <xdr:colOff>365125</xdr:colOff>
      <xdr:row>76</xdr:row>
      <xdr:rowOff>111506</xdr:rowOff>
    </xdr:to>
    <xdr:cxnSp macro="">
      <xdr:nvCxnSpPr>
        <xdr:cNvPr id="598" name="直線コネクタ 597"/>
        <xdr:cNvCxnSpPr/>
      </xdr:nvCxnSpPr>
      <xdr:spPr>
        <a:xfrm>
          <a:off x="14592300" y="13129437"/>
          <a:ext cx="889000" cy="1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116770</xdr:rowOff>
    </xdr:from>
    <xdr:to>
      <xdr:col>22</xdr:col>
      <xdr:colOff>415925</xdr:colOff>
      <xdr:row>75</xdr:row>
      <xdr:rowOff>46920</xdr:rowOff>
    </xdr:to>
    <xdr:sp macro="" textlink="">
      <xdr:nvSpPr>
        <xdr:cNvPr id="599" name="フローチャート : 判断 598"/>
        <xdr:cNvSpPr/>
      </xdr:nvSpPr>
      <xdr:spPr>
        <a:xfrm>
          <a:off x="15430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63447</xdr:rowOff>
    </xdr:from>
    <xdr:ext cx="534377" cy="259045"/>
    <xdr:sp macro="" textlink="">
      <xdr:nvSpPr>
        <xdr:cNvPr id="600" name="テキスト ボックス 599"/>
        <xdr:cNvSpPr txBox="1"/>
      </xdr:nvSpPr>
      <xdr:spPr>
        <a:xfrm>
          <a:off x="15214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99237</xdr:rowOff>
    </xdr:from>
    <xdr:to>
      <xdr:col>21</xdr:col>
      <xdr:colOff>161925</xdr:colOff>
      <xdr:row>76</xdr:row>
      <xdr:rowOff>102152</xdr:rowOff>
    </xdr:to>
    <xdr:cxnSp macro="">
      <xdr:nvCxnSpPr>
        <xdr:cNvPr id="601" name="直線コネクタ 600"/>
        <xdr:cNvCxnSpPr/>
      </xdr:nvCxnSpPr>
      <xdr:spPr>
        <a:xfrm flipV="1">
          <a:off x="13703300" y="13129437"/>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106255</xdr:rowOff>
    </xdr:from>
    <xdr:to>
      <xdr:col>21</xdr:col>
      <xdr:colOff>212725</xdr:colOff>
      <xdr:row>75</xdr:row>
      <xdr:rowOff>36405</xdr:rowOff>
    </xdr:to>
    <xdr:sp macro="" textlink="">
      <xdr:nvSpPr>
        <xdr:cNvPr id="602" name="フローチャート : 判断 601"/>
        <xdr:cNvSpPr/>
      </xdr:nvSpPr>
      <xdr:spPr>
        <a:xfrm>
          <a:off x="14541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52932</xdr:rowOff>
    </xdr:from>
    <xdr:ext cx="534377" cy="259045"/>
    <xdr:sp macro="" textlink="">
      <xdr:nvSpPr>
        <xdr:cNvPr id="603" name="テキスト ボックス 602"/>
        <xdr:cNvSpPr txBox="1"/>
      </xdr:nvSpPr>
      <xdr:spPr>
        <a:xfrm>
          <a:off x="14325111" y="125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97619</xdr:rowOff>
    </xdr:from>
    <xdr:to>
      <xdr:col>19</xdr:col>
      <xdr:colOff>644525</xdr:colOff>
      <xdr:row>76</xdr:row>
      <xdr:rowOff>102152</xdr:rowOff>
    </xdr:to>
    <xdr:cxnSp macro="">
      <xdr:nvCxnSpPr>
        <xdr:cNvPr id="604" name="直線コネクタ 603"/>
        <xdr:cNvCxnSpPr/>
      </xdr:nvCxnSpPr>
      <xdr:spPr>
        <a:xfrm>
          <a:off x="12814300" y="13127819"/>
          <a:ext cx="8890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110351</xdr:rowOff>
    </xdr:from>
    <xdr:to>
      <xdr:col>20</xdr:col>
      <xdr:colOff>9525</xdr:colOff>
      <xdr:row>75</xdr:row>
      <xdr:rowOff>40501</xdr:rowOff>
    </xdr:to>
    <xdr:sp macro="" textlink="">
      <xdr:nvSpPr>
        <xdr:cNvPr id="605" name="フローチャート : 判断 604"/>
        <xdr:cNvSpPr/>
      </xdr:nvSpPr>
      <xdr:spPr>
        <a:xfrm>
          <a:off x="13652500" y="1279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57028</xdr:rowOff>
    </xdr:from>
    <xdr:ext cx="534377" cy="259045"/>
    <xdr:sp macro="" textlink="">
      <xdr:nvSpPr>
        <xdr:cNvPr id="606" name="テキスト ボックス 605"/>
        <xdr:cNvSpPr txBox="1"/>
      </xdr:nvSpPr>
      <xdr:spPr>
        <a:xfrm>
          <a:off x="13436111" y="1257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89738</xdr:rowOff>
    </xdr:from>
    <xdr:to>
      <xdr:col>18</xdr:col>
      <xdr:colOff>492125</xdr:colOff>
      <xdr:row>75</xdr:row>
      <xdr:rowOff>19888</xdr:rowOff>
    </xdr:to>
    <xdr:sp macro="" textlink="">
      <xdr:nvSpPr>
        <xdr:cNvPr id="607" name="フローチャート : 判断 606"/>
        <xdr:cNvSpPr/>
      </xdr:nvSpPr>
      <xdr:spPr>
        <a:xfrm>
          <a:off x="12763500" y="1277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36415</xdr:rowOff>
    </xdr:from>
    <xdr:ext cx="534377" cy="259045"/>
    <xdr:sp macro="" textlink="">
      <xdr:nvSpPr>
        <xdr:cNvPr id="608" name="テキスト ボックス 607"/>
        <xdr:cNvSpPr txBox="1"/>
      </xdr:nvSpPr>
      <xdr:spPr>
        <a:xfrm>
          <a:off x="12547111" y="1255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88785</xdr:rowOff>
    </xdr:from>
    <xdr:to>
      <xdr:col>23</xdr:col>
      <xdr:colOff>568325</xdr:colOff>
      <xdr:row>77</xdr:row>
      <xdr:rowOff>18935</xdr:rowOff>
    </xdr:to>
    <xdr:sp macro="" textlink="">
      <xdr:nvSpPr>
        <xdr:cNvPr id="614" name="円/楕円 613"/>
        <xdr:cNvSpPr/>
      </xdr:nvSpPr>
      <xdr:spPr>
        <a:xfrm>
          <a:off x="16268700" y="1311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67212</xdr:rowOff>
    </xdr:from>
    <xdr:ext cx="534377" cy="259045"/>
    <xdr:sp macro="" textlink="">
      <xdr:nvSpPr>
        <xdr:cNvPr id="615" name="公債費該当値テキスト"/>
        <xdr:cNvSpPr txBox="1"/>
      </xdr:nvSpPr>
      <xdr:spPr>
        <a:xfrm>
          <a:off x="16370300" y="1309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22,006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60706</xdr:rowOff>
    </xdr:from>
    <xdr:to>
      <xdr:col>22</xdr:col>
      <xdr:colOff>415925</xdr:colOff>
      <xdr:row>76</xdr:row>
      <xdr:rowOff>162306</xdr:rowOff>
    </xdr:to>
    <xdr:sp macro="" textlink="">
      <xdr:nvSpPr>
        <xdr:cNvPr id="616" name="円/楕円 615"/>
        <xdr:cNvSpPr/>
      </xdr:nvSpPr>
      <xdr:spPr>
        <a:xfrm>
          <a:off x="15430500" y="1309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153433</xdr:rowOff>
    </xdr:from>
    <xdr:ext cx="534377" cy="259045"/>
    <xdr:sp macro="" textlink="">
      <xdr:nvSpPr>
        <xdr:cNvPr id="617" name="テキスト ボックス 616"/>
        <xdr:cNvSpPr txBox="1"/>
      </xdr:nvSpPr>
      <xdr:spPr>
        <a:xfrm>
          <a:off x="15214111" y="131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23,480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48437</xdr:rowOff>
    </xdr:from>
    <xdr:to>
      <xdr:col>21</xdr:col>
      <xdr:colOff>212725</xdr:colOff>
      <xdr:row>76</xdr:row>
      <xdr:rowOff>150037</xdr:rowOff>
    </xdr:to>
    <xdr:sp macro="" textlink="">
      <xdr:nvSpPr>
        <xdr:cNvPr id="618" name="円/楕円 617"/>
        <xdr:cNvSpPr/>
      </xdr:nvSpPr>
      <xdr:spPr>
        <a:xfrm>
          <a:off x="14541500" y="130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141164</xdr:rowOff>
    </xdr:from>
    <xdr:ext cx="534377" cy="259045"/>
    <xdr:sp macro="" textlink="">
      <xdr:nvSpPr>
        <xdr:cNvPr id="619" name="テキスト ボックス 618"/>
        <xdr:cNvSpPr txBox="1"/>
      </xdr:nvSpPr>
      <xdr:spPr>
        <a:xfrm>
          <a:off x="14325111" y="1317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24,124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51352</xdr:rowOff>
    </xdr:from>
    <xdr:to>
      <xdr:col>20</xdr:col>
      <xdr:colOff>9525</xdr:colOff>
      <xdr:row>76</xdr:row>
      <xdr:rowOff>152952</xdr:rowOff>
    </xdr:to>
    <xdr:sp macro="" textlink="">
      <xdr:nvSpPr>
        <xdr:cNvPr id="620" name="円/楕円 619"/>
        <xdr:cNvSpPr/>
      </xdr:nvSpPr>
      <xdr:spPr>
        <a:xfrm>
          <a:off x="13652500" y="1308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144079</xdr:rowOff>
    </xdr:from>
    <xdr:ext cx="534377" cy="259045"/>
    <xdr:sp macro="" textlink="">
      <xdr:nvSpPr>
        <xdr:cNvPr id="621" name="テキスト ボックス 620"/>
        <xdr:cNvSpPr txBox="1"/>
      </xdr:nvSpPr>
      <xdr:spPr>
        <a:xfrm>
          <a:off x="13436111" y="1317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23,971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46819</xdr:rowOff>
    </xdr:from>
    <xdr:to>
      <xdr:col>18</xdr:col>
      <xdr:colOff>492125</xdr:colOff>
      <xdr:row>76</xdr:row>
      <xdr:rowOff>148419</xdr:rowOff>
    </xdr:to>
    <xdr:sp macro="" textlink="">
      <xdr:nvSpPr>
        <xdr:cNvPr id="622" name="円/楕円 621"/>
        <xdr:cNvSpPr/>
      </xdr:nvSpPr>
      <xdr:spPr>
        <a:xfrm>
          <a:off x="12763500" y="1307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139546</xdr:rowOff>
    </xdr:from>
    <xdr:ext cx="534377" cy="259045"/>
    <xdr:sp macro="" textlink="">
      <xdr:nvSpPr>
        <xdr:cNvPr id="623" name="テキスト ボックス 622"/>
        <xdr:cNvSpPr txBox="1"/>
      </xdr:nvSpPr>
      <xdr:spPr>
        <a:xfrm>
          <a:off x="12547111" y="1316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24,209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4" name="直線コネクタ 63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5" name="テキスト ボックス 63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6" name="直線コネクタ 63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37" name="テキスト ボックス 63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8" name="直線コネクタ 63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39" name="テキスト ボックス 63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0" name="直線コネクタ 63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1" name="テキスト ボックス 64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2" name="直線コネクタ 64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3" name="テキスト ボックス 64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4" name="直線コネクタ 64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5" name="テキスト ボックス 64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34106</xdr:rowOff>
    </xdr:from>
    <xdr:to>
      <xdr:col>23</xdr:col>
      <xdr:colOff>516889</xdr:colOff>
      <xdr:row>99</xdr:row>
      <xdr:rowOff>98003</xdr:rowOff>
    </xdr:to>
    <xdr:cxnSp macro="">
      <xdr:nvCxnSpPr>
        <xdr:cNvPr id="649" name="直線コネクタ 648"/>
        <xdr:cNvCxnSpPr/>
      </xdr:nvCxnSpPr>
      <xdr:spPr>
        <a:xfrm flipV="1">
          <a:off x="16317595" y="15464606"/>
          <a:ext cx="1269" cy="1606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110248</xdr:rowOff>
    </xdr:from>
    <xdr:ext cx="378565" cy="259045"/>
    <xdr:sp macro="" textlink="">
      <xdr:nvSpPr>
        <xdr:cNvPr id="650" name="積立金最小値テキスト"/>
        <xdr:cNvSpPr txBox="1"/>
      </xdr:nvSpPr>
      <xdr:spPr>
        <a:xfrm>
          <a:off x="16370300" y="17083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428625</xdr:colOff>
      <xdr:row>99</xdr:row>
      <xdr:rowOff>98003</xdr:rowOff>
    </xdr:from>
    <xdr:to>
      <xdr:col>23</xdr:col>
      <xdr:colOff>606425</xdr:colOff>
      <xdr:row>99</xdr:row>
      <xdr:rowOff>98003</xdr:rowOff>
    </xdr:to>
    <xdr:cxnSp macro="">
      <xdr:nvCxnSpPr>
        <xdr:cNvPr id="651" name="直線コネクタ 650"/>
        <xdr:cNvCxnSpPr/>
      </xdr:nvCxnSpPr>
      <xdr:spPr>
        <a:xfrm>
          <a:off x="16230600" y="1707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152233</xdr:rowOff>
    </xdr:from>
    <xdr:ext cx="599010" cy="259045"/>
    <xdr:sp macro="" textlink="">
      <xdr:nvSpPr>
        <xdr:cNvPr id="652" name="積立金最大値テキスト"/>
        <xdr:cNvSpPr txBox="1"/>
      </xdr:nvSpPr>
      <xdr:spPr>
        <a:xfrm>
          <a:off x="16370300" y="1523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492,334</a:t>
          </a:r>
          <a:endParaRPr kumimoji="1" lang="ja-JP" altLang="en-US" sz="1000" b="1">
            <a:latin typeface="ＭＳ Ｐゴシック"/>
          </a:endParaRPr>
        </a:p>
      </xdr:txBody>
    </xdr:sp>
    <xdr:clientData/>
  </xdr:oneCellAnchor>
  <xdr:twoCellAnchor>
    <xdr:from>
      <xdr:col>23</xdr:col>
      <xdr:colOff>428625</xdr:colOff>
      <xdr:row>90</xdr:row>
      <xdr:rowOff>34106</xdr:rowOff>
    </xdr:from>
    <xdr:to>
      <xdr:col>23</xdr:col>
      <xdr:colOff>606425</xdr:colOff>
      <xdr:row>90</xdr:row>
      <xdr:rowOff>34106</xdr:rowOff>
    </xdr:to>
    <xdr:cxnSp macro="">
      <xdr:nvCxnSpPr>
        <xdr:cNvPr id="653" name="直線コネクタ 652"/>
        <xdr:cNvCxnSpPr/>
      </xdr:nvCxnSpPr>
      <xdr:spPr>
        <a:xfrm>
          <a:off x="16230600" y="1546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78282</xdr:rowOff>
    </xdr:from>
    <xdr:to>
      <xdr:col>23</xdr:col>
      <xdr:colOff>517525</xdr:colOff>
      <xdr:row>99</xdr:row>
      <xdr:rowOff>82824</xdr:rowOff>
    </xdr:to>
    <xdr:cxnSp macro="">
      <xdr:nvCxnSpPr>
        <xdr:cNvPr id="654" name="直線コネクタ 653"/>
        <xdr:cNvCxnSpPr/>
      </xdr:nvCxnSpPr>
      <xdr:spPr>
        <a:xfrm flipV="1">
          <a:off x="15481300" y="17051832"/>
          <a:ext cx="838200" cy="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27698</xdr:rowOff>
    </xdr:from>
    <xdr:ext cx="534377" cy="259045"/>
    <xdr:sp macro="" textlink="">
      <xdr:nvSpPr>
        <xdr:cNvPr id="655" name="積立金平均値テキスト"/>
        <xdr:cNvSpPr txBox="1"/>
      </xdr:nvSpPr>
      <xdr:spPr>
        <a:xfrm>
          <a:off x="16370300" y="16829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13,246</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4821</xdr:rowOff>
    </xdr:from>
    <xdr:to>
      <xdr:col>23</xdr:col>
      <xdr:colOff>568325</xdr:colOff>
      <xdr:row>99</xdr:row>
      <xdr:rowOff>106421</xdr:rowOff>
    </xdr:to>
    <xdr:sp macro="" textlink="">
      <xdr:nvSpPr>
        <xdr:cNvPr id="656" name="フローチャート : 判断 655"/>
        <xdr:cNvSpPr/>
      </xdr:nvSpPr>
      <xdr:spPr>
        <a:xfrm>
          <a:off x="16268700" y="1697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82824</xdr:rowOff>
    </xdr:from>
    <xdr:to>
      <xdr:col>22</xdr:col>
      <xdr:colOff>365125</xdr:colOff>
      <xdr:row>99</xdr:row>
      <xdr:rowOff>86407</xdr:rowOff>
    </xdr:to>
    <xdr:cxnSp macro="">
      <xdr:nvCxnSpPr>
        <xdr:cNvPr id="657" name="直線コネクタ 656"/>
        <xdr:cNvCxnSpPr/>
      </xdr:nvCxnSpPr>
      <xdr:spPr>
        <a:xfrm flipV="1">
          <a:off x="14592300" y="17056374"/>
          <a:ext cx="889000" cy="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99</xdr:row>
      <xdr:rowOff>14918</xdr:rowOff>
    </xdr:from>
    <xdr:to>
      <xdr:col>22</xdr:col>
      <xdr:colOff>415925</xdr:colOff>
      <xdr:row>99</xdr:row>
      <xdr:rowOff>116518</xdr:rowOff>
    </xdr:to>
    <xdr:sp macro="" textlink="">
      <xdr:nvSpPr>
        <xdr:cNvPr id="658" name="フローチャート : 判断 657"/>
        <xdr:cNvSpPr/>
      </xdr:nvSpPr>
      <xdr:spPr>
        <a:xfrm>
          <a:off x="15430500" y="1698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133045</xdr:rowOff>
    </xdr:from>
    <xdr:ext cx="534377" cy="259045"/>
    <xdr:sp macro="" textlink="">
      <xdr:nvSpPr>
        <xdr:cNvPr id="659" name="テキスト ボックス 658"/>
        <xdr:cNvSpPr txBox="1"/>
      </xdr:nvSpPr>
      <xdr:spPr>
        <a:xfrm>
          <a:off x="15214111" y="1676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86407</xdr:rowOff>
    </xdr:from>
    <xdr:to>
      <xdr:col>21</xdr:col>
      <xdr:colOff>161925</xdr:colOff>
      <xdr:row>99</xdr:row>
      <xdr:rowOff>98842</xdr:rowOff>
    </xdr:to>
    <xdr:cxnSp macro="">
      <xdr:nvCxnSpPr>
        <xdr:cNvPr id="660" name="直線コネクタ 659"/>
        <xdr:cNvCxnSpPr/>
      </xdr:nvCxnSpPr>
      <xdr:spPr>
        <a:xfrm flipV="1">
          <a:off x="13703300" y="17059957"/>
          <a:ext cx="889000" cy="1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7489</xdr:rowOff>
    </xdr:from>
    <xdr:to>
      <xdr:col>21</xdr:col>
      <xdr:colOff>212725</xdr:colOff>
      <xdr:row>99</xdr:row>
      <xdr:rowOff>109089</xdr:rowOff>
    </xdr:to>
    <xdr:sp macro="" textlink="">
      <xdr:nvSpPr>
        <xdr:cNvPr id="661" name="フローチャート : 判断 660"/>
        <xdr:cNvSpPr/>
      </xdr:nvSpPr>
      <xdr:spPr>
        <a:xfrm>
          <a:off x="14541500" y="169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125616</xdr:rowOff>
    </xdr:from>
    <xdr:ext cx="534377" cy="259045"/>
    <xdr:sp macro="" textlink="">
      <xdr:nvSpPr>
        <xdr:cNvPr id="662" name="テキスト ボックス 661"/>
        <xdr:cNvSpPr txBox="1"/>
      </xdr:nvSpPr>
      <xdr:spPr>
        <a:xfrm>
          <a:off x="14325111" y="1675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98839</xdr:rowOff>
    </xdr:from>
    <xdr:to>
      <xdr:col>19</xdr:col>
      <xdr:colOff>644525</xdr:colOff>
      <xdr:row>99</xdr:row>
      <xdr:rowOff>98842</xdr:rowOff>
    </xdr:to>
    <xdr:cxnSp macro="">
      <xdr:nvCxnSpPr>
        <xdr:cNvPr id="663" name="直線コネクタ 662"/>
        <xdr:cNvCxnSpPr/>
      </xdr:nvCxnSpPr>
      <xdr:spPr>
        <a:xfrm>
          <a:off x="12814300" y="17072389"/>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99</xdr:row>
      <xdr:rowOff>17669</xdr:rowOff>
    </xdr:from>
    <xdr:to>
      <xdr:col>20</xdr:col>
      <xdr:colOff>9525</xdr:colOff>
      <xdr:row>99</xdr:row>
      <xdr:rowOff>119269</xdr:rowOff>
    </xdr:to>
    <xdr:sp macro="" textlink="">
      <xdr:nvSpPr>
        <xdr:cNvPr id="664" name="フローチャート : 判断 663"/>
        <xdr:cNvSpPr/>
      </xdr:nvSpPr>
      <xdr:spPr>
        <a:xfrm>
          <a:off x="13652500" y="1699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135796</xdr:rowOff>
    </xdr:from>
    <xdr:ext cx="469744" cy="259045"/>
    <xdr:sp macro="" textlink="">
      <xdr:nvSpPr>
        <xdr:cNvPr id="665" name="テキスト ボックス 664"/>
        <xdr:cNvSpPr txBox="1"/>
      </xdr:nvSpPr>
      <xdr:spPr>
        <a:xfrm>
          <a:off x="13468427" y="1676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99</xdr:row>
      <xdr:rowOff>13889</xdr:rowOff>
    </xdr:from>
    <xdr:to>
      <xdr:col>18</xdr:col>
      <xdr:colOff>492125</xdr:colOff>
      <xdr:row>99</xdr:row>
      <xdr:rowOff>115489</xdr:rowOff>
    </xdr:to>
    <xdr:sp macro="" textlink="">
      <xdr:nvSpPr>
        <xdr:cNvPr id="666" name="フローチャート : 判断 665"/>
        <xdr:cNvSpPr/>
      </xdr:nvSpPr>
      <xdr:spPr>
        <a:xfrm>
          <a:off x="12763500" y="169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132016</xdr:rowOff>
    </xdr:from>
    <xdr:ext cx="534377" cy="259045"/>
    <xdr:sp macro="" textlink="">
      <xdr:nvSpPr>
        <xdr:cNvPr id="667" name="テキスト ボックス 666"/>
        <xdr:cNvSpPr txBox="1"/>
      </xdr:nvSpPr>
      <xdr:spPr>
        <a:xfrm>
          <a:off x="12547111" y="167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27482</xdr:rowOff>
    </xdr:from>
    <xdr:to>
      <xdr:col>23</xdr:col>
      <xdr:colOff>568325</xdr:colOff>
      <xdr:row>99</xdr:row>
      <xdr:rowOff>129082</xdr:rowOff>
    </xdr:to>
    <xdr:sp macro="" textlink="">
      <xdr:nvSpPr>
        <xdr:cNvPr id="673" name="円/楕円 672"/>
        <xdr:cNvSpPr/>
      </xdr:nvSpPr>
      <xdr:spPr>
        <a:xfrm>
          <a:off x="16268700" y="1700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154698</xdr:rowOff>
    </xdr:from>
    <xdr:ext cx="469744" cy="259045"/>
    <xdr:sp macro="" textlink="">
      <xdr:nvSpPr>
        <xdr:cNvPr id="674" name="積立金該当値テキスト"/>
        <xdr:cNvSpPr txBox="1"/>
      </xdr:nvSpPr>
      <xdr:spPr>
        <a:xfrm>
          <a:off x="16370300" y="1695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6,307</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32024</xdr:rowOff>
    </xdr:from>
    <xdr:to>
      <xdr:col>22</xdr:col>
      <xdr:colOff>415925</xdr:colOff>
      <xdr:row>99</xdr:row>
      <xdr:rowOff>133624</xdr:rowOff>
    </xdr:to>
    <xdr:sp macro="" textlink="">
      <xdr:nvSpPr>
        <xdr:cNvPr id="675" name="円/楕円 674"/>
        <xdr:cNvSpPr/>
      </xdr:nvSpPr>
      <xdr:spPr>
        <a:xfrm>
          <a:off x="15430500" y="1700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124751</xdr:rowOff>
    </xdr:from>
    <xdr:ext cx="469744" cy="259045"/>
    <xdr:sp macro="" textlink="">
      <xdr:nvSpPr>
        <xdr:cNvPr id="676" name="テキスト ボックス 675"/>
        <xdr:cNvSpPr txBox="1"/>
      </xdr:nvSpPr>
      <xdr:spPr>
        <a:xfrm>
          <a:off x="15246427" y="1709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4,916</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35607</xdr:rowOff>
    </xdr:from>
    <xdr:to>
      <xdr:col>21</xdr:col>
      <xdr:colOff>212725</xdr:colOff>
      <xdr:row>99</xdr:row>
      <xdr:rowOff>137207</xdr:rowOff>
    </xdr:to>
    <xdr:sp macro="" textlink="">
      <xdr:nvSpPr>
        <xdr:cNvPr id="677" name="円/楕円 676"/>
        <xdr:cNvSpPr/>
      </xdr:nvSpPr>
      <xdr:spPr>
        <a:xfrm>
          <a:off x="14541500" y="170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128334</xdr:rowOff>
    </xdr:from>
    <xdr:ext cx="469744" cy="259045"/>
    <xdr:sp macro="" textlink="">
      <xdr:nvSpPr>
        <xdr:cNvPr id="678" name="テキスト ボックス 677"/>
        <xdr:cNvSpPr txBox="1"/>
      </xdr:nvSpPr>
      <xdr:spPr>
        <a:xfrm>
          <a:off x="14357427" y="1710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3,819</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48042</xdr:rowOff>
    </xdr:from>
    <xdr:to>
      <xdr:col>20</xdr:col>
      <xdr:colOff>9525</xdr:colOff>
      <xdr:row>99</xdr:row>
      <xdr:rowOff>149642</xdr:rowOff>
    </xdr:to>
    <xdr:sp macro="" textlink="">
      <xdr:nvSpPr>
        <xdr:cNvPr id="679" name="円/楕円 678"/>
        <xdr:cNvSpPr/>
      </xdr:nvSpPr>
      <xdr:spPr>
        <a:xfrm>
          <a:off x="13652500" y="1702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99</xdr:row>
      <xdr:rowOff>140769</xdr:rowOff>
    </xdr:from>
    <xdr:ext cx="313932" cy="259045"/>
    <xdr:sp macro="" textlink="">
      <xdr:nvSpPr>
        <xdr:cNvPr id="680" name="テキスト ボックス 679"/>
        <xdr:cNvSpPr txBox="1"/>
      </xdr:nvSpPr>
      <xdr:spPr>
        <a:xfrm>
          <a:off x="13546333" y="171143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48039</xdr:rowOff>
    </xdr:from>
    <xdr:to>
      <xdr:col>18</xdr:col>
      <xdr:colOff>492125</xdr:colOff>
      <xdr:row>99</xdr:row>
      <xdr:rowOff>149639</xdr:rowOff>
    </xdr:to>
    <xdr:sp macro="" textlink="">
      <xdr:nvSpPr>
        <xdr:cNvPr id="681" name="円/楕円 680"/>
        <xdr:cNvSpPr/>
      </xdr:nvSpPr>
      <xdr:spPr>
        <a:xfrm>
          <a:off x="12763500" y="1702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99</xdr:row>
      <xdr:rowOff>140766</xdr:rowOff>
    </xdr:from>
    <xdr:ext cx="313932" cy="259045"/>
    <xdr:sp macro="" textlink="">
      <xdr:nvSpPr>
        <xdr:cNvPr id="682" name="テキスト ボックス 681"/>
        <xdr:cNvSpPr txBox="1"/>
      </xdr:nvSpPr>
      <xdr:spPr>
        <a:xfrm>
          <a:off x="12657333" y="171143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6" name="テキスト ボックス 69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8" name="テキスト ボックス 69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0" name="テキスト ボックス 69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30625</xdr:rowOff>
    </xdr:from>
    <xdr:to>
      <xdr:col>32</xdr:col>
      <xdr:colOff>186689</xdr:colOff>
      <xdr:row>39</xdr:row>
      <xdr:rowOff>98878</xdr:rowOff>
    </xdr:to>
    <xdr:cxnSp macro="">
      <xdr:nvCxnSpPr>
        <xdr:cNvPr id="708" name="直線コネクタ 707"/>
        <xdr:cNvCxnSpPr/>
      </xdr:nvCxnSpPr>
      <xdr:spPr>
        <a:xfrm flipV="1">
          <a:off x="22159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148752</xdr:rowOff>
    </xdr:from>
    <xdr:ext cx="534377" cy="259045"/>
    <xdr:sp macro="" textlink="">
      <xdr:nvSpPr>
        <xdr:cNvPr id="711" name="投資及び出資金最大値テキスト"/>
        <xdr:cNvSpPr txBox="1"/>
      </xdr:nvSpPr>
      <xdr:spPr>
        <a:xfrm>
          <a:off x="22212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14,802</a:t>
          </a:r>
          <a:endParaRPr kumimoji="1" lang="ja-JP" altLang="en-US" sz="1000" b="1">
            <a:latin typeface="ＭＳ Ｐゴシック"/>
          </a:endParaRPr>
        </a:p>
      </xdr:txBody>
    </xdr:sp>
    <xdr:clientData/>
  </xdr:oneCellAnchor>
  <xdr:twoCellAnchor>
    <xdr:from>
      <xdr:col>32</xdr:col>
      <xdr:colOff>98425</xdr:colOff>
      <xdr:row>30</xdr:row>
      <xdr:rowOff>30625</xdr:rowOff>
    </xdr:from>
    <xdr:to>
      <xdr:col>32</xdr:col>
      <xdr:colOff>276225</xdr:colOff>
      <xdr:row>30</xdr:row>
      <xdr:rowOff>30625</xdr:rowOff>
    </xdr:to>
    <xdr:cxnSp macro="">
      <xdr:nvCxnSpPr>
        <xdr:cNvPr id="712" name="直線コネクタ 711"/>
        <xdr:cNvCxnSpPr/>
      </xdr:nvCxnSpPr>
      <xdr:spPr>
        <a:xfrm>
          <a:off x="22072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3" name="直線コネクタ 71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134419</xdr:rowOff>
    </xdr:from>
    <xdr:ext cx="378565" cy="259045"/>
    <xdr:sp macro="" textlink="">
      <xdr:nvSpPr>
        <xdr:cNvPr id="714" name="投資及び出資金平均値テキスト"/>
        <xdr:cNvSpPr txBox="1"/>
      </xdr:nvSpPr>
      <xdr:spPr>
        <a:xfrm>
          <a:off x="22212300" y="64780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111542</xdr:rowOff>
    </xdr:from>
    <xdr:to>
      <xdr:col>32</xdr:col>
      <xdr:colOff>238125</xdr:colOff>
      <xdr:row>39</xdr:row>
      <xdr:rowOff>41692</xdr:rowOff>
    </xdr:to>
    <xdr:sp macro="" textlink="">
      <xdr:nvSpPr>
        <xdr:cNvPr id="715" name="フローチャート : 判断 714"/>
        <xdr:cNvSpPr/>
      </xdr:nvSpPr>
      <xdr:spPr>
        <a:xfrm>
          <a:off x="22110700" y="662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6" name="直線コネクタ 71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106535</xdr:rowOff>
    </xdr:from>
    <xdr:to>
      <xdr:col>31</xdr:col>
      <xdr:colOff>85725</xdr:colOff>
      <xdr:row>39</xdr:row>
      <xdr:rowOff>36685</xdr:rowOff>
    </xdr:to>
    <xdr:sp macro="" textlink="">
      <xdr:nvSpPr>
        <xdr:cNvPr id="717" name="フローチャート : 判断 716"/>
        <xdr:cNvSpPr/>
      </xdr:nvSpPr>
      <xdr:spPr>
        <a:xfrm>
          <a:off x="21272500" y="662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53212</xdr:rowOff>
    </xdr:from>
    <xdr:ext cx="469744" cy="259045"/>
    <xdr:sp macro="" textlink="">
      <xdr:nvSpPr>
        <xdr:cNvPr id="718" name="テキスト ボックス 717"/>
        <xdr:cNvSpPr txBox="1"/>
      </xdr:nvSpPr>
      <xdr:spPr>
        <a:xfrm>
          <a:off x="21088427" y="639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19" name="直線コネクタ 71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56678</xdr:rowOff>
    </xdr:from>
    <xdr:to>
      <xdr:col>29</xdr:col>
      <xdr:colOff>568325</xdr:colOff>
      <xdr:row>38</xdr:row>
      <xdr:rowOff>158278</xdr:rowOff>
    </xdr:to>
    <xdr:sp macro="" textlink="">
      <xdr:nvSpPr>
        <xdr:cNvPr id="720" name="フローチャート : 判断 719"/>
        <xdr:cNvSpPr/>
      </xdr:nvSpPr>
      <xdr:spPr>
        <a:xfrm>
          <a:off x="20383500" y="65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3355</xdr:rowOff>
    </xdr:from>
    <xdr:ext cx="469744" cy="259045"/>
    <xdr:sp macro="" textlink="">
      <xdr:nvSpPr>
        <xdr:cNvPr id="721" name="テキスト ボックス 720"/>
        <xdr:cNvSpPr txBox="1"/>
      </xdr:nvSpPr>
      <xdr:spPr>
        <a:xfrm>
          <a:off x="20199427" y="63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2" name="直線コネクタ 72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84328</xdr:rowOff>
    </xdr:from>
    <xdr:to>
      <xdr:col>28</xdr:col>
      <xdr:colOff>365125</xdr:colOff>
      <xdr:row>39</xdr:row>
      <xdr:rowOff>14478</xdr:rowOff>
    </xdr:to>
    <xdr:sp macro="" textlink="">
      <xdr:nvSpPr>
        <xdr:cNvPr id="723" name="フローチャート : 判断 722"/>
        <xdr:cNvSpPr/>
      </xdr:nvSpPr>
      <xdr:spPr>
        <a:xfrm>
          <a:off x="19494500" y="659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31005</xdr:rowOff>
    </xdr:from>
    <xdr:ext cx="469744" cy="259045"/>
    <xdr:sp macro="" textlink="">
      <xdr:nvSpPr>
        <xdr:cNvPr id="724" name="テキスト ボックス 723"/>
        <xdr:cNvSpPr txBox="1"/>
      </xdr:nvSpPr>
      <xdr:spPr>
        <a:xfrm>
          <a:off x="19310427" y="637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111434</xdr:rowOff>
    </xdr:from>
    <xdr:to>
      <xdr:col>27</xdr:col>
      <xdr:colOff>161925</xdr:colOff>
      <xdr:row>39</xdr:row>
      <xdr:rowOff>41584</xdr:rowOff>
    </xdr:to>
    <xdr:sp macro="" textlink="">
      <xdr:nvSpPr>
        <xdr:cNvPr id="725" name="フローチャート : 判断 724"/>
        <xdr:cNvSpPr/>
      </xdr:nvSpPr>
      <xdr:spPr>
        <a:xfrm>
          <a:off x="18605500" y="662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58111</xdr:rowOff>
    </xdr:from>
    <xdr:ext cx="378565" cy="259045"/>
    <xdr:sp macro="" textlink="">
      <xdr:nvSpPr>
        <xdr:cNvPr id="726" name="テキスト ボックス 725"/>
        <xdr:cNvSpPr txBox="1"/>
      </xdr:nvSpPr>
      <xdr:spPr>
        <a:xfrm>
          <a:off x="18467017" y="6401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2" name="円/楕円 73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4" name="円/楕円 73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5" name="テキスト ボックス 734"/>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6" name="円/楕円 73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7" name="テキスト ボックス 736"/>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8" name="円/楕円 73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9" name="テキスト ボックス 738"/>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0" name="円/楕円 73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1" name="テキスト ボックス 740"/>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2" name="直線コネクタ 75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3" name="テキスト ボックス 75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4" name="直線コネクタ 75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5" name="テキスト ボックス 75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6" name="直線コネクタ 75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7" name="テキスト ボックス 75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8" name="直線コネクタ 75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9" name="テキスト ボックス 75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0" name="直線コネクタ 75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1" name="テキスト ボックス 76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136042</xdr:rowOff>
    </xdr:from>
    <xdr:to>
      <xdr:col>32</xdr:col>
      <xdr:colOff>186689</xdr:colOff>
      <xdr:row>59</xdr:row>
      <xdr:rowOff>44450</xdr:rowOff>
    </xdr:to>
    <xdr:cxnSp macro="">
      <xdr:nvCxnSpPr>
        <xdr:cNvPr id="765" name="直線コネクタ 764"/>
        <xdr:cNvCxnSpPr/>
      </xdr:nvCxnSpPr>
      <xdr:spPr>
        <a:xfrm flipV="1">
          <a:off x="22159595" y="8537092"/>
          <a:ext cx="1269" cy="1622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7" name="直線コネクタ 76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82719</xdr:rowOff>
    </xdr:from>
    <xdr:ext cx="534377" cy="259045"/>
    <xdr:sp macro="" textlink="">
      <xdr:nvSpPr>
        <xdr:cNvPr id="768" name="貸付金最大値テキスト"/>
        <xdr:cNvSpPr txBox="1"/>
      </xdr:nvSpPr>
      <xdr:spPr>
        <a:xfrm>
          <a:off x="22212300" y="831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42,596</a:t>
          </a:r>
          <a:endParaRPr kumimoji="1" lang="ja-JP" altLang="en-US" sz="1000" b="1">
            <a:latin typeface="ＭＳ Ｐゴシック"/>
          </a:endParaRPr>
        </a:p>
      </xdr:txBody>
    </xdr:sp>
    <xdr:clientData/>
  </xdr:oneCellAnchor>
  <xdr:twoCellAnchor>
    <xdr:from>
      <xdr:col>32</xdr:col>
      <xdr:colOff>98425</xdr:colOff>
      <xdr:row>49</xdr:row>
      <xdr:rowOff>136042</xdr:rowOff>
    </xdr:from>
    <xdr:to>
      <xdr:col>32</xdr:col>
      <xdr:colOff>276225</xdr:colOff>
      <xdr:row>49</xdr:row>
      <xdr:rowOff>136042</xdr:rowOff>
    </xdr:to>
    <xdr:cxnSp macro="">
      <xdr:nvCxnSpPr>
        <xdr:cNvPr id="769" name="直線コネクタ 768"/>
        <xdr:cNvCxnSpPr/>
      </xdr:nvCxnSpPr>
      <xdr:spPr>
        <a:xfrm>
          <a:off x="22072600" y="8537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10503</xdr:rowOff>
    </xdr:from>
    <xdr:to>
      <xdr:col>32</xdr:col>
      <xdr:colOff>187325</xdr:colOff>
      <xdr:row>59</xdr:row>
      <xdr:rowOff>12941</xdr:rowOff>
    </xdr:to>
    <xdr:cxnSp macro="">
      <xdr:nvCxnSpPr>
        <xdr:cNvPr id="770" name="直線コネクタ 769"/>
        <xdr:cNvCxnSpPr/>
      </xdr:nvCxnSpPr>
      <xdr:spPr>
        <a:xfrm>
          <a:off x="21323300" y="10126053"/>
          <a:ext cx="8382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92956</xdr:rowOff>
    </xdr:from>
    <xdr:ext cx="469744" cy="259045"/>
    <xdr:sp macro="" textlink="">
      <xdr:nvSpPr>
        <xdr:cNvPr id="771" name="貸付金平均値テキスト"/>
        <xdr:cNvSpPr txBox="1"/>
      </xdr:nvSpPr>
      <xdr:spPr>
        <a:xfrm>
          <a:off x="22212300" y="9694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70079</xdr:rowOff>
    </xdr:from>
    <xdr:to>
      <xdr:col>32</xdr:col>
      <xdr:colOff>238125</xdr:colOff>
      <xdr:row>58</xdr:row>
      <xdr:rowOff>229</xdr:rowOff>
    </xdr:to>
    <xdr:sp macro="" textlink="">
      <xdr:nvSpPr>
        <xdr:cNvPr id="772" name="フローチャート : 判断 771"/>
        <xdr:cNvSpPr/>
      </xdr:nvSpPr>
      <xdr:spPr>
        <a:xfrm>
          <a:off x="22110700" y="984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7265</xdr:rowOff>
    </xdr:from>
    <xdr:to>
      <xdr:col>31</xdr:col>
      <xdr:colOff>34925</xdr:colOff>
      <xdr:row>59</xdr:row>
      <xdr:rowOff>10503</xdr:rowOff>
    </xdr:to>
    <xdr:cxnSp macro="">
      <xdr:nvCxnSpPr>
        <xdr:cNvPr id="773" name="直線コネクタ 772"/>
        <xdr:cNvCxnSpPr/>
      </xdr:nvCxnSpPr>
      <xdr:spPr>
        <a:xfrm>
          <a:off x="20434300" y="10122815"/>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110045</xdr:rowOff>
    </xdr:from>
    <xdr:to>
      <xdr:col>31</xdr:col>
      <xdr:colOff>85725</xdr:colOff>
      <xdr:row>58</xdr:row>
      <xdr:rowOff>40195</xdr:rowOff>
    </xdr:to>
    <xdr:sp macro="" textlink="">
      <xdr:nvSpPr>
        <xdr:cNvPr id="774" name="フローチャート : 判断 773"/>
        <xdr:cNvSpPr/>
      </xdr:nvSpPr>
      <xdr:spPr>
        <a:xfrm>
          <a:off x="21272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56722</xdr:rowOff>
    </xdr:from>
    <xdr:ext cx="469744" cy="259045"/>
    <xdr:sp macro="" textlink="">
      <xdr:nvSpPr>
        <xdr:cNvPr id="775" name="テキスト ボックス 774"/>
        <xdr:cNvSpPr txBox="1"/>
      </xdr:nvSpPr>
      <xdr:spPr>
        <a:xfrm>
          <a:off x="21088427" y="965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5664</xdr:rowOff>
    </xdr:from>
    <xdr:to>
      <xdr:col>29</xdr:col>
      <xdr:colOff>517525</xdr:colOff>
      <xdr:row>59</xdr:row>
      <xdr:rowOff>7265</xdr:rowOff>
    </xdr:to>
    <xdr:cxnSp macro="">
      <xdr:nvCxnSpPr>
        <xdr:cNvPr id="776" name="直線コネクタ 775"/>
        <xdr:cNvCxnSpPr/>
      </xdr:nvCxnSpPr>
      <xdr:spPr>
        <a:xfrm>
          <a:off x="19545300" y="10121214"/>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94691</xdr:rowOff>
    </xdr:from>
    <xdr:to>
      <xdr:col>29</xdr:col>
      <xdr:colOff>568325</xdr:colOff>
      <xdr:row>58</xdr:row>
      <xdr:rowOff>24841</xdr:rowOff>
    </xdr:to>
    <xdr:sp macro="" textlink="">
      <xdr:nvSpPr>
        <xdr:cNvPr id="777" name="フローチャート : 判断 776"/>
        <xdr:cNvSpPr/>
      </xdr:nvSpPr>
      <xdr:spPr>
        <a:xfrm>
          <a:off x="20383500" y="986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41368</xdr:rowOff>
    </xdr:from>
    <xdr:ext cx="469744" cy="259045"/>
    <xdr:sp macro="" textlink="">
      <xdr:nvSpPr>
        <xdr:cNvPr id="778" name="テキスト ボックス 777"/>
        <xdr:cNvSpPr txBox="1"/>
      </xdr:nvSpPr>
      <xdr:spPr>
        <a:xfrm>
          <a:off x="20199427" y="964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5664</xdr:rowOff>
    </xdr:from>
    <xdr:to>
      <xdr:col>28</xdr:col>
      <xdr:colOff>314325</xdr:colOff>
      <xdr:row>59</xdr:row>
      <xdr:rowOff>6579</xdr:rowOff>
    </xdr:to>
    <xdr:cxnSp macro="">
      <xdr:nvCxnSpPr>
        <xdr:cNvPr id="779" name="直線コネクタ 778"/>
        <xdr:cNvCxnSpPr/>
      </xdr:nvCxnSpPr>
      <xdr:spPr>
        <a:xfrm flipV="1">
          <a:off x="18656300" y="1012121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70726</xdr:rowOff>
    </xdr:from>
    <xdr:to>
      <xdr:col>28</xdr:col>
      <xdr:colOff>365125</xdr:colOff>
      <xdr:row>58</xdr:row>
      <xdr:rowOff>876</xdr:rowOff>
    </xdr:to>
    <xdr:sp macro="" textlink="">
      <xdr:nvSpPr>
        <xdr:cNvPr id="780" name="フローチャート : 判断 779"/>
        <xdr:cNvSpPr/>
      </xdr:nvSpPr>
      <xdr:spPr>
        <a:xfrm>
          <a:off x="194945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17403</xdr:rowOff>
    </xdr:from>
    <xdr:ext cx="469744" cy="259045"/>
    <xdr:sp macro="" textlink="">
      <xdr:nvSpPr>
        <xdr:cNvPr id="781" name="テキスト ボックス 780"/>
        <xdr:cNvSpPr txBox="1"/>
      </xdr:nvSpPr>
      <xdr:spPr>
        <a:xfrm>
          <a:off x="19310427" y="961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58610</xdr:rowOff>
    </xdr:from>
    <xdr:to>
      <xdr:col>27</xdr:col>
      <xdr:colOff>161925</xdr:colOff>
      <xdr:row>57</xdr:row>
      <xdr:rowOff>160210</xdr:rowOff>
    </xdr:to>
    <xdr:sp macro="" textlink="">
      <xdr:nvSpPr>
        <xdr:cNvPr id="782" name="フローチャート : 判断 781"/>
        <xdr:cNvSpPr/>
      </xdr:nvSpPr>
      <xdr:spPr>
        <a:xfrm>
          <a:off x="18605500" y="983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5287</xdr:rowOff>
    </xdr:from>
    <xdr:ext cx="469744" cy="259045"/>
    <xdr:sp macro="" textlink="">
      <xdr:nvSpPr>
        <xdr:cNvPr id="783" name="テキスト ボックス 782"/>
        <xdr:cNvSpPr txBox="1"/>
      </xdr:nvSpPr>
      <xdr:spPr>
        <a:xfrm>
          <a:off x="18421427" y="960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133591</xdr:rowOff>
    </xdr:from>
    <xdr:to>
      <xdr:col>32</xdr:col>
      <xdr:colOff>238125</xdr:colOff>
      <xdr:row>59</xdr:row>
      <xdr:rowOff>63741</xdr:rowOff>
    </xdr:to>
    <xdr:sp macro="" textlink="">
      <xdr:nvSpPr>
        <xdr:cNvPr id="789" name="円/楕円 788"/>
        <xdr:cNvSpPr/>
      </xdr:nvSpPr>
      <xdr:spPr>
        <a:xfrm>
          <a:off x="22110700" y="1007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48518</xdr:rowOff>
    </xdr:from>
    <xdr:ext cx="378565" cy="259045"/>
    <xdr:sp macro="" textlink="">
      <xdr:nvSpPr>
        <xdr:cNvPr id="790" name="貸付金該当値テキスト"/>
        <xdr:cNvSpPr txBox="1"/>
      </xdr:nvSpPr>
      <xdr:spPr>
        <a:xfrm>
          <a:off x="22212300" y="9992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131153</xdr:rowOff>
    </xdr:from>
    <xdr:to>
      <xdr:col>31</xdr:col>
      <xdr:colOff>85725</xdr:colOff>
      <xdr:row>59</xdr:row>
      <xdr:rowOff>61303</xdr:rowOff>
    </xdr:to>
    <xdr:sp macro="" textlink="">
      <xdr:nvSpPr>
        <xdr:cNvPr id="791" name="円/楕円 790"/>
        <xdr:cNvSpPr/>
      </xdr:nvSpPr>
      <xdr:spPr>
        <a:xfrm>
          <a:off x="21272500" y="1007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52430</xdr:rowOff>
    </xdr:from>
    <xdr:ext cx="378565" cy="259045"/>
    <xdr:sp macro="" textlink="">
      <xdr:nvSpPr>
        <xdr:cNvPr id="792" name="テキスト ボックス 791"/>
        <xdr:cNvSpPr txBox="1"/>
      </xdr:nvSpPr>
      <xdr:spPr>
        <a:xfrm>
          <a:off x="21134017" y="10167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127915</xdr:rowOff>
    </xdr:from>
    <xdr:to>
      <xdr:col>29</xdr:col>
      <xdr:colOff>568325</xdr:colOff>
      <xdr:row>59</xdr:row>
      <xdr:rowOff>58065</xdr:rowOff>
    </xdr:to>
    <xdr:sp macro="" textlink="">
      <xdr:nvSpPr>
        <xdr:cNvPr id="793" name="円/楕円 792"/>
        <xdr:cNvSpPr/>
      </xdr:nvSpPr>
      <xdr:spPr>
        <a:xfrm>
          <a:off x="20383500" y="100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49192</xdr:rowOff>
    </xdr:from>
    <xdr:ext cx="378565" cy="259045"/>
    <xdr:sp macro="" textlink="">
      <xdr:nvSpPr>
        <xdr:cNvPr id="794" name="テキスト ボックス 793"/>
        <xdr:cNvSpPr txBox="1"/>
      </xdr:nvSpPr>
      <xdr:spPr>
        <a:xfrm>
          <a:off x="20245017" y="10164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126314</xdr:rowOff>
    </xdr:from>
    <xdr:to>
      <xdr:col>28</xdr:col>
      <xdr:colOff>365125</xdr:colOff>
      <xdr:row>59</xdr:row>
      <xdr:rowOff>56464</xdr:rowOff>
    </xdr:to>
    <xdr:sp macro="" textlink="">
      <xdr:nvSpPr>
        <xdr:cNvPr id="795" name="円/楕円 794"/>
        <xdr:cNvSpPr/>
      </xdr:nvSpPr>
      <xdr:spPr>
        <a:xfrm>
          <a:off x="19494500" y="100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47591</xdr:rowOff>
    </xdr:from>
    <xdr:ext cx="469744" cy="259045"/>
    <xdr:sp macro="" textlink="">
      <xdr:nvSpPr>
        <xdr:cNvPr id="796" name="テキスト ボックス 795"/>
        <xdr:cNvSpPr txBox="1"/>
      </xdr:nvSpPr>
      <xdr:spPr>
        <a:xfrm>
          <a:off x="19310427" y="1016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127229</xdr:rowOff>
    </xdr:from>
    <xdr:to>
      <xdr:col>27</xdr:col>
      <xdr:colOff>161925</xdr:colOff>
      <xdr:row>59</xdr:row>
      <xdr:rowOff>57379</xdr:rowOff>
    </xdr:to>
    <xdr:sp macro="" textlink="">
      <xdr:nvSpPr>
        <xdr:cNvPr id="797" name="円/楕円 796"/>
        <xdr:cNvSpPr/>
      </xdr:nvSpPr>
      <xdr:spPr>
        <a:xfrm>
          <a:off x="18605500" y="1007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48506</xdr:rowOff>
    </xdr:from>
    <xdr:ext cx="378565" cy="259045"/>
    <xdr:sp macro="" textlink="">
      <xdr:nvSpPr>
        <xdr:cNvPr id="798" name="テキスト ボックス 797"/>
        <xdr:cNvSpPr txBox="1"/>
      </xdr:nvSpPr>
      <xdr:spPr>
        <a:xfrm>
          <a:off x="18467017" y="10164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29221</xdr:rowOff>
    </xdr:from>
    <xdr:to>
      <xdr:col>32</xdr:col>
      <xdr:colOff>186689</xdr:colOff>
      <xdr:row>78</xdr:row>
      <xdr:rowOff>170545</xdr:rowOff>
    </xdr:to>
    <xdr:cxnSp macro="">
      <xdr:nvCxnSpPr>
        <xdr:cNvPr id="825" name="直線コネクタ 824"/>
        <xdr:cNvCxnSpPr/>
      </xdr:nvCxnSpPr>
      <xdr:spPr>
        <a:xfrm flipV="1">
          <a:off x="22159595" y="12030721"/>
          <a:ext cx="1269" cy="1512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2922</xdr:rowOff>
    </xdr:from>
    <xdr:ext cx="534377" cy="259045"/>
    <xdr:sp macro="" textlink="">
      <xdr:nvSpPr>
        <xdr:cNvPr id="826" name="繰出金最小値テキスト"/>
        <xdr:cNvSpPr txBox="1"/>
      </xdr:nvSpPr>
      <xdr:spPr>
        <a:xfrm>
          <a:off x="22212300" y="1354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26,111</a:t>
          </a:r>
          <a:endParaRPr kumimoji="1" lang="ja-JP" altLang="en-US" sz="1000" b="1">
            <a:latin typeface="ＭＳ Ｐゴシック"/>
          </a:endParaRPr>
        </a:p>
      </xdr:txBody>
    </xdr:sp>
    <xdr:clientData/>
  </xdr:oneCellAnchor>
  <xdr:twoCellAnchor>
    <xdr:from>
      <xdr:col>32</xdr:col>
      <xdr:colOff>98425</xdr:colOff>
      <xdr:row>78</xdr:row>
      <xdr:rowOff>170545</xdr:rowOff>
    </xdr:from>
    <xdr:to>
      <xdr:col>32</xdr:col>
      <xdr:colOff>276225</xdr:colOff>
      <xdr:row>78</xdr:row>
      <xdr:rowOff>170545</xdr:rowOff>
    </xdr:to>
    <xdr:cxnSp macro="">
      <xdr:nvCxnSpPr>
        <xdr:cNvPr id="827" name="直線コネクタ 826"/>
        <xdr:cNvCxnSpPr/>
      </xdr:nvCxnSpPr>
      <xdr:spPr>
        <a:xfrm>
          <a:off x="22072600" y="13543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147348</xdr:rowOff>
    </xdr:from>
    <xdr:ext cx="599010" cy="259045"/>
    <xdr:sp macro="" textlink="">
      <xdr:nvSpPr>
        <xdr:cNvPr id="828" name="繰出金最大値テキスト"/>
        <xdr:cNvSpPr txBox="1"/>
      </xdr:nvSpPr>
      <xdr:spPr>
        <a:xfrm>
          <a:off x="22212300" y="1180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118,766</a:t>
          </a:r>
          <a:endParaRPr kumimoji="1" lang="ja-JP" altLang="en-US" sz="1000" b="1">
            <a:latin typeface="ＭＳ Ｐゴシック"/>
          </a:endParaRPr>
        </a:p>
      </xdr:txBody>
    </xdr:sp>
    <xdr:clientData/>
  </xdr:oneCellAnchor>
  <xdr:twoCellAnchor>
    <xdr:from>
      <xdr:col>32</xdr:col>
      <xdr:colOff>98425</xdr:colOff>
      <xdr:row>70</xdr:row>
      <xdr:rowOff>29221</xdr:rowOff>
    </xdr:from>
    <xdr:to>
      <xdr:col>32</xdr:col>
      <xdr:colOff>276225</xdr:colOff>
      <xdr:row>70</xdr:row>
      <xdr:rowOff>29221</xdr:rowOff>
    </xdr:to>
    <xdr:cxnSp macro="">
      <xdr:nvCxnSpPr>
        <xdr:cNvPr id="829" name="直線コネクタ 828"/>
        <xdr:cNvCxnSpPr/>
      </xdr:nvCxnSpPr>
      <xdr:spPr>
        <a:xfrm>
          <a:off x="22072600" y="1203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170545</xdr:rowOff>
    </xdr:from>
    <xdr:to>
      <xdr:col>32</xdr:col>
      <xdr:colOff>187325</xdr:colOff>
      <xdr:row>79</xdr:row>
      <xdr:rowOff>19441</xdr:rowOff>
    </xdr:to>
    <xdr:cxnSp macro="">
      <xdr:nvCxnSpPr>
        <xdr:cNvPr id="830" name="直線コネクタ 829"/>
        <xdr:cNvCxnSpPr/>
      </xdr:nvCxnSpPr>
      <xdr:spPr>
        <a:xfrm flipV="1">
          <a:off x="21323300" y="13543645"/>
          <a:ext cx="8382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30216</xdr:rowOff>
    </xdr:from>
    <xdr:ext cx="534377" cy="259045"/>
    <xdr:sp macro="" textlink="">
      <xdr:nvSpPr>
        <xdr:cNvPr id="831" name="繰出金平均値テキスト"/>
        <xdr:cNvSpPr txBox="1"/>
      </xdr:nvSpPr>
      <xdr:spPr>
        <a:xfrm>
          <a:off x="22212300" y="13060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43,495</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7339</xdr:rowOff>
    </xdr:from>
    <xdr:to>
      <xdr:col>32</xdr:col>
      <xdr:colOff>238125</xdr:colOff>
      <xdr:row>77</xdr:row>
      <xdr:rowOff>108939</xdr:rowOff>
    </xdr:to>
    <xdr:sp macro="" textlink="">
      <xdr:nvSpPr>
        <xdr:cNvPr id="832" name="フローチャート : 判断 831"/>
        <xdr:cNvSpPr/>
      </xdr:nvSpPr>
      <xdr:spPr>
        <a:xfrm>
          <a:off x="22110700" y="132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147864</xdr:rowOff>
    </xdr:from>
    <xdr:to>
      <xdr:col>31</xdr:col>
      <xdr:colOff>34925</xdr:colOff>
      <xdr:row>79</xdr:row>
      <xdr:rowOff>19441</xdr:rowOff>
    </xdr:to>
    <xdr:cxnSp macro="">
      <xdr:nvCxnSpPr>
        <xdr:cNvPr id="833" name="直線コネクタ 832"/>
        <xdr:cNvCxnSpPr/>
      </xdr:nvCxnSpPr>
      <xdr:spPr>
        <a:xfrm>
          <a:off x="20434300" y="13520964"/>
          <a:ext cx="889000" cy="4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69453</xdr:rowOff>
    </xdr:from>
    <xdr:to>
      <xdr:col>31</xdr:col>
      <xdr:colOff>85725</xdr:colOff>
      <xdr:row>77</xdr:row>
      <xdr:rowOff>171053</xdr:rowOff>
    </xdr:to>
    <xdr:sp macro="" textlink="">
      <xdr:nvSpPr>
        <xdr:cNvPr id="834" name="フローチャート : 判断 833"/>
        <xdr:cNvSpPr/>
      </xdr:nvSpPr>
      <xdr:spPr>
        <a:xfrm>
          <a:off x="21272500" y="132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16130</xdr:rowOff>
    </xdr:from>
    <xdr:ext cx="534377" cy="259045"/>
    <xdr:sp macro="" textlink="">
      <xdr:nvSpPr>
        <xdr:cNvPr id="835" name="テキスト ボックス 834"/>
        <xdr:cNvSpPr txBox="1"/>
      </xdr:nvSpPr>
      <xdr:spPr>
        <a:xfrm>
          <a:off x="21056111" y="1304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147864</xdr:rowOff>
    </xdr:from>
    <xdr:to>
      <xdr:col>29</xdr:col>
      <xdr:colOff>517525</xdr:colOff>
      <xdr:row>79</xdr:row>
      <xdr:rowOff>34838</xdr:rowOff>
    </xdr:to>
    <xdr:cxnSp macro="">
      <xdr:nvCxnSpPr>
        <xdr:cNvPr id="836" name="直線コネクタ 835"/>
        <xdr:cNvCxnSpPr/>
      </xdr:nvCxnSpPr>
      <xdr:spPr>
        <a:xfrm flipV="1">
          <a:off x="19545300" y="13520964"/>
          <a:ext cx="889000" cy="5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84066</xdr:rowOff>
    </xdr:from>
    <xdr:to>
      <xdr:col>29</xdr:col>
      <xdr:colOff>568325</xdr:colOff>
      <xdr:row>78</xdr:row>
      <xdr:rowOff>14216</xdr:rowOff>
    </xdr:to>
    <xdr:sp macro="" textlink="">
      <xdr:nvSpPr>
        <xdr:cNvPr id="837" name="フローチャート : 判断 836"/>
        <xdr:cNvSpPr/>
      </xdr:nvSpPr>
      <xdr:spPr>
        <a:xfrm>
          <a:off x="20383500" y="1328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30743</xdr:rowOff>
    </xdr:from>
    <xdr:ext cx="534377" cy="259045"/>
    <xdr:sp macro="" textlink="">
      <xdr:nvSpPr>
        <xdr:cNvPr id="838" name="テキスト ボックス 837"/>
        <xdr:cNvSpPr txBox="1"/>
      </xdr:nvSpPr>
      <xdr:spPr>
        <a:xfrm>
          <a:off x="20167111" y="130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79</xdr:row>
      <xdr:rowOff>10051</xdr:rowOff>
    </xdr:from>
    <xdr:to>
      <xdr:col>28</xdr:col>
      <xdr:colOff>314325</xdr:colOff>
      <xdr:row>79</xdr:row>
      <xdr:rowOff>34838</xdr:rowOff>
    </xdr:to>
    <xdr:cxnSp macro="">
      <xdr:nvCxnSpPr>
        <xdr:cNvPr id="839" name="直線コネクタ 838"/>
        <xdr:cNvCxnSpPr/>
      </xdr:nvCxnSpPr>
      <xdr:spPr>
        <a:xfrm>
          <a:off x="18656300" y="13554601"/>
          <a:ext cx="889000" cy="2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98289</xdr:rowOff>
    </xdr:from>
    <xdr:to>
      <xdr:col>28</xdr:col>
      <xdr:colOff>365125</xdr:colOff>
      <xdr:row>78</xdr:row>
      <xdr:rowOff>28439</xdr:rowOff>
    </xdr:to>
    <xdr:sp macro="" textlink="">
      <xdr:nvSpPr>
        <xdr:cNvPr id="840" name="フローチャート : 判断 839"/>
        <xdr:cNvSpPr/>
      </xdr:nvSpPr>
      <xdr:spPr>
        <a:xfrm>
          <a:off x="19494500" y="1329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44966</xdr:rowOff>
    </xdr:from>
    <xdr:ext cx="534377" cy="259045"/>
    <xdr:sp macro="" textlink="">
      <xdr:nvSpPr>
        <xdr:cNvPr id="841" name="テキスト ボックス 840"/>
        <xdr:cNvSpPr txBox="1"/>
      </xdr:nvSpPr>
      <xdr:spPr>
        <a:xfrm>
          <a:off x="19278111" y="1307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105490</xdr:rowOff>
    </xdr:from>
    <xdr:to>
      <xdr:col>27</xdr:col>
      <xdr:colOff>161925</xdr:colOff>
      <xdr:row>78</xdr:row>
      <xdr:rowOff>35640</xdr:rowOff>
    </xdr:to>
    <xdr:sp macro="" textlink="">
      <xdr:nvSpPr>
        <xdr:cNvPr id="842" name="フローチャート : 判断 841"/>
        <xdr:cNvSpPr/>
      </xdr:nvSpPr>
      <xdr:spPr>
        <a:xfrm>
          <a:off x="18605500" y="1330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52167</xdr:rowOff>
    </xdr:from>
    <xdr:ext cx="534377" cy="259045"/>
    <xdr:sp macro="" textlink="">
      <xdr:nvSpPr>
        <xdr:cNvPr id="843" name="テキスト ボックス 842"/>
        <xdr:cNvSpPr txBox="1"/>
      </xdr:nvSpPr>
      <xdr:spPr>
        <a:xfrm>
          <a:off x="18389111" y="1308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119745</xdr:rowOff>
    </xdr:from>
    <xdr:to>
      <xdr:col>32</xdr:col>
      <xdr:colOff>238125</xdr:colOff>
      <xdr:row>79</xdr:row>
      <xdr:rowOff>49895</xdr:rowOff>
    </xdr:to>
    <xdr:sp macro="" textlink="">
      <xdr:nvSpPr>
        <xdr:cNvPr id="849" name="円/楕円 848"/>
        <xdr:cNvSpPr/>
      </xdr:nvSpPr>
      <xdr:spPr>
        <a:xfrm>
          <a:off x="22110700" y="1349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78</xdr:row>
      <xdr:rowOff>34672</xdr:rowOff>
    </xdr:from>
    <xdr:ext cx="534377" cy="259045"/>
    <xdr:sp macro="" textlink="">
      <xdr:nvSpPr>
        <xdr:cNvPr id="850" name="繰出金該当値テキスト"/>
        <xdr:cNvSpPr txBox="1"/>
      </xdr:nvSpPr>
      <xdr:spPr>
        <a:xfrm>
          <a:off x="22212300" y="1340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26,111</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140091</xdr:rowOff>
    </xdr:from>
    <xdr:to>
      <xdr:col>31</xdr:col>
      <xdr:colOff>85725</xdr:colOff>
      <xdr:row>79</xdr:row>
      <xdr:rowOff>70241</xdr:rowOff>
    </xdr:to>
    <xdr:sp macro="" textlink="">
      <xdr:nvSpPr>
        <xdr:cNvPr id="851" name="円/楕円 850"/>
        <xdr:cNvSpPr/>
      </xdr:nvSpPr>
      <xdr:spPr>
        <a:xfrm>
          <a:off x="21272500" y="1351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79</xdr:row>
      <xdr:rowOff>61368</xdr:rowOff>
    </xdr:from>
    <xdr:ext cx="534377" cy="259045"/>
    <xdr:sp macro="" textlink="">
      <xdr:nvSpPr>
        <xdr:cNvPr id="852" name="テキスト ボックス 851"/>
        <xdr:cNvSpPr txBox="1"/>
      </xdr:nvSpPr>
      <xdr:spPr>
        <a:xfrm>
          <a:off x="21056111" y="1360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24,865</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97064</xdr:rowOff>
    </xdr:from>
    <xdr:to>
      <xdr:col>29</xdr:col>
      <xdr:colOff>568325</xdr:colOff>
      <xdr:row>79</xdr:row>
      <xdr:rowOff>27214</xdr:rowOff>
    </xdr:to>
    <xdr:sp macro="" textlink="">
      <xdr:nvSpPr>
        <xdr:cNvPr id="853" name="円/楕円 852"/>
        <xdr:cNvSpPr/>
      </xdr:nvSpPr>
      <xdr:spPr>
        <a:xfrm>
          <a:off x="20383500" y="1347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18341</xdr:rowOff>
    </xdr:from>
    <xdr:ext cx="534377" cy="259045"/>
    <xdr:sp macro="" textlink="">
      <xdr:nvSpPr>
        <xdr:cNvPr id="854" name="テキスト ボックス 853"/>
        <xdr:cNvSpPr txBox="1"/>
      </xdr:nvSpPr>
      <xdr:spPr>
        <a:xfrm>
          <a:off x="20167111" y="1356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27,500</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155488</xdr:rowOff>
    </xdr:from>
    <xdr:to>
      <xdr:col>28</xdr:col>
      <xdr:colOff>365125</xdr:colOff>
      <xdr:row>79</xdr:row>
      <xdr:rowOff>85638</xdr:rowOff>
    </xdr:to>
    <xdr:sp macro="" textlink="">
      <xdr:nvSpPr>
        <xdr:cNvPr id="855" name="円/楕円 854"/>
        <xdr:cNvSpPr/>
      </xdr:nvSpPr>
      <xdr:spPr>
        <a:xfrm>
          <a:off x="19494500" y="1352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76765</xdr:rowOff>
    </xdr:from>
    <xdr:ext cx="534377" cy="259045"/>
    <xdr:sp macro="" textlink="">
      <xdr:nvSpPr>
        <xdr:cNvPr id="856" name="テキスト ボックス 855"/>
        <xdr:cNvSpPr txBox="1"/>
      </xdr:nvSpPr>
      <xdr:spPr>
        <a:xfrm>
          <a:off x="19278111" y="1362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23,922</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130701</xdr:rowOff>
    </xdr:from>
    <xdr:to>
      <xdr:col>27</xdr:col>
      <xdr:colOff>161925</xdr:colOff>
      <xdr:row>79</xdr:row>
      <xdr:rowOff>60851</xdr:rowOff>
    </xdr:to>
    <xdr:sp macro="" textlink="">
      <xdr:nvSpPr>
        <xdr:cNvPr id="857" name="円/楕円 856"/>
        <xdr:cNvSpPr/>
      </xdr:nvSpPr>
      <xdr:spPr>
        <a:xfrm>
          <a:off x="18605500" y="1350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51978</xdr:rowOff>
    </xdr:from>
    <xdr:ext cx="534377" cy="259045"/>
    <xdr:sp macro="" textlink="">
      <xdr:nvSpPr>
        <xdr:cNvPr id="858" name="テキスト ボックス 857"/>
        <xdr:cNvSpPr txBox="1"/>
      </xdr:nvSpPr>
      <xdr:spPr>
        <a:xfrm>
          <a:off x="18389111" y="1359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25,440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9" name="直線コネクタ 868"/>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70" name="テキスト ボックス 869"/>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71" name="直線コネクタ 870"/>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2" name="テキスト ボックス 871"/>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3" name="直線コネクタ 872"/>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74" name="テキスト ボックス 873"/>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5" name="直線コネクタ 874"/>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76" name="テキスト ボックス 875"/>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8" name="テキスト ボックス 87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80" name="直線コネクタ 879"/>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81"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3"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4" name="直線コネクタ 88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5" name="直線コネクタ 884"/>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6"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7" name="フローチャート : 判断 88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8" name="直線コネクタ 887"/>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9" name="フローチャート : 判断 888"/>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90" name="テキスト ボックス 889"/>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91" name="直線コネクタ 890"/>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2" name="フローチャート : 判断 891"/>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3" name="テキスト ボックス 892"/>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4" name="直線コネクタ 893"/>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95" name="フローチャート : 判断 894"/>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96" name="テキスト ボックス 895"/>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97" name="フローチャート : 判断 896"/>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98" name="テキスト ボックス 897"/>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4" name="円/楕円 90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5"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6" name="円/楕円 90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7" name="テキスト ボックス 906"/>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8" name="円/楕円 90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9" name="テキスト ボックス 908"/>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10" name="円/楕円 90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11" name="テキスト ボックス 910"/>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2" name="円/楕円 911"/>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3" name="テキスト ボックス 912"/>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２７９，０００円となっている。朝霞市は人口が微増で推移していることもあり、住民一人当たりのコストで考えると類似団体平均を下回っている費目が多い。しかし、主な構成項目である扶助費は、住民一人当たり８２，５１３円となっており、近年増加傾向にある。また、物件費に関しては、減少傾向にはあるが、類似団体平均に近い数値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埼玉県朝霞市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135,928
133,005
18.34
38,998,161
37,923,940
1,009,386
23,004,151
29,567,415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34.5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139700</xdr:rowOff>
    </xdr:from>
    <xdr:to>
      <xdr:col>6</xdr:col>
      <xdr:colOff>510540</xdr:colOff>
      <xdr:row>37</xdr:row>
      <xdr:rowOff>147129</xdr:rowOff>
    </xdr:to>
    <xdr:cxnSp macro="">
      <xdr:nvCxnSpPr>
        <xdr:cNvPr id="52" name="直線コネクタ 51"/>
        <xdr:cNvCxnSpPr/>
      </xdr:nvCxnSpPr>
      <xdr:spPr>
        <a:xfrm flipV="1">
          <a:off x="4633595" y="5283200"/>
          <a:ext cx="1270" cy="120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150957</xdr:rowOff>
    </xdr:from>
    <xdr:ext cx="469744" cy="259045"/>
    <xdr:sp macro="" textlink="">
      <xdr:nvSpPr>
        <xdr:cNvPr id="53" name="議会費最小値テキスト"/>
        <xdr:cNvSpPr txBox="1"/>
      </xdr:nvSpPr>
      <xdr:spPr>
        <a:xfrm>
          <a:off x="4686300" y="649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a:t>
          </a:r>
          <a:endParaRPr kumimoji="1" lang="ja-JP" altLang="en-US" sz="1000" b="1">
            <a:latin typeface="ＭＳ Ｐゴシック"/>
          </a:endParaRPr>
        </a:p>
      </xdr:txBody>
    </xdr:sp>
    <xdr:clientData/>
  </xdr:oneCellAnchor>
  <xdr:twoCellAnchor>
    <xdr:from>
      <xdr:col>6</xdr:col>
      <xdr:colOff>422275</xdr:colOff>
      <xdr:row>37</xdr:row>
      <xdr:rowOff>147129</xdr:rowOff>
    </xdr:from>
    <xdr:to>
      <xdr:col>6</xdr:col>
      <xdr:colOff>600075</xdr:colOff>
      <xdr:row>37</xdr:row>
      <xdr:rowOff>147129</xdr:rowOff>
    </xdr:to>
    <xdr:cxnSp macro="">
      <xdr:nvCxnSpPr>
        <xdr:cNvPr id="54" name="直線コネクタ 53"/>
        <xdr:cNvCxnSpPr/>
      </xdr:nvCxnSpPr>
      <xdr:spPr>
        <a:xfrm>
          <a:off x="4546600" y="649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86377</xdr:rowOff>
    </xdr:from>
    <xdr:ext cx="469744" cy="259045"/>
    <xdr:sp macro="" textlink="">
      <xdr:nvSpPr>
        <xdr:cNvPr id="55" name="議会費最大値テキスト"/>
        <xdr:cNvSpPr txBox="1"/>
      </xdr:nvSpPr>
      <xdr:spPr>
        <a:xfrm>
          <a:off x="4686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a:t>
          </a:r>
          <a:endParaRPr kumimoji="1" lang="ja-JP" altLang="en-US" sz="1000" b="1">
            <a:latin typeface="ＭＳ Ｐゴシック"/>
          </a:endParaRPr>
        </a:p>
      </xdr:txBody>
    </xdr:sp>
    <xdr:clientData/>
  </xdr:oneCellAnchor>
  <xdr:twoCellAnchor>
    <xdr:from>
      <xdr:col>6</xdr:col>
      <xdr:colOff>422275</xdr:colOff>
      <xdr:row>30</xdr:row>
      <xdr:rowOff>139700</xdr:rowOff>
    </xdr:from>
    <xdr:to>
      <xdr:col>6</xdr:col>
      <xdr:colOff>600075</xdr:colOff>
      <xdr:row>30</xdr:row>
      <xdr:rowOff>139700</xdr:rowOff>
    </xdr:to>
    <xdr:cxnSp macro="">
      <xdr:nvCxnSpPr>
        <xdr:cNvPr id="56" name="直線コネクタ 55"/>
        <xdr:cNvCxnSpPr/>
      </xdr:nvCxnSpPr>
      <xdr:spPr>
        <a:xfrm>
          <a:off x="4546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89979</xdr:rowOff>
    </xdr:from>
    <xdr:to>
      <xdr:col>6</xdr:col>
      <xdr:colOff>511175</xdr:colOff>
      <xdr:row>37</xdr:row>
      <xdr:rowOff>147129</xdr:rowOff>
    </xdr:to>
    <xdr:cxnSp macro="">
      <xdr:nvCxnSpPr>
        <xdr:cNvPr id="57" name="直線コネクタ 56"/>
        <xdr:cNvCxnSpPr/>
      </xdr:nvCxnSpPr>
      <xdr:spPr>
        <a:xfrm>
          <a:off x="3797300" y="643362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101490</xdr:rowOff>
    </xdr:from>
    <xdr:ext cx="469744" cy="259045"/>
    <xdr:sp macro="" textlink="">
      <xdr:nvSpPr>
        <xdr:cNvPr id="58" name="議会費平均値テキスト"/>
        <xdr:cNvSpPr txBox="1"/>
      </xdr:nvSpPr>
      <xdr:spPr>
        <a:xfrm>
          <a:off x="4686300" y="5759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3,018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78613</xdr:rowOff>
    </xdr:from>
    <xdr:to>
      <xdr:col>6</xdr:col>
      <xdr:colOff>561975</xdr:colOff>
      <xdr:row>35</xdr:row>
      <xdr:rowOff>8763</xdr:rowOff>
    </xdr:to>
    <xdr:sp macro="" textlink="">
      <xdr:nvSpPr>
        <xdr:cNvPr id="59" name="フローチャート : 判断 58"/>
        <xdr:cNvSpPr/>
      </xdr:nvSpPr>
      <xdr:spPr>
        <a:xfrm>
          <a:off x="4584700" y="59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80264</xdr:rowOff>
    </xdr:from>
    <xdr:to>
      <xdr:col>5</xdr:col>
      <xdr:colOff>358775</xdr:colOff>
      <xdr:row>37</xdr:row>
      <xdr:rowOff>89979</xdr:rowOff>
    </xdr:to>
    <xdr:cxnSp macro="">
      <xdr:nvCxnSpPr>
        <xdr:cNvPr id="60" name="直線コネクタ 59"/>
        <xdr:cNvCxnSpPr/>
      </xdr:nvCxnSpPr>
      <xdr:spPr>
        <a:xfrm>
          <a:off x="2908300" y="6423914"/>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3175</xdr:rowOff>
    </xdr:from>
    <xdr:to>
      <xdr:col>5</xdr:col>
      <xdr:colOff>409575</xdr:colOff>
      <xdr:row>35</xdr:row>
      <xdr:rowOff>104775</xdr:rowOff>
    </xdr:to>
    <xdr:sp macro="" textlink="">
      <xdr:nvSpPr>
        <xdr:cNvPr id="61" name="フローチャート : 判断 60"/>
        <xdr:cNvSpPr/>
      </xdr:nvSpPr>
      <xdr:spPr>
        <a:xfrm>
          <a:off x="3746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121302</xdr:rowOff>
    </xdr:from>
    <xdr:ext cx="469744" cy="259045"/>
    <xdr:sp macro="" textlink="">
      <xdr:nvSpPr>
        <xdr:cNvPr id="62" name="テキスト ボックス 61"/>
        <xdr:cNvSpPr txBox="1"/>
      </xdr:nvSpPr>
      <xdr:spPr>
        <a:xfrm>
          <a:off x="3562427" y="577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45974</xdr:rowOff>
    </xdr:from>
    <xdr:to>
      <xdr:col>4</xdr:col>
      <xdr:colOff>155575</xdr:colOff>
      <xdr:row>37</xdr:row>
      <xdr:rowOff>80264</xdr:rowOff>
    </xdr:to>
    <xdr:cxnSp macro="">
      <xdr:nvCxnSpPr>
        <xdr:cNvPr id="63" name="直線コネクタ 62"/>
        <xdr:cNvCxnSpPr/>
      </xdr:nvCxnSpPr>
      <xdr:spPr>
        <a:xfrm>
          <a:off x="2019300" y="638962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4" name="フローチャート : 判断 63"/>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149877</xdr:rowOff>
    </xdr:from>
    <xdr:ext cx="469744" cy="259045"/>
    <xdr:sp macro="" textlink="">
      <xdr:nvSpPr>
        <xdr:cNvPr id="65" name="テキスト ボックス 64"/>
        <xdr:cNvSpPr txBox="1"/>
      </xdr:nvSpPr>
      <xdr:spPr>
        <a:xfrm>
          <a:off x="2673427"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117411</xdr:rowOff>
    </xdr:from>
    <xdr:to>
      <xdr:col>2</xdr:col>
      <xdr:colOff>638175</xdr:colOff>
      <xdr:row>37</xdr:row>
      <xdr:rowOff>45974</xdr:rowOff>
    </xdr:to>
    <xdr:cxnSp macro="">
      <xdr:nvCxnSpPr>
        <xdr:cNvPr id="66" name="直線コネクタ 65"/>
        <xdr:cNvCxnSpPr/>
      </xdr:nvCxnSpPr>
      <xdr:spPr>
        <a:xfrm>
          <a:off x="1130300" y="6289611"/>
          <a:ext cx="8890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138621</xdr:rowOff>
    </xdr:from>
    <xdr:to>
      <xdr:col>3</xdr:col>
      <xdr:colOff>3175</xdr:colOff>
      <xdr:row>35</xdr:row>
      <xdr:rowOff>68771</xdr:rowOff>
    </xdr:to>
    <xdr:sp macro="" textlink="">
      <xdr:nvSpPr>
        <xdr:cNvPr id="67" name="フローチャート : 判断 66"/>
        <xdr:cNvSpPr/>
      </xdr:nvSpPr>
      <xdr:spPr>
        <a:xfrm>
          <a:off x="1968500" y="596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85298</xdr:rowOff>
    </xdr:from>
    <xdr:ext cx="469744" cy="259045"/>
    <xdr:sp macro="" textlink="">
      <xdr:nvSpPr>
        <xdr:cNvPr id="68" name="テキスト ボックス 67"/>
        <xdr:cNvSpPr txBox="1"/>
      </xdr:nvSpPr>
      <xdr:spPr>
        <a:xfrm>
          <a:off x="1784427" y="574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65468</xdr:rowOff>
    </xdr:from>
    <xdr:to>
      <xdr:col>1</xdr:col>
      <xdr:colOff>485775</xdr:colOff>
      <xdr:row>33</xdr:row>
      <xdr:rowOff>167068</xdr:rowOff>
    </xdr:to>
    <xdr:sp macro="" textlink="">
      <xdr:nvSpPr>
        <xdr:cNvPr id="69" name="フローチャート : 判断 68"/>
        <xdr:cNvSpPr/>
      </xdr:nvSpPr>
      <xdr:spPr>
        <a:xfrm>
          <a:off x="1079500" y="572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12145</xdr:rowOff>
    </xdr:from>
    <xdr:ext cx="469744" cy="259045"/>
    <xdr:sp macro="" textlink="">
      <xdr:nvSpPr>
        <xdr:cNvPr id="70" name="テキスト ボックス 69"/>
        <xdr:cNvSpPr txBox="1"/>
      </xdr:nvSpPr>
      <xdr:spPr>
        <a:xfrm>
          <a:off x="895427" y="549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96329</xdr:rowOff>
    </xdr:from>
    <xdr:to>
      <xdr:col>6</xdr:col>
      <xdr:colOff>561975</xdr:colOff>
      <xdr:row>38</xdr:row>
      <xdr:rowOff>26479</xdr:rowOff>
    </xdr:to>
    <xdr:sp macro="" textlink="">
      <xdr:nvSpPr>
        <xdr:cNvPr id="76" name="円/楕円 75"/>
        <xdr:cNvSpPr/>
      </xdr:nvSpPr>
      <xdr:spPr>
        <a:xfrm>
          <a:off x="4584700" y="643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11256</xdr:rowOff>
    </xdr:from>
    <xdr:ext cx="469744" cy="259045"/>
    <xdr:sp macro="" textlink="">
      <xdr:nvSpPr>
        <xdr:cNvPr id="77" name="議会費該当値テキスト"/>
        <xdr:cNvSpPr txBox="1"/>
      </xdr:nvSpPr>
      <xdr:spPr>
        <a:xfrm>
          <a:off x="4686300" y="635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39179</xdr:rowOff>
    </xdr:from>
    <xdr:to>
      <xdr:col>5</xdr:col>
      <xdr:colOff>409575</xdr:colOff>
      <xdr:row>37</xdr:row>
      <xdr:rowOff>140779</xdr:rowOff>
    </xdr:to>
    <xdr:sp macro="" textlink="">
      <xdr:nvSpPr>
        <xdr:cNvPr id="78" name="円/楕円 77"/>
        <xdr:cNvSpPr/>
      </xdr:nvSpPr>
      <xdr:spPr>
        <a:xfrm>
          <a:off x="3746500" y="638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131907</xdr:rowOff>
    </xdr:from>
    <xdr:ext cx="469744" cy="259045"/>
    <xdr:sp macro="" textlink="">
      <xdr:nvSpPr>
        <xdr:cNvPr id="79" name="テキスト ボックス 78"/>
        <xdr:cNvSpPr txBox="1"/>
      </xdr:nvSpPr>
      <xdr:spPr>
        <a:xfrm>
          <a:off x="3562427" y="64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29464</xdr:rowOff>
    </xdr:from>
    <xdr:to>
      <xdr:col>4</xdr:col>
      <xdr:colOff>206375</xdr:colOff>
      <xdr:row>37</xdr:row>
      <xdr:rowOff>131064</xdr:rowOff>
    </xdr:to>
    <xdr:sp macro="" textlink="">
      <xdr:nvSpPr>
        <xdr:cNvPr id="80" name="円/楕円 79"/>
        <xdr:cNvSpPr/>
      </xdr:nvSpPr>
      <xdr:spPr>
        <a:xfrm>
          <a:off x="2857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122191</xdr:rowOff>
    </xdr:from>
    <xdr:ext cx="469744" cy="259045"/>
    <xdr:sp macro="" textlink="">
      <xdr:nvSpPr>
        <xdr:cNvPr id="81" name="テキスト ボックス 80"/>
        <xdr:cNvSpPr txBox="1"/>
      </xdr:nvSpPr>
      <xdr:spPr>
        <a:xfrm>
          <a:off x="2673427" y="64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166624</xdr:rowOff>
    </xdr:from>
    <xdr:to>
      <xdr:col>3</xdr:col>
      <xdr:colOff>3175</xdr:colOff>
      <xdr:row>37</xdr:row>
      <xdr:rowOff>96774</xdr:rowOff>
    </xdr:to>
    <xdr:sp macro="" textlink="">
      <xdr:nvSpPr>
        <xdr:cNvPr id="82" name="円/楕円 81"/>
        <xdr:cNvSpPr/>
      </xdr:nvSpPr>
      <xdr:spPr>
        <a:xfrm>
          <a:off x="1968500" y="63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87901</xdr:rowOff>
    </xdr:from>
    <xdr:ext cx="469744" cy="259045"/>
    <xdr:sp macro="" textlink="">
      <xdr:nvSpPr>
        <xdr:cNvPr id="83" name="テキスト ボックス 82"/>
        <xdr:cNvSpPr txBox="1"/>
      </xdr:nvSpPr>
      <xdr:spPr>
        <a:xfrm>
          <a:off x="1784427" y="643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66611</xdr:rowOff>
    </xdr:from>
    <xdr:to>
      <xdr:col>1</xdr:col>
      <xdr:colOff>485775</xdr:colOff>
      <xdr:row>36</xdr:row>
      <xdr:rowOff>168211</xdr:rowOff>
    </xdr:to>
    <xdr:sp macro="" textlink="">
      <xdr:nvSpPr>
        <xdr:cNvPr id="84" name="円/楕円 83"/>
        <xdr:cNvSpPr/>
      </xdr:nvSpPr>
      <xdr:spPr>
        <a:xfrm>
          <a:off x="1079500" y="62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159338</xdr:rowOff>
    </xdr:from>
    <xdr:ext cx="469744" cy="259045"/>
    <xdr:sp macro="" textlink="">
      <xdr:nvSpPr>
        <xdr:cNvPr id="85" name="テキスト ボックス 84"/>
        <xdr:cNvSpPr txBox="1"/>
      </xdr:nvSpPr>
      <xdr:spPr>
        <a:xfrm>
          <a:off x="895427" y="633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95414</xdr:rowOff>
    </xdr:from>
    <xdr:to>
      <xdr:col>6</xdr:col>
      <xdr:colOff>510540</xdr:colOff>
      <xdr:row>58</xdr:row>
      <xdr:rowOff>74268</xdr:rowOff>
    </xdr:to>
    <xdr:cxnSp macro="">
      <xdr:nvCxnSpPr>
        <xdr:cNvPr id="107" name="直線コネクタ 106"/>
        <xdr:cNvCxnSpPr/>
      </xdr:nvCxnSpPr>
      <xdr:spPr>
        <a:xfrm flipV="1">
          <a:off x="4633595" y="8839364"/>
          <a:ext cx="1270" cy="117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78095</xdr:rowOff>
    </xdr:from>
    <xdr:ext cx="534377" cy="259045"/>
    <xdr:sp macro="" textlink="">
      <xdr:nvSpPr>
        <xdr:cNvPr id="108" name="総務費最小値テキスト"/>
        <xdr:cNvSpPr txBox="1"/>
      </xdr:nvSpPr>
      <xdr:spPr>
        <a:xfrm>
          <a:off x="4686300" y="1002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28,623</a:t>
          </a:r>
          <a:endParaRPr kumimoji="1" lang="ja-JP" altLang="en-US" sz="1000" b="1">
            <a:latin typeface="ＭＳ Ｐゴシック"/>
          </a:endParaRPr>
        </a:p>
      </xdr:txBody>
    </xdr:sp>
    <xdr:clientData/>
  </xdr:oneCellAnchor>
  <xdr:twoCellAnchor>
    <xdr:from>
      <xdr:col>6</xdr:col>
      <xdr:colOff>422275</xdr:colOff>
      <xdr:row>58</xdr:row>
      <xdr:rowOff>74268</xdr:rowOff>
    </xdr:from>
    <xdr:to>
      <xdr:col>6</xdr:col>
      <xdr:colOff>600075</xdr:colOff>
      <xdr:row>58</xdr:row>
      <xdr:rowOff>74268</xdr:rowOff>
    </xdr:to>
    <xdr:cxnSp macro="">
      <xdr:nvCxnSpPr>
        <xdr:cNvPr id="109" name="直線コネクタ 108"/>
        <xdr:cNvCxnSpPr/>
      </xdr:nvCxnSpPr>
      <xdr:spPr>
        <a:xfrm>
          <a:off x="4546600" y="1001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42091</xdr:rowOff>
    </xdr:from>
    <xdr:ext cx="599010" cy="259045"/>
    <xdr:sp macro="" textlink="">
      <xdr:nvSpPr>
        <xdr:cNvPr id="110" name="総務費最大値テキスト"/>
        <xdr:cNvSpPr txBox="1"/>
      </xdr:nvSpPr>
      <xdr:spPr>
        <a:xfrm>
          <a:off x="4686300" y="8614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544,373</a:t>
          </a:r>
          <a:endParaRPr kumimoji="1" lang="ja-JP" altLang="en-US" sz="1000" b="1">
            <a:latin typeface="ＭＳ Ｐゴシック"/>
          </a:endParaRPr>
        </a:p>
      </xdr:txBody>
    </xdr:sp>
    <xdr:clientData/>
  </xdr:oneCellAnchor>
  <xdr:twoCellAnchor>
    <xdr:from>
      <xdr:col>6</xdr:col>
      <xdr:colOff>422275</xdr:colOff>
      <xdr:row>51</xdr:row>
      <xdr:rowOff>95414</xdr:rowOff>
    </xdr:from>
    <xdr:to>
      <xdr:col>6</xdr:col>
      <xdr:colOff>600075</xdr:colOff>
      <xdr:row>51</xdr:row>
      <xdr:rowOff>95414</xdr:rowOff>
    </xdr:to>
    <xdr:cxnSp macro="">
      <xdr:nvCxnSpPr>
        <xdr:cNvPr id="111" name="直線コネクタ 110"/>
        <xdr:cNvCxnSpPr/>
      </xdr:nvCxnSpPr>
      <xdr:spPr>
        <a:xfrm>
          <a:off x="4546600" y="883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41749</xdr:rowOff>
    </xdr:from>
    <xdr:to>
      <xdr:col>6</xdr:col>
      <xdr:colOff>511175</xdr:colOff>
      <xdr:row>58</xdr:row>
      <xdr:rowOff>56583</xdr:rowOff>
    </xdr:to>
    <xdr:cxnSp macro="">
      <xdr:nvCxnSpPr>
        <xdr:cNvPr id="112" name="直線コネクタ 111"/>
        <xdr:cNvCxnSpPr/>
      </xdr:nvCxnSpPr>
      <xdr:spPr>
        <a:xfrm flipV="1">
          <a:off x="3797300" y="9985849"/>
          <a:ext cx="838200" cy="1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163866</xdr:rowOff>
    </xdr:from>
    <xdr:ext cx="534377" cy="259045"/>
    <xdr:sp macro="" textlink="">
      <xdr:nvSpPr>
        <xdr:cNvPr id="113" name="総務費平均値テキスト"/>
        <xdr:cNvSpPr txBox="1"/>
      </xdr:nvSpPr>
      <xdr:spPr>
        <a:xfrm>
          <a:off x="4686300" y="9765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140989</xdr:rowOff>
    </xdr:from>
    <xdr:to>
      <xdr:col>6</xdr:col>
      <xdr:colOff>561975</xdr:colOff>
      <xdr:row>58</xdr:row>
      <xdr:rowOff>71139</xdr:rowOff>
    </xdr:to>
    <xdr:sp macro="" textlink="">
      <xdr:nvSpPr>
        <xdr:cNvPr id="114" name="フローチャート : 判断 113"/>
        <xdr:cNvSpPr/>
      </xdr:nvSpPr>
      <xdr:spPr>
        <a:xfrm>
          <a:off x="4584700" y="991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56583</xdr:rowOff>
    </xdr:from>
    <xdr:to>
      <xdr:col>5</xdr:col>
      <xdr:colOff>358775</xdr:colOff>
      <xdr:row>58</xdr:row>
      <xdr:rowOff>62095</xdr:rowOff>
    </xdr:to>
    <xdr:cxnSp macro="">
      <xdr:nvCxnSpPr>
        <xdr:cNvPr id="115" name="直線コネクタ 114"/>
        <xdr:cNvCxnSpPr/>
      </xdr:nvCxnSpPr>
      <xdr:spPr>
        <a:xfrm flipV="1">
          <a:off x="2908300" y="10000683"/>
          <a:ext cx="889000" cy="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154998</xdr:rowOff>
    </xdr:from>
    <xdr:to>
      <xdr:col>5</xdr:col>
      <xdr:colOff>409575</xdr:colOff>
      <xdr:row>58</xdr:row>
      <xdr:rowOff>85148</xdr:rowOff>
    </xdr:to>
    <xdr:sp macro="" textlink="">
      <xdr:nvSpPr>
        <xdr:cNvPr id="116" name="フローチャート : 判断 115"/>
        <xdr:cNvSpPr/>
      </xdr:nvSpPr>
      <xdr:spPr>
        <a:xfrm>
          <a:off x="3746500" y="992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101675</xdr:rowOff>
    </xdr:from>
    <xdr:ext cx="534377" cy="259045"/>
    <xdr:sp macro="" textlink="">
      <xdr:nvSpPr>
        <xdr:cNvPr id="117" name="テキスト ボックス 116"/>
        <xdr:cNvSpPr txBox="1"/>
      </xdr:nvSpPr>
      <xdr:spPr>
        <a:xfrm>
          <a:off x="3530111" y="97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62095</xdr:rowOff>
    </xdr:from>
    <xdr:to>
      <xdr:col>4</xdr:col>
      <xdr:colOff>155575</xdr:colOff>
      <xdr:row>58</xdr:row>
      <xdr:rowOff>68061</xdr:rowOff>
    </xdr:to>
    <xdr:cxnSp macro="">
      <xdr:nvCxnSpPr>
        <xdr:cNvPr id="118" name="直線コネクタ 117"/>
        <xdr:cNvCxnSpPr/>
      </xdr:nvCxnSpPr>
      <xdr:spPr>
        <a:xfrm flipV="1">
          <a:off x="2019300" y="10006195"/>
          <a:ext cx="889000" cy="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152652</xdr:rowOff>
    </xdr:from>
    <xdr:to>
      <xdr:col>4</xdr:col>
      <xdr:colOff>206375</xdr:colOff>
      <xdr:row>58</xdr:row>
      <xdr:rowOff>82802</xdr:rowOff>
    </xdr:to>
    <xdr:sp macro="" textlink="">
      <xdr:nvSpPr>
        <xdr:cNvPr id="119" name="フローチャート : 判断 118"/>
        <xdr:cNvSpPr/>
      </xdr:nvSpPr>
      <xdr:spPr>
        <a:xfrm>
          <a:off x="2857500" y="992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99329</xdr:rowOff>
    </xdr:from>
    <xdr:ext cx="534377" cy="259045"/>
    <xdr:sp macro="" textlink="">
      <xdr:nvSpPr>
        <xdr:cNvPr id="120" name="テキスト ボックス 119"/>
        <xdr:cNvSpPr txBox="1"/>
      </xdr:nvSpPr>
      <xdr:spPr>
        <a:xfrm>
          <a:off x="2641111" y="970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67851</xdr:rowOff>
    </xdr:from>
    <xdr:to>
      <xdr:col>2</xdr:col>
      <xdr:colOff>638175</xdr:colOff>
      <xdr:row>58</xdr:row>
      <xdr:rowOff>68061</xdr:rowOff>
    </xdr:to>
    <xdr:cxnSp macro="">
      <xdr:nvCxnSpPr>
        <xdr:cNvPr id="121" name="直線コネクタ 120"/>
        <xdr:cNvCxnSpPr/>
      </xdr:nvCxnSpPr>
      <xdr:spPr>
        <a:xfrm>
          <a:off x="1130300" y="10011951"/>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160372</xdr:rowOff>
    </xdr:from>
    <xdr:to>
      <xdr:col>3</xdr:col>
      <xdr:colOff>3175</xdr:colOff>
      <xdr:row>58</xdr:row>
      <xdr:rowOff>90522</xdr:rowOff>
    </xdr:to>
    <xdr:sp macro="" textlink="">
      <xdr:nvSpPr>
        <xdr:cNvPr id="122" name="フローチャート : 判断 121"/>
        <xdr:cNvSpPr/>
      </xdr:nvSpPr>
      <xdr:spPr>
        <a:xfrm>
          <a:off x="1968500" y="993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107049</xdr:rowOff>
    </xdr:from>
    <xdr:ext cx="534377" cy="259045"/>
    <xdr:sp macro="" textlink="">
      <xdr:nvSpPr>
        <xdr:cNvPr id="123" name="テキスト ボックス 122"/>
        <xdr:cNvSpPr txBox="1"/>
      </xdr:nvSpPr>
      <xdr:spPr>
        <a:xfrm>
          <a:off x="1752111" y="970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156335</xdr:rowOff>
    </xdr:from>
    <xdr:to>
      <xdr:col>1</xdr:col>
      <xdr:colOff>485775</xdr:colOff>
      <xdr:row>58</xdr:row>
      <xdr:rowOff>86485</xdr:rowOff>
    </xdr:to>
    <xdr:sp macro="" textlink="">
      <xdr:nvSpPr>
        <xdr:cNvPr id="124" name="フローチャート : 判断 123"/>
        <xdr:cNvSpPr/>
      </xdr:nvSpPr>
      <xdr:spPr>
        <a:xfrm>
          <a:off x="1079500" y="992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103012</xdr:rowOff>
    </xdr:from>
    <xdr:ext cx="534377" cy="259045"/>
    <xdr:sp macro="" textlink="">
      <xdr:nvSpPr>
        <xdr:cNvPr id="125" name="テキスト ボックス 124"/>
        <xdr:cNvSpPr txBox="1"/>
      </xdr:nvSpPr>
      <xdr:spPr>
        <a:xfrm>
          <a:off x="863111" y="970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162399</xdr:rowOff>
    </xdr:from>
    <xdr:to>
      <xdr:col>6</xdr:col>
      <xdr:colOff>561975</xdr:colOff>
      <xdr:row>58</xdr:row>
      <xdr:rowOff>92549</xdr:rowOff>
    </xdr:to>
    <xdr:sp macro="" textlink="">
      <xdr:nvSpPr>
        <xdr:cNvPr id="131" name="円/楕円 130"/>
        <xdr:cNvSpPr/>
      </xdr:nvSpPr>
      <xdr:spPr>
        <a:xfrm>
          <a:off x="4584700" y="993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119415</xdr:rowOff>
    </xdr:from>
    <xdr:ext cx="534377" cy="259045"/>
    <xdr:sp macro="" textlink="">
      <xdr:nvSpPr>
        <xdr:cNvPr id="132" name="総務費該当値テキスト"/>
        <xdr:cNvSpPr txBox="1"/>
      </xdr:nvSpPr>
      <xdr:spPr>
        <a:xfrm>
          <a:off x="4686300" y="989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42,848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5783</xdr:rowOff>
    </xdr:from>
    <xdr:to>
      <xdr:col>5</xdr:col>
      <xdr:colOff>409575</xdr:colOff>
      <xdr:row>58</xdr:row>
      <xdr:rowOff>107383</xdr:rowOff>
    </xdr:to>
    <xdr:sp macro="" textlink="">
      <xdr:nvSpPr>
        <xdr:cNvPr id="133" name="円/楕円 132"/>
        <xdr:cNvSpPr/>
      </xdr:nvSpPr>
      <xdr:spPr>
        <a:xfrm>
          <a:off x="3746500" y="994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98510</xdr:rowOff>
    </xdr:from>
    <xdr:ext cx="534377" cy="259045"/>
    <xdr:sp macro="" textlink="">
      <xdr:nvSpPr>
        <xdr:cNvPr id="134" name="テキスト ボックス 133"/>
        <xdr:cNvSpPr txBox="1"/>
      </xdr:nvSpPr>
      <xdr:spPr>
        <a:xfrm>
          <a:off x="3530111" y="1004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36,359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11295</xdr:rowOff>
    </xdr:from>
    <xdr:to>
      <xdr:col>4</xdr:col>
      <xdr:colOff>206375</xdr:colOff>
      <xdr:row>58</xdr:row>
      <xdr:rowOff>112895</xdr:rowOff>
    </xdr:to>
    <xdr:sp macro="" textlink="">
      <xdr:nvSpPr>
        <xdr:cNvPr id="135" name="円/楕円 134"/>
        <xdr:cNvSpPr/>
      </xdr:nvSpPr>
      <xdr:spPr>
        <a:xfrm>
          <a:off x="2857500" y="995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104022</xdr:rowOff>
    </xdr:from>
    <xdr:ext cx="534377" cy="259045"/>
    <xdr:sp macro="" textlink="">
      <xdr:nvSpPr>
        <xdr:cNvPr id="136" name="テキスト ボックス 135"/>
        <xdr:cNvSpPr txBox="1"/>
      </xdr:nvSpPr>
      <xdr:spPr>
        <a:xfrm>
          <a:off x="2641111" y="1004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33,948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17261</xdr:rowOff>
    </xdr:from>
    <xdr:to>
      <xdr:col>3</xdr:col>
      <xdr:colOff>3175</xdr:colOff>
      <xdr:row>58</xdr:row>
      <xdr:rowOff>118861</xdr:rowOff>
    </xdr:to>
    <xdr:sp macro="" textlink="">
      <xdr:nvSpPr>
        <xdr:cNvPr id="137" name="円/楕円 136"/>
        <xdr:cNvSpPr/>
      </xdr:nvSpPr>
      <xdr:spPr>
        <a:xfrm>
          <a:off x="1968500" y="996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109988</xdr:rowOff>
    </xdr:from>
    <xdr:ext cx="534377" cy="259045"/>
    <xdr:sp macro="" textlink="">
      <xdr:nvSpPr>
        <xdr:cNvPr id="138" name="テキスト ボックス 137"/>
        <xdr:cNvSpPr txBox="1"/>
      </xdr:nvSpPr>
      <xdr:spPr>
        <a:xfrm>
          <a:off x="1752111" y="1005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31,338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17051</xdr:rowOff>
    </xdr:from>
    <xdr:to>
      <xdr:col>1</xdr:col>
      <xdr:colOff>485775</xdr:colOff>
      <xdr:row>58</xdr:row>
      <xdr:rowOff>118651</xdr:rowOff>
    </xdr:to>
    <xdr:sp macro="" textlink="">
      <xdr:nvSpPr>
        <xdr:cNvPr id="139" name="円/楕円 138"/>
        <xdr:cNvSpPr/>
      </xdr:nvSpPr>
      <xdr:spPr>
        <a:xfrm>
          <a:off x="1079500" y="996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109778</xdr:rowOff>
    </xdr:from>
    <xdr:ext cx="534377" cy="259045"/>
    <xdr:sp macro="" textlink="">
      <xdr:nvSpPr>
        <xdr:cNvPr id="140" name="テキスト ボックス 139"/>
        <xdr:cNvSpPr txBox="1"/>
      </xdr:nvSpPr>
      <xdr:spPr>
        <a:xfrm>
          <a:off x="863111" y="1005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2" name="正方形/長方形 14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3" name="正方形/長方形 14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4" name="正方形/長方形 14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5" name="正方形/長方形 14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6" name="正方形/長方形 14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7" name="正方形/長方形 14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127,447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1" name="テキスト ボックス 15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3" name="テキスト ボックス 15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44386</xdr:rowOff>
    </xdr:from>
    <xdr:to>
      <xdr:col>6</xdr:col>
      <xdr:colOff>510540</xdr:colOff>
      <xdr:row>79</xdr:row>
      <xdr:rowOff>51028</xdr:rowOff>
    </xdr:to>
    <xdr:cxnSp macro="">
      <xdr:nvCxnSpPr>
        <xdr:cNvPr id="165" name="直線コネクタ 164"/>
        <xdr:cNvCxnSpPr/>
      </xdr:nvCxnSpPr>
      <xdr:spPr>
        <a:xfrm flipV="1">
          <a:off x="4633595" y="12217336"/>
          <a:ext cx="1270" cy="137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54855</xdr:rowOff>
    </xdr:from>
    <xdr:ext cx="599010" cy="259045"/>
    <xdr:sp macro="" textlink="">
      <xdr:nvSpPr>
        <xdr:cNvPr id="166" name="民生費最小値テキスト"/>
        <xdr:cNvSpPr txBox="1"/>
      </xdr:nvSpPr>
      <xdr:spPr>
        <a:xfrm>
          <a:off x="4686300" y="13599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119,482</a:t>
          </a:r>
          <a:endParaRPr kumimoji="1" lang="ja-JP" altLang="en-US" sz="1000" b="1">
            <a:latin typeface="ＭＳ Ｐゴシック"/>
          </a:endParaRPr>
        </a:p>
      </xdr:txBody>
    </xdr:sp>
    <xdr:clientData/>
  </xdr:oneCellAnchor>
  <xdr:twoCellAnchor>
    <xdr:from>
      <xdr:col>6</xdr:col>
      <xdr:colOff>422275</xdr:colOff>
      <xdr:row>79</xdr:row>
      <xdr:rowOff>51028</xdr:rowOff>
    </xdr:from>
    <xdr:to>
      <xdr:col>6</xdr:col>
      <xdr:colOff>600075</xdr:colOff>
      <xdr:row>79</xdr:row>
      <xdr:rowOff>51028</xdr:rowOff>
    </xdr:to>
    <xdr:cxnSp macro="">
      <xdr:nvCxnSpPr>
        <xdr:cNvPr id="167" name="直線コネクタ 166"/>
        <xdr:cNvCxnSpPr/>
      </xdr:nvCxnSpPr>
      <xdr:spPr>
        <a:xfrm>
          <a:off x="4546600" y="1359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162513</xdr:rowOff>
    </xdr:from>
    <xdr:ext cx="599010" cy="259045"/>
    <xdr:sp macro="" textlink="">
      <xdr:nvSpPr>
        <xdr:cNvPr id="168" name="民生費最大値テキスト"/>
        <xdr:cNvSpPr txBox="1"/>
      </xdr:nvSpPr>
      <xdr:spPr>
        <a:xfrm>
          <a:off x="4686300" y="11992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228,005</a:t>
          </a:r>
          <a:endParaRPr kumimoji="1" lang="ja-JP" altLang="en-US" sz="1000" b="1">
            <a:latin typeface="ＭＳ Ｐゴシック"/>
          </a:endParaRPr>
        </a:p>
      </xdr:txBody>
    </xdr:sp>
    <xdr:clientData/>
  </xdr:oneCellAnchor>
  <xdr:twoCellAnchor>
    <xdr:from>
      <xdr:col>6</xdr:col>
      <xdr:colOff>422275</xdr:colOff>
      <xdr:row>71</xdr:row>
      <xdr:rowOff>44386</xdr:rowOff>
    </xdr:from>
    <xdr:to>
      <xdr:col>6</xdr:col>
      <xdr:colOff>600075</xdr:colOff>
      <xdr:row>71</xdr:row>
      <xdr:rowOff>44386</xdr:rowOff>
    </xdr:to>
    <xdr:cxnSp macro="">
      <xdr:nvCxnSpPr>
        <xdr:cNvPr id="169" name="直線コネクタ 168"/>
        <xdr:cNvCxnSpPr/>
      </xdr:nvCxnSpPr>
      <xdr:spPr>
        <a:xfrm>
          <a:off x="4546600" y="1221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24130</xdr:rowOff>
    </xdr:from>
    <xdr:to>
      <xdr:col>6</xdr:col>
      <xdr:colOff>511175</xdr:colOff>
      <xdr:row>78</xdr:row>
      <xdr:rowOff>68035</xdr:rowOff>
    </xdr:to>
    <xdr:cxnSp macro="">
      <xdr:nvCxnSpPr>
        <xdr:cNvPr id="170" name="直線コネクタ 169"/>
        <xdr:cNvCxnSpPr/>
      </xdr:nvCxnSpPr>
      <xdr:spPr>
        <a:xfrm flipV="1">
          <a:off x="3797300" y="13397230"/>
          <a:ext cx="838200" cy="4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147311</xdr:rowOff>
    </xdr:from>
    <xdr:ext cx="599010" cy="259045"/>
    <xdr:sp macro="" textlink="">
      <xdr:nvSpPr>
        <xdr:cNvPr id="171" name="民生費平均値テキスト"/>
        <xdr:cNvSpPr txBox="1"/>
      </xdr:nvSpPr>
      <xdr:spPr>
        <a:xfrm>
          <a:off x="4686300" y="12834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163,702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124434</xdr:rowOff>
    </xdr:from>
    <xdr:to>
      <xdr:col>6</xdr:col>
      <xdr:colOff>561975</xdr:colOff>
      <xdr:row>76</xdr:row>
      <xdr:rowOff>54584</xdr:rowOff>
    </xdr:to>
    <xdr:sp macro="" textlink="">
      <xdr:nvSpPr>
        <xdr:cNvPr id="172" name="フローチャート : 判断 171"/>
        <xdr:cNvSpPr/>
      </xdr:nvSpPr>
      <xdr:spPr>
        <a:xfrm>
          <a:off x="4584700" y="1298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68035</xdr:rowOff>
    </xdr:from>
    <xdr:to>
      <xdr:col>5</xdr:col>
      <xdr:colOff>358775</xdr:colOff>
      <xdr:row>78</xdr:row>
      <xdr:rowOff>101639</xdr:rowOff>
    </xdr:to>
    <xdr:cxnSp macro="">
      <xdr:nvCxnSpPr>
        <xdr:cNvPr id="173" name="直線コネクタ 172"/>
        <xdr:cNvCxnSpPr/>
      </xdr:nvCxnSpPr>
      <xdr:spPr>
        <a:xfrm flipV="1">
          <a:off x="2908300" y="13441135"/>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65100</xdr:rowOff>
    </xdr:from>
    <xdr:to>
      <xdr:col>5</xdr:col>
      <xdr:colOff>409575</xdr:colOff>
      <xdr:row>77</xdr:row>
      <xdr:rowOff>166700</xdr:rowOff>
    </xdr:to>
    <xdr:sp macro="" textlink="">
      <xdr:nvSpPr>
        <xdr:cNvPr id="174" name="フローチャート : 判断 173"/>
        <xdr:cNvSpPr/>
      </xdr:nvSpPr>
      <xdr:spPr>
        <a:xfrm>
          <a:off x="3746500" y="132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11777</xdr:rowOff>
    </xdr:from>
    <xdr:ext cx="599010" cy="259045"/>
    <xdr:sp macro="" textlink="">
      <xdr:nvSpPr>
        <xdr:cNvPr id="175" name="テキスト ボックス 174"/>
        <xdr:cNvSpPr txBox="1"/>
      </xdr:nvSpPr>
      <xdr:spPr>
        <a:xfrm>
          <a:off x="3497794" y="13041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101639</xdr:rowOff>
    </xdr:from>
    <xdr:to>
      <xdr:col>4</xdr:col>
      <xdr:colOff>155575</xdr:colOff>
      <xdr:row>79</xdr:row>
      <xdr:rowOff>6210</xdr:rowOff>
    </xdr:to>
    <xdr:cxnSp macro="">
      <xdr:nvCxnSpPr>
        <xdr:cNvPr id="176" name="直線コネクタ 175"/>
        <xdr:cNvCxnSpPr/>
      </xdr:nvCxnSpPr>
      <xdr:spPr>
        <a:xfrm flipV="1">
          <a:off x="2019300" y="13474739"/>
          <a:ext cx="889000" cy="7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12167</xdr:rowOff>
    </xdr:from>
    <xdr:to>
      <xdr:col>4</xdr:col>
      <xdr:colOff>206375</xdr:colOff>
      <xdr:row>78</xdr:row>
      <xdr:rowOff>113767</xdr:rowOff>
    </xdr:to>
    <xdr:sp macro="" textlink="">
      <xdr:nvSpPr>
        <xdr:cNvPr id="177" name="フローチャート : 判断 176"/>
        <xdr:cNvSpPr/>
      </xdr:nvSpPr>
      <xdr:spPr>
        <a:xfrm>
          <a:off x="2857500" y="1338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130294</xdr:rowOff>
    </xdr:from>
    <xdr:ext cx="599010" cy="259045"/>
    <xdr:sp macro="" textlink="">
      <xdr:nvSpPr>
        <xdr:cNvPr id="178" name="テキスト ボックス 177"/>
        <xdr:cNvSpPr txBox="1"/>
      </xdr:nvSpPr>
      <xdr:spPr>
        <a:xfrm>
          <a:off x="2608794" y="1316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6210</xdr:rowOff>
    </xdr:from>
    <xdr:to>
      <xdr:col>2</xdr:col>
      <xdr:colOff>638175</xdr:colOff>
      <xdr:row>79</xdr:row>
      <xdr:rowOff>20410</xdr:rowOff>
    </xdr:to>
    <xdr:cxnSp macro="">
      <xdr:nvCxnSpPr>
        <xdr:cNvPr id="179" name="直線コネクタ 178"/>
        <xdr:cNvCxnSpPr/>
      </xdr:nvCxnSpPr>
      <xdr:spPr>
        <a:xfrm flipV="1">
          <a:off x="1130300" y="13550760"/>
          <a:ext cx="889000" cy="1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38988</xdr:rowOff>
    </xdr:from>
    <xdr:to>
      <xdr:col>3</xdr:col>
      <xdr:colOff>3175</xdr:colOff>
      <xdr:row>78</xdr:row>
      <xdr:rowOff>140588</xdr:rowOff>
    </xdr:to>
    <xdr:sp macro="" textlink="">
      <xdr:nvSpPr>
        <xdr:cNvPr id="180" name="フローチャート : 判断 179"/>
        <xdr:cNvSpPr/>
      </xdr:nvSpPr>
      <xdr:spPr>
        <a:xfrm>
          <a:off x="1968500" y="1341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157115</xdr:rowOff>
    </xdr:from>
    <xdr:ext cx="599010" cy="259045"/>
    <xdr:sp macro="" textlink="">
      <xdr:nvSpPr>
        <xdr:cNvPr id="181" name="テキスト ボックス 180"/>
        <xdr:cNvSpPr txBox="1"/>
      </xdr:nvSpPr>
      <xdr:spPr>
        <a:xfrm>
          <a:off x="1719794" y="1318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72631</xdr:rowOff>
    </xdr:from>
    <xdr:to>
      <xdr:col>1</xdr:col>
      <xdr:colOff>485775</xdr:colOff>
      <xdr:row>79</xdr:row>
      <xdr:rowOff>2781</xdr:rowOff>
    </xdr:to>
    <xdr:sp macro="" textlink="">
      <xdr:nvSpPr>
        <xdr:cNvPr id="182" name="フローチャート : 判断 181"/>
        <xdr:cNvSpPr/>
      </xdr:nvSpPr>
      <xdr:spPr>
        <a:xfrm>
          <a:off x="1079500" y="1344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19308</xdr:rowOff>
    </xdr:from>
    <xdr:ext cx="599010" cy="259045"/>
    <xdr:sp macro="" textlink="">
      <xdr:nvSpPr>
        <xdr:cNvPr id="183" name="テキスト ボックス 182"/>
        <xdr:cNvSpPr txBox="1"/>
      </xdr:nvSpPr>
      <xdr:spPr>
        <a:xfrm>
          <a:off x="830794" y="13220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144780</xdr:rowOff>
    </xdr:from>
    <xdr:to>
      <xdr:col>6</xdr:col>
      <xdr:colOff>561975</xdr:colOff>
      <xdr:row>78</xdr:row>
      <xdr:rowOff>74930</xdr:rowOff>
    </xdr:to>
    <xdr:sp macro="" textlink="">
      <xdr:nvSpPr>
        <xdr:cNvPr id="189" name="円/楕円 188"/>
        <xdr:cNvSpPr/>
      </xdr:nvSpPr>
      <xdr:spPr>
        <a:xfrm>
          <a:off x="45847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123207</xdr:rowOff>
    </xdr:from>
    <xdr:ext cx="599010" cy="259045"/>
    <xdr:sp macro="" textlink="">
      <xdr:nvSpPr>
        <xdr:cNvPr id="190" name="民生費該当値テキスト"/>
        <xdr:cNvSpPr txBox="1"/>
      </xdr:nvSpPr>
      <xdr:spPr>
        <a:xfrm>
          <a:off x="4686300" y="13324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135,100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17235</xdr:rowOff>
    </xdr:from>
    <xdr:to>
      <xdr:col>5</xdr:col>
      <xdr:colOff>409575</xdr:colOff>
      <xdr:row>78</xdr:row>
      <xdr:rowOff>118835</xdr:rowOff>
    </xdr:to>
    <xdr:sp macro="" textlink="">
      <xdr:nvSpPr>
        <xdr:cNvPr id="191" name="円/楕円 190"/>
        <xdr:cNvSpPr/>
      </xdr:nvSpPr>
      <xdr:spPr>
        <a:xfrm>
          <a:off x="3746500" y="133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109962</xdr:rowOff>
    </xdr:from>
    <xdr:ext cx="599010" cy="259045"/>
    <xdr:sp macro="" textlink="">
      <xdr:nvSpPr>
        <xdr:cNvPr id="192" name="テキスト ボックス 191"/>
        <xdr:cNvSpPr txBox="1"/>
      </xdr:nvSpPr>
      <xdr:spPr>
        <a:xfrm>
          <a:off x="3497794" y="13483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131,643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50839</xdr:rowOff>
    </xdr:from>
    <xdr:to>
      <xdr:col>4</xdr:col>
      <xdr:colOff>206375</xdr:colOff>
      <xdr:row>78</xdr:row>
      <xdr:rowOff>152439</xdr:rowOff>
    </xdr:to>
    <xdr:sp macro="" textlink="">
      <xdr:nvSpPr>
        <xdr:cNvPr id="193" name="円/楕円 192"/>
        <xdr:cNvSpPr/>
      </xdr:nvSpPr>
      <xdr:spPr>
        <a:xfrm>
          <a:off x="2857500" y="1342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143566</xdr:rowOff>
    </xdr:from>
    <xdr:ext cx="599010" cy="259045"/>
    <xdr:sp macro="" textlink="">
      <xdr:nvSpPr>
        <xdr:cNvPr id="194" name="テキスト ボックス 193"/>
        <xdr:cNvSpPr txBox="1"/>
      </xdr:nvSpPr>
      <xdr:spPr>
        <a:xfrm>
          <a:off x="2608794" y="13516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128,997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126860</xdr:rowOff>
    </xdr:from>
    <xdr:to>
      <xdr:col>3</xdr:col>
      <xdr:colOff>3175</xdr:colOff>
      <xdr:row>79</xdr:row>
      <xdr:rowOff>57010</xdr:rowOff>
    </xdr:to>
    <xdr:sp macro="" textlink="">
      <xdr:nvSpPr>
        <xdr:cNvPr id="195" name="円/楕円 194"/>
        <xdr:cNvSpPr/>
      </xdr:nvSpPr>
      <xdr:spPr>
        <a:xfrm>
          <a:off x="1968500" y="1349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48137</xdr:rowOff>
    </xdr:from>
    <xdr:ext cx="599010" cy="259045"/>
    <xdr:sp macro="" textlink="">
      <xdr:nvSpPr>
        <xdr:cNvPr id="196" name="テキスト ボックス 195"/>
        <xdr:cNvSpPr txBox="1"/>
      </xdr:nvSpPr>
      <xdr:spPr>
        <a:xfrm>
          <a:off x="1719794" y="1359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123,011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141060</xdr:rowOff>
    </xdr:from>
    <xdr:to>
      <xdr:col>1</xdr:col>
      <xdr:colOff>485775</xdr:colOff>
      <xdr:row>79</xdr:row>
      <xdr:rowOff>71210</xdr:rowOff>
    </xdr:to>
    <xdr:sp macro="" textlink="">
      <xdr:nvSpPr>
        <xdr:cNvPr id="197" name="円/楕円 196"/>
        <xdr:cNvSpPr/>
      </xdr:nvSpPr>
      <xdr:spPr>
        <a:xfrm>
          <a:off x="1079500" y="135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62337</xdr:rowOff>
    </xdr:from>
    <xdr:ext cx="599010" cy="259045"/>
    <xdr:sp macro="" textlink="">
      <xdr:nvSpPr>
        <xdr:cNvPr id="198" name="テキスト ボックス 197"/>
        <xdr:cNvSpPr txBox="1"/>
      </xdr:nvSpPr>
      <xdr:spPr>
        <a:xfrm>
          <a:off x="830794" y="1360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0" name="直線コネクタ 20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1" name="テキスト ボックス 21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2" name="直線コネクタ 21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3" name="テキスト ボックス 21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4" name="直線コネクタ 21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5" name="テキスト ボックス 214"/>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7" name="テキスト ボックス 21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18" name="直線コネクタ 21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54627</xdr:rowOff>
    </xdr:from>
    <xdr:ext cx="531299" cy="259045"/>
    <xdr:sp macro="" textlink="">
      <xdr:nvSpPr>
        <xdr:cNvPr id="219" name="テキスト ボックス 218"/>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0" name="直線コネクタ 21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90</xdr:row>
      <xdr:rowOff>111777</xdr:rowOff>
    </xdr:from>
    <xdr:ext cx="531299" cy="259045"/>
    <xdr:sp macro="" textlink="">
      <xdr:nvSpPr>
        <xdr:cNvPr id="221" name="テキスト ボックス 220"/>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2" name="直線コネクタ 22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88</xdr:row>
      <xdr:rowOff>168927</xdr:rowOff>
    </xdr:from>
    <xdr:ext cx="531299" cy="259045"/>
    <xdr:sp macro="" textlink="">
      <xdr:nvSpPr>
        <xdr:cNvPr id="223" name="テキスト ボックス 222"/>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5" name="テキスト ボックス 224"/>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76121</xdr:rowOff>
    </xdr:from>
    <xdr:to>
      <xdr:col>6</xdr:col>
      <xdr:colOff>510540</xdr:colOff>
      <xdr:row>98</xdr:row>
      <xdr:rowOff>115526</xdr:rowOff>
    </xdr:to>
    <xdr:cxnSp macro="">
      <xdr:nvCxnSpPr>
        <xdr:cNvPr id="227" name="直線コネクタ 226"/>
        <xdr:cNvCxnSpPr/>
      </xdr:nvCxnSpPr>
      <xdr:spPr>
        <a:xfrm flipV="1">
          <a:off x="4633595" y="15506621"/>
          <a:ext cx="1270" cy="1411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119353</xdr:rowOff>
    </xdr:from>
    <xdr:ext cx="534377" cy="259045"/>
    <xdr:sp macro="" textlink="">
      <xdr:nvSpPr>
        <xdr:cNvPr id="228" name="衛生費最小値テキスト"/>
        <xdr:cNvSpPr txBox="1"/>
      </xdr:nvSpPr>
      <xdr:spPr>
        <a:xfrm>
          <a:off x="4686300" y="1692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16,846</a:t>
          </a:r>
          <a:endParaRPr kumimoji="1" lang="ja-JP" altLang="en-US" sz="1000" b="1">
            <a:latin typeface="ＭＳ Ｐゴシック"/>
          </a:endParaRPr>
        </a:p>
      </xdr:txBody>
    </xdr:sp>
    <xdr:clientData/>
  </xdr:oneCellAnchor>
  <xdr:twoCellAnchor>
    <xdr:from>
      <xdr:col>6</xdr:col>
      <xdr:colOff>422275</xdr:colOff>
      <xdr:row>98</xdr:row>
      <xdr:rowOff>115526</xdr:rowOff>
    </xdr:from>
    <xdr:to>
      <xdr:col>6</xdr:col>
      <xdr:colOff>600075</xdr:colOff>
      <xdr:row>98</xdr:row>
      <xdr:rowOff>115526</xdr:rowOff>
    </xdr:to>
    <xdr:cxnSp macro="">
      <xdr:nvCxnSpPr>
        <xdr:cNvPr id="229" name="直線コネクタ 228"/>
        <xdr:cNvCxnSpPr/>
      </xdr:nvCxnSpPr>
      <xdr:spPr>
        <a:xfrm>
          <a:off x="4546600" y="1691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22798</xdr:rowOff>
    </xdr:from>
    <xdr:ext cx="534377" cy="259045"/>
    <xdr:sp macro="" textlink="">
      <xdr:nvSpPr>
        <xdr:cNvPr id="230" name="衛生費最大値テキスト"/>
        <xdr:cNvSpPr txBox="1"/>
      </xdr:nvSpPr>
      <xdr:spPr>
        <a:xfrm>
          <a:off x="4686300" y="1528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66,225</a:t>
          </a:r>
          <a:endParaRPr kumimoji="1" lang="ja-JP" altLang="en-US" sz="1000" b="1">
            <a:latin typeface="ＭＳ Ｐゴシック"/>
          </a:endParaRPr>
        </a:p>
      </xdr:txBody>
    </xdr:sp>
    <xdr:clientData/>
  </xdr:oneCellAnchor>
  <xdr:twoCellAnchor>
    <xdr:from>
      <xdr:col>6</xdr:col>
      <xdr:colOff>422275</xdr:colOff>
      <xdr:row>90</xdr:row>
      <xdr:rowOff>76121</xdr:rowOff>
    </xdr:from>
    <xdr:to>
      <xdr:col>6</xdr:col>
      <xdr:colOff>600075</xdr:colOff>
      <xdr:row>90</xdr:row>
      <xdr:rowOff>76121</xdr:rowOff>
    </xdr:to>
    <xdr:cxnSp macro="">
      <xdr:nvCxnSpPr>
        <xdr:cNvPr id="231" name="直線コネクタ 230"/>
        <xdr:cNvCxnSpPr/>
      </xdr:nvCxnSpPr>
      <xdr:spPr>
        <a:xfrm>
          <a:off x="4546600" y="1550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157587</xdr:rowOff>
    </xdr:from>
    <xdr:to>
      <xdr:col>6</xdr:col>
      <xdr:colOff>511175</xdr:colOff>
      <xdr:row>98</xdr:row>
      <xdr:rowOff>26772</xdr:rowOff>
    </xdr:to>
    <xdr:cxnSp macro="">
      <xdr:nvCxnSpPr>
        <xdr:cNvPr id="232" name="直線コネクタ 231"/>
        <xdr:cNvCxnSpPr/>
      </xdr:nvCxnSpPr>
      <xdr:spPr>
        <a:xfrm>
          <a:off x="3797300" y="16788237"/>
          <a:ext cx="838200" cy="4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125637</xdr:rowOff>
    </xdr:from>
    <xdr:ext cx="534377" cy="259045"/>
    <xdr:sp macro="" textlink="">
      <xdr:nvSpPr>
        <xdr:cNvPr id="233" name="衛生費平均値テキスト"/>
        <xdr:cNvSpPr txBox="1"/>
      </xdr:nvSpPr>
      <xdr:spPr>
        <a:xfrm>
          <a:off x="4686300" y="1624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33,515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102760</xdr:rowOff>
    </xdr:from>
    <xdr:to>
      <xdr:col>6</xdr:col>
      <xdr:colOff>561975</xdr:colOff>
      <xdr:row>96</xdr:row>
      <xdr:rowOff>32910</xdr:rowOff>
    </xdr:to>
    <xdr:sp macro="" textlink="">
      <xdr:nvSpPr>
        <xdr:cNvPr id="234" name="フローチャート : 判断 233"/>
        <xdr:cNvSpPr/>
      </xdr:nvSpPr>
      <xdr:spPr>
        <a:xfrm>
          <a:off x="4584700" y="163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157587</xdr:rowOff>
    </xdr:from>
    <xdr:to>
      <xdr:col>5</xdr:col>
      <xdr:colOff>358775</xdr:colOff>
      <xdr:row>98</xdr:row>
      <xdr:rowOff>16942</xdr:rowOff>
    </xdr:to>
    <xdr:cxnSp macro="">
      <xdr:nvCxnSpPr>
        <xdr:cNvPr id="235" name="直線コネクタ 234"/>
        <xdr:cNvCxnSpPr/>
      </xdr:nvCxnSpPr>
      <xdr:spPr>
        <a:xfrm flipV="1">
          <a:off x="2908300" y="16788237"/>
          <a:ext cx="889000" cy="3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147850</xdr:rowOff>
    </xdr:from>
    <xdr:to>
      <xdr:col>5</xdr:col>
      <xdr:colOff>409575</xdr:colOff>
      <xdr:row>96</xdr:row>
      <xdr:rowOff>78000</xdr:rowOff>
    </xdr:to>
    <xdr:sp macro="" textlink="">
      <xdr:nvSpPr>
        <xdr:cNvPr id="236" name="フローチャート : 判断 235"/>
        <xdr:cNvSpPr/>
      </xdr:nvSpPr>
      <xdr:spPr>
        <a:xfrm>
          <a:off x="3746500" y="164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94527</xdr:rowOff>
    </xdr:from>
    <xdr:ext cx="534377" cy="259045"/>
    <xdr:sp macro="" textlink="">
      <xdr:nvSpPr>
        <xdr:cNvPr id="237" name="テキスト ボックス 236"/>
        <xdr:cNvSpPr txBox="1"/>
      </xdr:nvSpPr>
      <xdr:spPr>
        <a:xfrm>
          <a:off x="3530111" y="1621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134928</xdr:rowOff>
    </xdr:from>
    <xdr:to>
      <xdr:col>4</xdr:col>
      <xdr:colOff>155575</xdr:colOff>
      <xdr:row>98</xdr:row>
      <xdr:rowOff>16942</xdr:rowOff>
    </xdr:to>
    <xdr:cxnSp macro="">
      <xdr:nvCxnSpPr>
        <xdr:cNvPr id="238" name="直線コネクタ 237"/>
        <xdr:cNvCxnSpPr/>
      </xdr:nvCxnSpPr>
      <xdr:spPr>
        <a:xfrm>
          <a:off x="2019300" y="16765578"/>
          <a:ext cx="889000" cy="5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162109</xdr:rowOff>
    </xdr:from>
    <xdr:to>
      <xdr:col>4</xdr:col>
      <xdr:colOff>206375</xdr:colOff>
      <xdr:row>96</xdr:row>
      <xdr:rowOff>92259</xdr:rowOff>
    </xdr:to>
    <xdr:sp macro="" textlink="">
      <xdr:nvSpPr>
        <xdr:cNvPr id="239" name="フローチャート : 判断 238"/>
        <xdr:cNvSpPr/>
      </xdr:nvSpPr>
      <xdr:spPr>
        <a:xfrm>
          <a:off x="2857500" y="164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108786</xdr:rowOff>
    </xdr:from>
    <xdr:ext cx="534377" cy="259045"/>
    <xdr:sp macro="" textlink="">
      <xdr:nvSpPr>
        <xdr:cNvPr id="240" name="テキスト ボックス 239"/>
        <xdr:cNvSpPr txBox="1"/>
      </xdr:nvSpPr>
      <xdr:spPr>
        <a:xfrm>
          <a:off x="2641111" y="1622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108810</xdr:rowOff>
    </xdr:from>
    <xdr:to>
      <xdr:col>2</xdr:col>
      <xdr:colOff>638175</xdr:colOff>
      <xdr:row>97</xdr:row>
      <xdr:rowOff>134928</xdr:rowOff>
    </xdr:to>
    <xdr:cxnSp macro="">
      <xdr:nvCxnSpPr>
        <xdr:cNvPr id="241" name="直線コネクタ 240"/>
        <xdr:cNvCxnSpPr/>
      </xdr:nvCxnSpPr>
      <xdr:spPr>
        <a:xfrm>
          <a:off x="1130300" y="16739460"/>
          <a:ext cx="889000" cy="2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146478</xdr:rowOff>
    </xdr:from>
    <xdr:to>
      <xdr:col>3</xdr:col>
      <xdr:colOff>3175</xdr:colOff>
      <xdr:row>96</xdr:row>
      <xdr:rowOff>76628</xdr:rowOff>
    </xdr:to>
    <xdr:sp macro="" textlink="">
      <xdr:nvSpPr>
        <xdr:cNvPr id="242" name="フローチャート : 判断 241"/>
        <xdr:cNvSpPr/>
      </xdr:nvSpPr>
      <xdr:spPr>
        <a:xfrm>
          <a:off x="1968500" y="1643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93155</xdr:rowOff>
    </xdr:from>
    <xdr:ext cx="534377" cy="259045"/>
    <xdr:sp macro="" textlink="">
      <xdr:nvSpPr>
        <xdr:cNvPr id="243" name="テキスト ボックス 242"/>
        <xdr:cNvSpPr txBox="1"/>
      </xdr:nvSpPr>
      <xdr:spPr>
        <a:xfrm>
          <a:off x="1752111" y="1620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150451</xdr:rowOff>
    </xdr:from>
    <xdr:to>
      <xdr:col>1</xdr:col>
      <xdr:colOff>485775</xdr:colOff>
      <xdr:row>96</xdr:row>
      <xdr:rowOff>80601</xdr:rowOff>
    </xdr:to>
    <xdr:sp macro="" textlink="">
      <xdr:nvSpPr>
        <xdr:cNvPr id="244" name="フローチャート : 判断 243"/>
        <xdr:cNvSpPr/>
      </xdr:nvSpPr>
      <xdr:spPr>
        <a:xfrm>
          <a:off x="1079500" y="164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97128</xdr:rowOff>
    </xdr:from>
    <xdr:ext cx="534377" cy="259045"/>
    <xdr:sp macro="" textlink="">
      <xdr:nvSpPr>
        <xdr:cNvPr id="245" name="テキスト ボックス 244"/>
        <xdr:cNvSpPr txBox="1"/>
      </xdr:nvSpPr>
      <xdr:spPr>
        <a:xfrm>
          <a:off x="863111" y="162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147422</xdr:rowOff>
    </xdr:from>
    <xdr:to>
      <xdr:col>6</xdr:col>
      <xdr:colOff>561975</xdr:colOff>
      <xdr:row>98</xdr:row>
      <xdr:rowOff>77572</xdr:rowOff>
    </xdr:to>
    <xdr:sp macro="" textlink="">
      <xdr:nvSpPr>
        <xdr:cNvPr id="251" name="円/楕円 250"/>
        <xdr:cNvSpPr/>
      </xdr:nvSpPr>
      <xdr:spPr>
        <a:xfrm>
          <a:off x="4584700" y="167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62349</xdr:rowOff>
    </xdr:from>
    <xdr:ext cx="534377" cy="259045"/>
    <xdr:sp macro="" textlink="">
      <xdr:nvSpPr>
        <xdr:cNvPr id="252" name="衛生費該当値テキスト"/>
        <xdr:cNvSpPr txBox="1"/>
      </xdr:nvSpPr>
      <xdr:spPr>
        <a:xfrm>
          <a:off x="4686300" y="1669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19,952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106787</xdr:rowOff>
    </xdr:from>
    <xdr:to>
      <xdr:col>5</xdr:col>
      <xdr:colOff>409575</xdr:colOff>
      <xdr:row>98</xdr:row>
      <xdr:rowOff>36937</xdr:rowOff>
    </xdr:to>
    <xdr:sp macro="" textlink="">
      <xdr:nvSpPr>
        <xdr:cNvPr id="253" name="円/楕円 252"/>
        <xdr:cNvSpPr/>
      </xdr:nvSpPr>
      <xdr:spPr>
        <a:xfrm>
          <a:off x="3746500" y="167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28064</xdr:rowOff>
    </xdr:from>
    <xdr:ext cx="534377" cy="259045"/>
    <xdr:sp macro="" textlink="">
      <xdr:nvSpPr>
        <xdr:cNvPr id="254" name="テキスト ボックス 253"/>
        <xdr:cNvSpPr txBox="1"/>
      </xdr:nvSpPr>
      <xdr:spPr>
        <a:xfrm>
          <a:off x="3530111" y="1683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21,374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137592</xdr:rowOff>
    </xdr:from>
    <xdr:to>
      <xdr:col>4</xdr:col>
      <xdr:colOff>206375</xdr:colOff>
      <xdr:row>98</xdr:row>
      <xdr:rowOff>67742</xdr:rowOff>
    </xdr:to>
    <xdr:sp macro="" textlink="">
      <xdr:nvSpPr>
        <xdr:cNvPr id="255" name="円/楕円 254"/>
        <xdr:cNvSpPr/>
      </xdr:nvSpPr>
      <xdr:spPr>
        <a:xfrm>
          <a:off x="2857500" y="1676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58869</xdr:rowOff>
    </xdr:from>
    <xdr:ext cx="534377" cy="259045"/>
    <xdr:sp macro="" textlink="">
      <xdr:nvSpPr>
        <xdr:cNvPr id="256" name="テキスト ボックス 255"/>
        <xdr:cNvSpPr txBox="1"/>
      </xdr:nvSpPr>
      <xdr:spPr>
        <a:xfrm>
          <a:off x="2641111" y="1686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20,296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84128</xdr:rowOff>
    </xdr:from>
    <xdr:to>
      <xdr:col>3</xdr:col>
      <xdr:colOff>3175</xdr:colOff>
      <xdr:row>98</xdr:row>
      <xdr:rowOff>14278</xdr:rowOff>
    </xdr:to>
    <xdr:sp macro="" textlink="">
      <xdr:nvSpPr>
        <xdr:cNvPr id="257" name="円/楕円 256"/>
        <xdr:cNvSpPr/>
      </xdr:nvSpPr>
      <xdr:spPr>
        <a:xfrm>
          <a:off x="1968500" y="1671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5405</xdr:rowOff>
    </xdr:from>
    <xdr:ext cx="534377" cy="259045"/>
    <xdr:sp macro="" textlink="">
      <xdr:nvSpPr>
        <xdr:cNvPr id="258" name="テキスト ボックス 257"/>
        <xdr:cNvSpPr txBox="1"/>
      </xdr:nvSpPr>
      <xdr:spPr>
        <a:xfrm>
          <a:off x="1752111" y="1680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22,167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58010</xdr:rowOff>
    </xdr:from>
    <xdr:to>
      <xdr:col>1</xdr:col>
      <xdr:colOff>485775</xdr:colOff>
      <xdr:row>97</xdr:row>
      <xdr:rowOff>159610</xdr:rowOff>
    </xdr:to>
    <xdr:sp macro="" textlink="">
      <xdr:nvSpPr>
        <xdr:cNvPr id="259" name="円/楕円 258"/>
        <xdr:cNvSpPr/>
      </xdr:nvSpPr>
      <xdr:spPr>
        <a:xfrm>
          <a:off x="1079500" y="1668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150737</xdr:rowOff>
    </xdr:from>
    <xdr:ext cx="534377" cy="259045"/>
    <xdr:sp macro="" textlink="">
      <xdr:nvSpPr>
        <xdr:cNvPr id="260" name="テキスト ボックス 259"/>
        <xdr:cNvSpPr txBox="1"/>
      </xdr:nvSpPr>
      <xdr:spPr>
        <a:xfrm>
          <a:off x="863111" y="1678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30226</xdr:rowOff>
    </xdr:from>
    <xdr:to>
      <xdr:col>15</xdr:col>
      <xdr:colOff>180340</xdr:colOff>
      <xdr:row>39</xdr:row>
      <xdr:rowOff>24892</xdr:rowOff>
    </xdr:to>
    <xdr:cxnSp macro="">
      <xdr:nvCxnSpPr>
        <xdr:cNvPr id="284" name="直線コネクタ 283"/>
        <xdr:cNvCxnSpPr/>
      </xdr:nvCxnSpPr>
      <xdr:spPr>
        <a:xfrm flipV="1">
          <a:off x="10475595" y="5345176"/>
          <a:ext cx="1270" cy="1366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28719</xdr:rowOff>
    </xdr:from>
    <xdr:ext cx="378565" cy="259045"/>
    <xdr:sp macro="" textlink="">
      <xdr:nvSpPr>
        <xdr:cNvPr id="285" name="労働費最小値テキスト"/>
        <xdr:cNvSpPr txBox="1"/>
      </xdr:nvSpPr>
      <xdr:spPr>
        <a:xfrm>
          <a:off x="10528300" y="6715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15</xdr:col>
      <xdr:colOff>92075</xdr:colOff>
      <xdr:row>39</xdr:row>
      <xdr:rowOff>24892</xdr:rowOff>
    </xdr:from>
    <xdr:to>
      <xdr:col>15</xdr:col>
      <xdr:colOff>269875</xdr:colOff>
      <xdr:row>39</xdr:row>
      <xdr:rowOff>24892</xdr:rowOff>
    </xdr:to>
    <xdr:cxnSp macro="">
      <xdr:nvCxnSpPr>
        <xdr:cNvPr id="286" name="直線コネクタ 285"/>
        <xdr:cNvCxnSpPr/>
      </xdr:nvCxnSpPr>
      <xdr:spPr>
        <a:xfrm>
          <a:off x="10388600" y="67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148353</xdr:rowOff>
    </xdr:from>
    <xdr:ext cx="534377" cy="259045"/>
    <xdr:sp macro="" textlink="">
      <xdr:nvSpPr>
        <xdr:cNvPr id="287" name="労働費最大値テキスト"/>
        <xdr:cNvSpPr txBox="1"/>
      </xdr:nvSpPr>
      <xdr:spPr>
        <a:xfrm>
          <a:off x="10528300" y="512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a:t>
          </a:r>
          <a:endParaRPr kumimoji="1" lang="ja-JP" altLang="en-US" sz="1000" b="1">
            <a:latin typeface="ＭＳ Ｐゴシック"/>
          </a:endParaRPr>
        </a:p>
      </xdr:txBody>
    </xdr:sp>
    <xdr:clientData/>
  </xdr:oneCellAnchor>
  <xdr:twoCellAnchor>
    <xdr:from>
      <xdr:col>15</xdr:col>
      <xdr:colOff>92075</xdr:colOff>
      <xdr:row>31</xdr:row>
      <xdr:rowOff>30226</xdr:rowOff>
    </xdr:from>
    <xdr:to>
      <xdr:col>15</xdr:col>
      <xdr:colOff>269875</xdr:colOff>
      <xdr:row>31</xdr:row>
      <xdr:rowOff>30226</xdr:rowOff>
    </xdr:to>
    <xdr:cxnSp macro="">
      <xdr:nvCxnSpPr>
        <xdr:cNvPr id="288" name="直線コネクタ 287"/>
        <xdr:cNvCxnSpPr/>
      </xdr:nvCxnSpPr>
      <xdr:spPr>
        <a:xfrm>
          <a:off x="10388600" y="5345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169291</xdr:rowOff>
    </xdr:from>
    <xdr:to>
      <xdr:col>15</xdr:col>
      <xdr:colOff>180975</xdr:colOff>
      <xdr:row>39</xdr:row>
      <xdr:rowOff>17145</xdr:rowOff>
    </xdr:to>
    <xdr:cxnSp macro="">
      <xdr:nvCxnSpPr>
        <xdr:cNvPr id="289" name="直線コネクタ 288"/>
        <xdr:cNvCxnSpPr/>
      </xdr:nvCxnSpPr>
      <xdr:spPr>
        <a:xfrm flipV="1">
          <a:off x="9639300" y="6684391"/>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159021</xdr:rowOff>
    </xdr:from>
    <xdr:ext cx="469744" cy="259045"/>
    <xdr:sp macro="" textlink="">
      <xdr:nvSpPr>
        <xdr:cNvPr id="290" name="労働費平均値テキスト"/>
        <xdr:cNvSpPr txBox="1"/>
      </xdr:nvSpPr>
      <xdr:spPr>
        <a:xfrm>
          <a:off x="10528300" y="6331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136144</xdr:rowOff>
    </xdr:from>
    <xdr:to>
      <xdr:col>15</xdr:col>
      <xdr:colOff>231775</xdr:colOff>
      <xdr:row>38</xdr:row>
      <xdr:rowOff>66294</xdr:rowOff>
    </xdr:to>
    <xdr:sp macro="" textlink="">
      <xdr:nvSpPr>
        <xdr:cNvPr id="291" name="フローチャート : 判断 290"/>
        <xdr:cNvSpPr/>
      </xdr:nvSpPr>
      <xdr:spPr>
        <a:xfrm>
          <a:off x="104267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2667</xdr:rowOff>
    </xdr:from>
    <xdr:to>
      <xdr:col>14</xdr:col>
      <xdr:colOff>28575</xdr:colOff>
      <xdr:row>39</xdr:row>
      <xdr:rowOff>17145</xdr:rowOff>
    </xdr:to>
    <xdr:cxnSp macro="">
      <xdr:nvCxnSpPr>
        <xdr:cNvPr id="292" name="直線コネクタ 291"/>
        <xdr:cNvCxnSpPr/>
      </xdr:nvCxnSpPr>
      <xdr:spPr>
        <a:xfrm>
          <a:off x="8750300" y="6689217"/>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115062</xdr:rowOff>
    </xdr:from>
    <xdr:to>
      <xdr:col>14</xdr:col>
      <xdr:colOff>79375</xdr:colOff>
      <xdr:row>38</xdr:row>
      <xdr:rowOff>45212</xdr:rowOff>
    </xdr:to>
    <xdr:sp macro="" textlink="">
      <xdr:nvSpPr>
        <xdr:cNvPr id="293" name="フローチャート : 判断 292"/>
        <xdr:cNvSpPr/>
      </xdr:nvSpPr>
      <xdr:spPr>
        <a:xfrm>
          <a:off x="9588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61739</xdr:rowOff>
    </xdr:from>
    <xdr:ext cx="469744" cy="259045"/>
    <xdr:sp macro="" textlink="">
      <xdr:nvSpPr>
        <xdr:cNvPr id="294" name="テキスト ボックス 293"/>
        <xdr:cNvSpPr txBox="1"/>
      </xdr:nvSpPr>
      <xdr:spPr>
        <a:xfrm>
          <a:off x="9404427" y="62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2667</xdr:rowOff>
    </xdr:from>
    <xdr:to>
      <xdr:col>12</xdr:col>
      <xdr:colOff>511175</xdr:colOff>
      <xdr:row>39</xdr:row>
      <xdr:rowOff>5080</xdr:rowOff>
    </xdr:to>
    <xdr:cxnSp macro="">
      <xdr:nvCxnSpPr>
        <xdr:cNvPr id="295" name="直線コネクタ 294"/>
        <xdr:cNvCxnSpPr/>
      </xdr:nvCxnSpPr>
      <xdr:spPr>
        <a:xfrm flipV="1">
          <a:off x="7861300" y="6689217"/>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89535</xdr:rowOff>
    </xdr:from>
    <xdr:to>
      <xdr:col>12</xdr:col>
      <xdr:colOff>561975</xdr:colOff>
      <xdr:row>38</xdr:row>
      <xdr:rowOff>19685</xdr:rowOff>
    </xdr:to>
    <xdr:sp macro="" textlink="">
      <xdr:nvSpPr>
        <xdr:cNvPr id="296" name="フローチャート : 判断 295"/>
        <xdr:cNvSpPr/>
      </xdr:nvSpPr>
      <xdr:spPr>
        <a:xfrm>
          <a:off x="8699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36212</xdr:rowOff>
    </xdr:from>
    <xdr:ext cx="469744" cy="259045"/>
    <xdr:sp macro="" textlink="">
      <xdr:nvSpPr>
        <xdr:cNvPr id="297" name="テキスト ボックス 296"/>
        <xdr:cNvSpPr txBox="1"/>
      </xdr:nvSpPr>
      <xdr:spPr>
        <a:xfrm>
          <a:off x="8515427" y="620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140081</xdr:rowOff>
    </xdr:from>
    <xdr:to>
      <xdr:col>11</xdr:col>
      <xdr:colOff>307975</xdr:colOff>
      <xdr:row>39</xdr:row>
      <xdr:rowOff>5080</xdr:rowOff>
    </xdr:to>
    <xdr:cxnSp macro="">
      <xdr:nvCxnSpPr>
        <xdr:cNvPr id="298" name="直線コネクタ 297"/>
        <xdr:cNvCxnSpPr/>
      </xdr:nvCxnSpPr>
      <xdr:spPr>
        <a:xfrm>
          <a:off x="6972300" y="6655181"/>
          <a:ext cx="889000" cy="3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58928</xdr:rowOff>
    </xdr:from>
    <xdr:to>
      <xdr:col>11</xdr:col>
      <xdr:colOff>358775</xdr:colOff>
      <xdr:row>37</xdr:row>
      <xdr:rowOff>160528</xdr:rowOff>
    </xdr:to>
    <xdr:sp macro="" textlink="">
      <xdr:nvSpPr>
        <xdr:cNvPr id="299" name="フローチャート : 判断 298"/>
        <xdr:cNvSpPr/>
      </xdr:nvSpPr>
      <xdr:spPr>
        <a:xfrm>
          <a:off x="7810500" y="64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5605</xdr:rowOff>
    </xdr:from>
    <xdr:ext cx="469744" cy="259045"/>
    <xdr:sp macro="" textlink="">
      <xdr:nvSpPr>
        <xdr:cNvPr id="300" name="テキスト ボックス 299"/>
        <xdr:cNvSpPr txBox="1"/>
      </xdr:nvSpPr>
      <xdr:spPr>
        <a:xfrm>
          <a:off x="7626427" y="61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136652</xdr:rowOff>
    </xdr:from>
    <xdr:to>
      <xdr:col>10</xdr:col>
      <xdr:colOff>155575</xdr:colOff>
      <xdr:row>37</xdr:row>
      <xdr:rowOff>66802</xdr:rowOff>
    </xdr:to>
    <xdr:sp macro="" textlink="">
      <xdr:nvSpPr>
        <xdr:cNvPr id="301" name="フローチャート : 判断 300"/>
        <xdr:cNvSpPr/>
      </xdr:nvSpPr>
      <xdr:spPr>
        <a:xfrm>
          <a:off x="6921500" y="630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83329</xdr:rowOff>
    </xdr:from>
    <xdr:ext cx="469744" cy="259045"/>
    <xdr:sp macro="" textlink="">
      <xdr:nvSpPr>
        <xdr:cNvPr id="302" name="テキスト ボックス 301"/>
        <xdr:cNvSpPr txBox="1"/>
      </xdr:nvSpPr>
      <xdr:spPr>
        <a:xfrm>
          <a:off x="6737427" y="608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118491</xdr:rowOff>
    </xdr:from>
    <xdr:to>
      <xdr:col>15</xdr:col>
      <xdr:colOff>231775</xdr:colOff>
      <xdr:row>39</xdr:row>
      <xdr:rowOff>48641</xdr:rowOff>
    </xdr:to>
    <xdr:sp macro="" textlink="">
      <xdr:nvSpPr>
        <xdr:cNvPr id="308" name="円/楕円 307"/>
        <xdr:cNvSpPr/>
      </xdr:nvSpPr>
      <xdr:spPr>
        <a:xfrm>
          <a:off x="10426700" y="663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33418</xdr:rowOff>
    </xdr:from>
    <xdr:ext cx="378565" cy="259045"/>
    <xdr:sp macro="" textlink="">
      <xdr:nvSpPr>
        <xdr:cNvPr id="309" name="労働費該当値テキスト"/>
        <xdr:cNvSpPr txBox="1"/>
      </xdr:nvSpPr>
      <xdr:spPr>
        <a:xfrm>
          <a:off x="10528300" y="6548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137795</xdr:rowOff>
    </xdr:from>
    <xdr:to>
      <xdr:col>14</xdr:col>
      <xdr:colOff>79375</xdr:colOff>
      <xdr:row>39</xdr:row>
      <xdr:rowOff>67945</xdr:rowOff>
    </xdr:to>
    <xdr:sp macro="" textlink="">
      <xdr:nvSpPr>
        <xdr:cNvPr id="310" name="円/楕円 309"/>
        <xdr:cNvSpPr/>
      </xdr:nvSpPr>
      <xdr:spPr>
        <a:xfrm>
          <a:off x="9588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59072</xdr:rowOff>
    </xdr:from>
    <xdr:ext cx="378565" cy="259045"/>
    <xdr:sp macro="" textlink="">
      <xdr:nvSpPr>
        <xdr:cNvPr id="311" name="テキスト ボックス 310"/>
        <xdr:cNvSpPr txBox="1"/>
      </xdr:nvSpPr>
      <xdr:spPr>
        <a:xfrm>
          <a:off x="9450017" y="6745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123317</xdr:rowOff>
    </xdr:from>
    <xdr:to>
      <xdr:col>12</xdr:col>
      <xdr:colOff>561975</xdr:colOff>
      <xdr:row>39</xdr:row>
      <xdr:rowOff>53467</xdr:rowOff>
    </xdr:to>
    <xdr:sp macro="" textlink="">
      <xdr:nvSpPr>
        <xdr:cNvPr id="312" name="円/楕円 311"/>
        <xdr:cNvSpPr/>
      </xdr:nvSpPr>
      <xdr:spPr>
        <a:xfrm>
          <a:off x="8699500" y="663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44594</xdr:rowOff>
    </xdr:from>
    <xdr:ext cx="378565" cy="259045"/>
    <xdr:sp macro="" textlink="">
      <xdr:nvSpPr>
        <xdr:cNvPr id="313" name="テキスト ボックス 312"/>
        <xdr:cNvSpPr txBox="1"/>
      </xdr:nvSpPr>
      <xdr:spPr>
        <a:xfrm>
          <a:off x="8561017" y="6731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125730</xdr:rowOff>
    </xdr:from>
    <xdr:to>
      <xdr:col>11</xdr:col>
      <xdr:colOff>358775</xdr:colOff>
      <xdr:row>39</xdr:row>
      <xdr:rowOff>55880</xdr:rowOff>
    </xdr:to>
    <xdr:sp macro="" textlink="">
      <xdr:nvSpPr>
        <xdr:cNvPr id="314" name="円/楕円 313"/>
        <xdr:cNvSpPr/>
      </xdr:nvSpPr>
      <xdr:spPr>
        <a:xfrm>
          <a:off x="7810500" y="664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47007</xdr:rowOff>
    </xdr:from>
    <xdr:ext cx="378565" cy="259045"/>
    <xdr:sp macro="" textlink="">
      <xdr:nvSpPr>
        <xdr:cNvPr id="315" name="テキスト ボックス 314"/>
        <xdr:cNvSpPr txBox="1"/>
      </xdr:nvSpPr>
      <xdr:spPr>
        <a:xfrm>
          <a:off x="7672017" y="6733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89281</xdr:rowOff>
    </xdr:from>
    <xdr:to>
      <xdr:col>10</xdr:col>
      <xdr:colOff>155575</xdr:colOff>
      <xdr:row>39</xdr:row>
      <xdr:rowOff>19431</xdr:rowOff>
    </xdr:to>
    <xdr:sp macro="" textlink="">
      <xdr:nvSpPr>
        <xdr:cNvPr id="316" name="円/楕円 315"/>
        <xdr:cNvSpPr/>
      </xdr:nvSpPr>
      <xdr:spPr>
        <a:xfrm>
          <a:off x="6921500" y="660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10558</xdr:rowOff>
    </xdr:from>
    <xdr:ext cx="378565" cy="259045"/>
    <xdr:sp macro="" textlink="">
      <xdr:nvSpPr>
        <xdr:cNvPr id="317" name="テキスト ボックス 316"/>
        <xdr:cNvSpPr txBox="1"/>
      </xdr:nvSpPr>
      <xdr:spPr>
        <a:xfrm>
          <a:off x="6783017" y="6697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4875</xdr:rowOff>
    </xdr:from>
    <xdr:to>
      <xdr:col>15</xdr:col>
      <xdr:colOff>180340</xdr:colOff>
      <xdr:row>59</xdr:row>
      <xdr:rowOff>95433</xdr:rowOff>
    </xdr:to>
    <xdr:cxnSp macro="">
      <xdr:nvCxnSpPr>
        <xdr:cNvPr id="343" name="直線コネクタ 342"/>
        <xdr:cNvCxnSpPr/>
      </xdr:nvCxnSpPr>
      <xdr:spPr>
        <a:xfrm flipV="1">
          <a:off x="10475595" y="8748825"/>
          <a:ext cx="1270" cy="1462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99260</xdr:rowOff>
    </xdr:from>
    <xdr:ext cx="378565" cy="259045"/>
    <xdr:sp macro="" textlink="">
      <xdr:nvSpPr>
        <xdr:cNvPr id="344" name="農林水産業費最小値テキスト"/>
        <xdr:cNvSpPr txBox="1"/>
      </xdr:nvSpPr>
      <xdr:spPr>
        <a:xfrm>
          <a:off x="10528300" y="10214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15</xdr:col>
      <xdr:colOff>92075</xdr:colOff>
      <xdr:row>59</xdr:row>
      <xdr:rowOff>95433</xdr:rowOff>
    </xdr:from>
    <xdr:to>
      <xdr:col>15</xdr:col>
      <xdr:colOff>269875</xdr:colOff>
      <xdr:row>59</xdr:row>
      <xdr:rowOff>95433</xdr:rowOff>
    </xdr:to>
    <xdr:cxnSp macro="">
      <xdr:nvCxnSpPr>
        <xdr:cNvPr id="345" name="直線コネクタ 344"/>
        <xdr:cNvCxnSpPr/>
      </xdr:nvCxnSpPr>
      <xdr:spPr>
        <a:xfrm>
          <a:off x="10388600" y="1021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123002</xdr:rowOff>
    </xdr:from>
    <xdr:ext cx="534377" cy="259045"/>
    <xdr:sp macro="" textlink="">
      <xdr:nvSpPr>
        <xdr:cNvPr id="346" name="農林水産業費最大値テキスト"/>
        <xdr:cNvSpPr txBox="1"/>
      </xdr:nvSpPr>
      <xdr:spPr>
        <a:xfrm>
          <a:off x="10528300" y="852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89,757</a:t>
          </a:r>
          <a:endParaRPr kumimoji="1" lang="ja-JP" altLang="en-US" sz="1000" b="1">
            <a:latin typeface="ＭＳ Ｐゴシック"/>
          </a:endParaRPr>
        </a:p>
      </xdr:txBody>
    </xdr:sp>
    <xdr:clientData/>
  </xdr:oneCellAnchor>
  <xdr:twoCellAnchor>
    <xdr:from>
      <xdr:col>15</xdr:col>
      <xdr:colOff>92075</xdr:colOff>
      <xdr:row>51</xdr:row>
      <xdr:rowOff>4875</xdr:rowOff>
    </xdr:from>
    <xdr:to>
      <xdr:col>15</xdr:col>
      <xdr:colOff>269875</xdr:colOff>
      <xdr:row>51</xdr:row>
      <xdr:rowOff>4875</xdr:rowOff>
    </xdr:to>
    <xdr:cxnSp macro="">
      <xdr:nvCxnSpPr>
        <xdr:cNvPr id="347" name="直線コネクタ 346"/>
        <xdr:cNvCxnSpPr/>
      </xdr:nvCxnSpPr>
      <xdr:spPr>
        <a:xfrm>
          <a:off x="10388600" y="874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90077</xdr:rowOff>
    </xdr:from>
    <xdr:to>
      <xdr:col>15</xdr:col>
      <xdr:colOff>180975</xdr:colOff>
      <xdr:row>59</xdr:row>
      <xdr:rowOff>90420</xdr:rowOff>
    </xdr:to>
    <xdr:cxnSp macro="">
      <xdr:nvCxnSpPr>
        <xdr:cNvPr id="348" name="直線コネクタ 347"/>
        <xdr:cNvCxnSpPr/>
      </xdr:nvCxnSpPr>
      <xdr:spPr>
        <a:xfrm>
          <a:off x="9639300" y="10205627"/>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44160</xdr:rowOff>
    </xdr:from>
    <xdr:ext cx="534377" cy="259045"/>
    <xdr:sp macro="" textlink="">
      <xdr:nvSpPr>
        <xdr:cNvPr id="349" name="農林水産業費平均値テキスト"/>
        <xdr:cNvSpPr txBox="1"/>
      </xdr:nvSpPr>
      <xdr:spPr>
        <a:xfrm>
          <a:off x="10528300" y="9816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12,141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21283</xdr:rowOff>
    </xdr:from>
    <xdr:to>
      <xdr:col>15</xdr:col>
      <xdr:colOff>231775</xdr:colOff>
      <xdr:row>58</xdr:row>
      <xdr:rowOff>122883</xdr:rowOff>
    </xdr:to>
    <xdr:sp macro="" textlink="">
      <xdr:nvSpPr>
        <xdr:cNvPr id="350" name="フローチャート : 判断 349"/>
        <xdr:cNvSpPr/>
      </xdr:nvSpPr>
      <xdr:spPr>
        <a:xfrm>
          <a:off x="10426700" y="996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89669</xdr:rowOff>
    </xdr:from>
    <xdr:to>
      <xdr:col>14</xdr:col>
      <xdr:colOff>28575</xdr:colOff>
      <xdr:row>59</xdr:row>
      <xdr:rowOff>90077</xdr:rowOff>
    </xdr:to>
    <xdr:cxnSp macro="">
      <xdr:nvCxnSpPr>
        <xdr:cNvPr id="351" name="直線コネクタ 350"/>
        <xdr:cNvCxnSpPr/>
      </xdr:nvCxnSpPr>
      <xdr:spPr>
        <a:xfrm>
          <a:off x="8750300" y="10205219"/>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83512</xdr:rowOff>
    </xdr:from>
    <xdr:to>
      <xdr:col>14</xdr:col>
      <xdr:colOff>79375</xdr:colOff>
      <xdr:row>59</xdr:row>
      <xdr:rowOff>13662</xdr:rowOff>
    </xdr:to>
    <xdr:sp macro="" textlink="">
      <xdr:nvSpPr>
        <xdr:cNvPr id="352" name="フローチャート : 判断 351"/>
        <xdr:cNvSpPr/>
      </xdr:nvSpPr>
      <xdr:spPr>
        <a:xfrm>
          <a:off x="9588500" y="1002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30189</xdr:rowOff>
    </xdr:from>
    <xdr:ext cx="469744" cy="259045"/>
    <xdr:sp macro="" textlink="">
      <xdr:nvSpPr>
        <xdr:cNvPr id="353" name="テキスト ボックス 352"/>
        <xdr:cNvSpPr txBox="1"/>
      </xdr:nvSpPr>
      <xdr:spPr>
        <a:xfrm>
          <a:off x="9404427" y="980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89669</xdr:rowOff>
    </xdr:from>
    <xdr:to>
      <xdr:col>12</xdr:col>
      <xdr:colOff>511175</xdr:colOff>
      <xdr:row>59</xdr:row>
      <xdr:rowOff>89767</xdr:rowOff>
    </xdr:to>
    <xdr:cxnSp macro="">
      <xdr:nvCxnSpPr>
        <xdr:cNvPr id="354" name="直線コネクタ 353"/>
        <xdr:cNvCxnSpPr/>
      </xdr:nvCxnSpPr>
      <xdr:spPr>
        <a:xfrm flipV="1">
          <a:off x="7861300" y="10205219"/>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98697</xdr:rowOff>
    </xdr:from>
    <xdr:to>
      <xdr:col>12</xdr:col>
      <xdr:colOff>561975</xdr:colOff>
      <xdr:row>59</xdr:row>
      <xdr:rowOff>28847</xdr:rowOff>
    </xdr:to>
    <xdr:sp macro="" textlink="">
      <xdr:nvSpPr>
        <xdr:cNvPr id="355" name="フローチャート : 判断 354"/>
        <xdr:cNvSpPr/>
      </xdr:nvSpPr>
      <xdr:spPr>
        <a:xfrm>
          <a:off x="8699500" y="1004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45374</xdr:rowOff>
    </xdr:from>
    <xdr:ext cx="469744" cy="259045"/>
    <xdr:sp macro="" textlink="">
      <xdr:nvSpPr>
        <xdr:cNvPr id="356" name="テキスト ボックス 355"/>
        <xdr:cNvSpPr txBox="1"/>
      </xdr:nvSpPr>
      <xdr:spPr>
        <a:xfrm>
          <a:off x="8515427" y="981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89767</xdr:rowOff>
    </xdr:from>
    <xdr:to>
      <xdr:col>11</xdr:col>
      <xdr:colOff>307975</xdr:colOff>
      <xdr:row>59</xdr:row>
      <xdr:rowOff>90208</xdr:rowOff>
    </xdr:to>
    <xdr:cxnSp macro="">
      <xdr:nvCxnSpPr>
        <xdr:cNvPr id="357" name="直線コネクタ 356"/>
        <xdr:cNvCxnSpPr/>
      </xdr:nvCxnSpPr>
      <xdr:spPr>
        <a:xfrm flipV="1">
          <a:off x="6972300" y="10205317"/>
          <a:ext cx="889000" cy="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106028</xdr:rowOff>
    </xdr:from>
    <xdr:to>
      <xdr:col>11</xdr:col>
      <xdr:colOff>358775</xdr:colOff>
      <xdr:row>59</xdr:row>
      <xdr:rowOff>36178</xdr:rowOff>
    </xdr:to>
    <xdr:sp macro="" textlink="">
      <xdr:nvSpPr>
        <xdr:cNvPr id="358" name="フローチャート : 判断 357"/>
        <xdr:cNvSpPr/>
      </xdr:nvSpPr>
      <xdr:spPr>
        <a:xfrm>
          <a:off x="7810500" y="1005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52705</xdr:rowOff>
    </xdr:from>
    <xdr:ext cx="469744" cy="259045"/>
    <xdr:sp macro="" textlink="">
      <xdr:nvSpPr>
        <xdr:cNvPr id="359" name="テキスト ボックス 358"/>
        <xdr:cNvSpPr txBox="1"/>
      </xdr:nvSpPr>
      <xdr:spPr>
        <a:xfrm>
          <a:off x="7626427" y="982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108119</xdr:rowOff>
    </xdr:from>
    <xdr:to>
      <xdr:col>10</xdr:col>
      <xdr:colOff>155575</xdr:colOff>
      <xdr:row>59</xdr:row>
      <xdr:rowOff>38269</xdr:rowOff>
    </xdr:to>
    <xdr:sp macro="" textlink="">
      <xdr:nvSpPr>
        <xdr:cNvPr id="360" name="フローチャート : 判断 359"/>
        <xdr:cNvSpPr/>
      </xdr:nvSpPr>
      <xdr:spPr>
        <a:xfrm>
          <a:off x="6921500" y="1005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54796</xdr:rowOff>
    </xdr:from>
    <xdr:ext cx="469744" cy="259045"/>
    <xdr:sp macro="" textlink="">
      <xdr:nvSpPr>
        <xdr:cNvPr id="361" name="テキスト ボックス 360"/>
        <xdr:cNvSpPr txBox="1"/>
      </xdr:nvSpPr>
      <xdr:spPr>
        <a:xfrm>
          <a:off x="6737427" y="982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39620</xdr:rowOff>
    </xdr:from>
    <xdr:to>
      <xdr:col>15</xdr:col>
      <xdr:colOff>231775</xdr:colOff>
      <xdr:row>59</xdr:row>
      <xdr:rowOff>141220</xdr:rowOff>
    </xdr:to>
    <xdr:sp macro="" textlink="">
      <xdr:nvSpPr>
        <xdr:cNvPr id="367" name="円/楕円 366"/>
        <xdr:cNvSpPr/>
      </xdr:nvSpPr>
      <xdr:spPr>
        <a:xfrm>
          <a:off x="10426700" y="1015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125997</xdr:rowOff>
    </xdr:from>
    <xdr:ext cx="378565" cy="259045"/>
    <xdr:sp macro="" textlink="">
      <xdr:nvSpPr>
        <xdr:cNvPr id="368" name="農林水産業費該当値テキスト"/>
        <xdr:cNvSpPr txBox="1"/>
      </xdr:nvSpPr>
      <xdr:spPr>
        <a:xfrm>
          <a:off x="10528300" y="10070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39277</xdr:rowOff>
    </xdr:from>
    <xdr:to>
      <xdr:col>14</xdr:col>
      <xdr:colOff>79375</xdr:colOff>
      <xdr:row>59</xdr:row>
      <xdr:rowOff>140877</xdr:rowOff>
    </xdr:to>
    <xdr:sp macro="" textlink="">
      <xdr:nvSpPr>
        <xdr:cNvPr id="369" name="円/楕円 368"/>
        <xdr:cNvSpPr/>
      </xdr:nvSpPr>
      <xdr:spPr>
        <a:xfrm>
          <a:off x="9588500" y="1015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132004</xdr:rowOff>
    </xdr:from>
    <xdr:ext cx="378565" cy="259045"/>
    <xdr:sp macro="" textlink="">
      <xdr:nvSpPr>
        <xdr:cNvPr id="370" name="テキスト ボックス 369"/>
        <xdr:cNvSpPr txBox="1"/>
      </xdr:nvSpPr>
      <xdr:spPr>
        <a:xfrm>
          <a:off x="9450017" y="10247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38869</xdr:rowOff>
    </xdr:from>
    <xdr:to>
      <xdr:col>12</xdr:col>
      <xdr:colOff>561975</xdr:colOff>
      <xdr:row>59</xdr:row>
      <xdr:rowOff>140469</xdr:rowOff>
    </xdr:to>
    <xdr:sp macro="" textlink="">
      <xdr:nvSpPr>
        <xdr:cNvPr id="371" name="円/楕円 370"/>
        <xdr:cNvSpPr/>
      </xdr:nvSpPr>
      <xdr:spPr>
        <a:xfrm>
          <a:off x="8699500" y="1015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131596</xdr:rowOff>
    </xdr:from>
    <xdr:ext cx="378565" cy="259045"/>
    <xdr:sp macro="" textlink="">
      <xdr:nvSpPr>
        <xdr:cNvPr id="372" name="テキスト ボックス 371"/>
        <xdr:cNvSpPr txBox="1"/>
      </xdr:nvSpPr>
      <xdr:spPr>
        <a:xfrm>
          <a:off x="8561017" y="10247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38967</xdr:rowOff>
    </xdr:from>
    <xdr:to>
      <xdr:col>11</xdr:col>
      <xdr:colOff>358775</xdr:colOff>
      <xdr:row>59</xdr:row>
      <xdr:rowOff>140567</xdr:rowOff>
    </xdr:to>
    <xdr:sp macro="" textlink="">
      <xdr:nvSpPr>
        <xdr:cNvPr id="373" name="円/楕円 372"/>
        <xdr:cNvSpPr/>
      </xdr:nvSpPr>
      <xdr:spPr>
        <a:xfrm>
          <a:off x="7810500" y="1015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131694</xdr:rowOff>
    </xdr:from>
    <xdr:ext cx="378565" cy="259045"/>
    <xdr:sp macro="" textlink="">
      <xdr:nvSpPr>
        <xdr:cNvPr id="374" name="テキスト ボックス 373"/>
        <xdr:cNvSpPr txBox="1"/>
      </xdr:nvSpPr>
      <xdr:spPr>
        <a:xfrm>
          <a:off x="7672017" y="10247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39408</xdr:rowOff>
    </xdr:from>
    <xdr:to>
      <xdr:col>10</xdr:col>
      <xdr:colOff>155575</xdr:colOff>
      <xdr:row>59</xdr:row>
      <xdr:rowOff>141008</xdr:rowOff>
    </xdr:to>
    <xdr:sp macro="" textlink="">
      <xdr:nvSpPr>
        <xdr:cNvPr id="375" name="円/楕円 374"/>
        <xdr:cNvSpPr/>
      </xdr:nvSpPr>
      <xdr:spPr>
        <a:xfrm>
          <a:off x="6921500" y="1015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132135</xdr:rowOff>
    </xdr:from>
    <xdr:ext cx="378565" cy="259045"/>
    <xdr:sp macro="" textlink="">
      <xdr:nvSpPr>
        <xdr:cNvPr id="376" name="テキスト ボックス 375"/>
        <xdr:cNvSpPr txBox="1"/>
      </xdr:nvSpPr>
      <xdr:spPr>
        <a:xfrm>
          <a:off x="6783017" y="10247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117232</xdr:rowOff>
    </xdr:from>
    <xdr:to>
      <xdr:col>15</xdr:col>
      <xdr:colOff>180340</xdr:colOff>
      <xdr:row>79</xdr:row>
      <xdr:rowOff>57142</xdr:rowOff>
    </xdr:to>
    <xdr:cxnSp macro="">
      <xdr:nvCxnSpPr>
        <xdr:cNvPr id="402" name="直線コネクタ 401"/>
        <xdr:cNvCxnSpPr/>
      </xdr:nvCxnSpPr>
      <xdr:spPr>
        <a:xfrm flipV="1">
          <a:off x="10475595" y="12118732"/>
          <a:ext cx="1270" cy="148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60969</xdr:rowOff>
    </xdr:from>
    <xdr:ext cx="469744" cy="259045"/>
    <xdr:sp macro="" textlink="">
      <xdr:nvSpPr>
        <xdr:cNvPr id="403" name="商工費最小値テキスト"/>
        <xdr:cNvSpPr txBox="1"/>
      </xdr:nvSpPr>
      <xdr:spPr>
        <a:xfrm>
          <a:off x="10528300" y="1360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a:t>
          </a:r>
          <a:endParaRPr kumimoji="1" lang="ja-JP" altLang="en-US" sz="1000" b="1">
            <a:latin typeface="ＭＳ Ｐゴシック"/>
          </a:endParaRPr>
        </a:p>
      </xdr:txBody>
    </xdr:sp>
    <xdr:clientData/>
  </xdr:oneCellAnchor>
  <xdr:twoCellAnchor>
    <xdr:from>
      <xdr:col>15</xdr:col>
      <xdr:colOff>92075</xdr:colOff>
      <xdr:row>79</xdr:row>
      <xdr:rowOff>57142</xdr:rowOff>
    </xdr:from>
    <xdr:to>
      <xdr:col>15</xdr:col>
      <xdr:colOff>269875</xdr:colOff>
      <xdr:row>79</xdr:row>
      <xdr:rowOff>57142</xdr:rowOff>
    </xdr:to>
    <xdr:cxnSp macro="">
      <xdr:nvCxnSpPr>
        <xdr:cNvPr id="404" name="直線コネクタ 403"/>
        <xdr:cNvCxnSpPr/>
      </xdr:nvCxnSpPr>
      <xdr:spPr>
        <a:xfrm>
          <a:off x="10388600" y="1360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63909</xdr:rowOff>
    </xdr:from>
    <xdr:ext cx="534377" cy="259045"/>
    <xdr:sp macro="" textlink="">
      <xdr:nvSpPr>
        <xdr:cNvPr id="405" name="商工費最大値テキスト"/>
        <xdr:cNvSpPr txBox="1"/>
      </xdr:nvSpPr>
      <xdr:spPr>
        <a:xfrm>
          <a:off x="10528300" y="1189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46,688</a:t>
          </a:r>
          <a:endParaRPr kumimoji="1" lang="ja-JP" altLang="en-US" sz="1000" b="1">
            <a:latin typeface="ＭＳ Ｐゴシック"/>
          </a:endParaRPr>
        </a:p>
      </xdr:txBody>
    </xdr:sp>
    <xdr:clientData/>
  </xdr:oneCellAnchor>
  <xdr:twoCellAnchor>
    <xdr:from>
      <xdr:col>15</xdr:col>
      <xdr:colOff>92075</xdr:colOff>
      <xdr:row>70</xdr:row>
      <xdr:rowOff>117232</xdr:rowOff>
    </xdr:from>
    <xdr:to>
      <xdr:col>15</xdr:col>
      <xdr:colOff>269875</xdr:colOff>
      <xdr:row>70</xdr:row>
      <xdr:rowOff>117232</xdr:rowOff>
    </xdr:to>
    <xdr:cxnSp macro="">
      <xdr:nvCxnSpPr>
        <xdr:cNvPr id="406" name="直線コネクタ 405"/>
        <xdr:cNvCxnSpPr/>
      </xdr:nvCxnSpPr>
      <xdr:spPr>
        <a:xfrm>
          <a:off x="10388600" y="1211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5251</xdr:rowOff>
    </xdr:from>
    <xdr:to>
      <xdr:col>15</xdr:col>
      <xdr:colOff>180975</xdr:colOff>
      <xdr:row>79</xdr:row>
      <xdr:rowOff>34119</xdr:rowOff>
    </xdr:to>
    <xdr:cxnSp macro="">
      <xdr:nvCxnSpPr>
        <xdr:cNvPr id="407" name="直線コネクタ 406"/>
        <xdr:cNvCxnSpPr/>
      </xdr:nvCxnSpPr>
      <xdr:spPr>
        <a:xfrm flipV="1">
          <a:off x="9639300" y="13549801"/>
          <a:ext cx="838200" cy="2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26770</xdr:rowOff>
    </xdr:from>
    <xdr:ext cx="534377" cy="259045"/>
    <xdr:sp macro="" textlink="">
      <xdr:nvSpPr>
        <xdr:cNvPr id="408" name="商工費平均値テキスト"/>
        <xdr:cNvSpPr txBox="1"/>
      </xdr:nvSpPr>
      <xdr:spPr>
        <a:xfrm>
          <a:off x="10528300" y="13056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11,853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3893</xdr:rowOff>
    </xdr:from>
    <xdr:to>
      <xdr:col>15</xdr:col>
      <xdr:colOff>231775</xdr:colOff>
      <xdr:row>77</xdr:row>
      <xdr:rowOff>105493</xdr:rowOff>
    </xdr:to>
    <xdr:sp macro="" textlink="">
      <xdr:nvSpPr>
        <xdr:cNvPr id="409" name="フローチャート : 判断 408"/>
        <xdr:cNvSpPr/>
      </xdr:nvSpPr>
      <xdr:spPr>
        <a:xfrm>
          <a:off x="10426700" y="132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32879</xdr:rowOff>
    </xdr:from>
    <xdr:to>
      <xdr:col>14</xdr:col>
      <xdr:colOff>28575</xdr:colOff>
      <xdr:row>79</xdr:row>
      <xdr:rowOff>34119</xdr:rowOff>
    </xdr:to>
    <xdr:cxnSp macro="">
      <xdr:nvCxnSpPr>
        <xdr:cNvPr id="410" name="直線コネクタ 409"/>
        <xdr:cNvCxnSpPr/>
      </xdr:nvCxnSpPr>
      <xdr:spPr>
        <a:xfrm>
          <a:off x="8750300" y="13577429"/>
          <a:ext cx="889000" cy="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119859</xdr:rowOff>
    </xdr:from>
    <xdr:to>
      <xdr:col>14</xdr:col>
      <xdr:colOff>79375</xdr:colOff>
      <xdr:row>78</xdr:row>
      <xdr:rowOff>50009</xdr:rowOff>
    </xdr:to>
    <xdr:sp macro="" textlink="">
      <xdr:nvSpPr>
        <xdr:cNvPr id="411" name="フローチャート : 判断 410"/>
        <xdr:cNvSpPr/>
      </xdr:nvSpPr>
      <xdr:spPr>
        <a:xfrm>
          <a:off x="9588500" y="1332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66536</xdr:rowOff>
    </xdr:from>
    <xdr:ext cx="469744" cy="259045"/>
    <xdr:sp macro="" textlink="">
      <xdr:nvSpPr>
        <xdr:cNvPr id="412" name="テキスト ボックス 411"/>
        <xdr:cNvSpPr txBox="1"/>
      </xdr:nvSpPr>
      <xdr:spPr>
        <a:xfrm>
          <a:off x="9404427" y="1309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32879</xdr:rowOff>
    </xdr:from>
    <xdr:to>
      <xdr:col>12</xdr:col>
      <xdr:colOff>511175</xdr:colOff>
      <xdr:row>79</xdr:row>
      <xdr:rowOff>35328</xdr:rowOff>
    </xdr:to>
    <xdr:cxnSp macro="">
      <xdr:nvCxnSpPr>
        <xdr:cNvPr id="413" name="直線コネクタ 412"/>
        <xdr:cNvCxnSpPr/>
      </xdr:nvCxnSpPr>
      <xdr:spPr>
        <a:xfrm flipV="1">
          <a:off x="7861300" y="13577429"/>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109964</xdr:rowOff>
    </xdr:from>
    <xdr:to>
      <xdr:col>12</xdr:col>
      <xdr:colOff>561975</xdr:colOff>
      <xdr:row>78</xdr:row>
      <xdr:rowOff>40114</xdr:rowOff>
    </xdr:to>
    <xdr:sp macro="" textlink="">
      <xdr:nvSpPr>
        <xdr:cNvPr id="414" name="フローチャート : 判断 413"/>
        <xdr:cNvSpPr/>
      </xdr:nvSpPr>
      <xdr:spPr>
        <a:xfrm>
          <a:off x="8699500" y="13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56641</xdr:rowOff>
    </xdr:from>
    <xdr:ext cx="469744" cy="259045"/>
    <xdr:sp macro="" textlink="">
      <xdr:nvSpPr>
        <xdr:cNvPr id="415" name="テキスト ボックス 414"/>
        <xdr:cNvSpPr txBox="1"/>
      </xdr:nvSpPr>
      <xdr:spPr>
        <a:xfrm>
          <a:off x="8515427" y="1308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35328</xdr:rowOff>
    </xdr:from>
    <xdr:to>
      <xdr:col>11</xdr:col>
      <xdr:colOff>307975</xdr:colOff>
      <xdr:row>79</xdr:row>
      <xdr:rowOff>37190</xdr:rowOff>
    </xdr:to>
    <xdr:cxnSp macro="">
      <xdr:nvCxnSpPr>
        <xdr:cNvPr id="416" name="直線コネクタ 415"/>
        <xdr:cNvCxnSpPr/>
      </xdr:nvCxnSpPr>
      <xdr:spPr>
        <a:xfrm flipV="1">
          <a:off x="6972300" y="13579878"/>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119239</xdr:rowOff>
    </xdr:from>
    <xdr:to>
      <xdr:col>11</xdr:col>
      <xdr:colOff>358775</xdr:colOff>
      <xdr:row>78</xdr:row>
      <xdr:rowOff>49389</xdr:rowOff>
    </xdr:to>
    <xdr:sp macro="" textlink="">
      <xdr:nvSpPr>
        <xdr:cNvPr id="417" name="フローチャート : 判断 416"/>
        <xdr:cNvSpPr/>
      </xdr:nvSpPr>
      <xdr:spPr>
        <a:xfrm>
          <a:off x="7810500" y="1332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65916</xdr:rowOff>
    </xdr:from>
    <xdr:ext cx="469744" cy="259045"/>
    <xdr:sp macro="" textlink="">
      <xdr:nvSpPr>
        <xdr:cNvPr id="418" name="テキスト ボックス 417"/>
        <xdr:cNvSpPr txBox="1"/>
      </xdr:nvSpPr>
      <xdr:spPr>
        <a:xfrm>
          <a:off x="7626427" y="1309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124399</xdr:rowOff>
    </xdr:from>
    <xdr:to>
      <xdr:col>10</xdr:col>
      <xdr:colOff>155575</xdr:colOff>
      <xdr:row>78</xdr:row>
      <xdr:rowOff>54549</xdr:rowOff>
    </xdr:to>
    <xdr:sp macro="" textlink="">
      <xdr:nvSpPr>
        <xdr:cNvPr id="419" name="フローチャート : 判断 418"/>
        <xdr:cNvSpPr/>
      </xdr:nvSpPr>
      <xdr:spPr>
        <a:xfrm>
          <a:off x="6921500" y="1332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71076</xdr:rowOff>
    </xdr:from>
    <xdr:ext cx="469744" cy="259045"/>
    <xdr:sp macro="" textlink="">
      <xdr:nvSpPr>
        <xdr:cNvPr id="420" name="テキスト ボックス 419"/>
        <xdr:cNvSpPr txBox="1"/>
      </xdr:nvSpPr>
      <xdr:spPr>
        <a:xfrm>
          <a:off x="6737427" y="1310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125901</xdr:rowOff>
    </xdr:from>
    <xdr:to>
      <xdr:col>15</xdr:col>
      <xdr:colOff>231775</xdr:colOff>
      <xdr:row>79</xdr:row>
      <xdr:rowOff>56051</xdr:rowOff>
    </xdr:to>
    <xdr:sp macro="" textlink="">
      <xdr:nvSpPr>
        <xdr:cNvPr id="426" name="円/楕円 425"/>
        <xdr:cNvSpPr/>
      </xdr:nvSpPr>
      <xdr:spPr>
        <a:xfrm>
          <a:off x="10426700" y="1349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40828</xdr:rowOff>
    </xdr:from>
    <xdr:ext cx="469744" cy="259045"/>
    <xdr:sp macro="" textlink="">
      <xdr:nvSpPr>
        <xdr:cNvPr id="427" name="商工費該当値テキスト"/>
        <xdr:cNvSpPr txBox="1"/>
      </xdr:nvSpPr>
      <xdr:spPr>
        <a:xfrm>
          <a:off x="10528300" y="13413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154769</xdr:rowOff>
    </xdr:from>
    <xdr:to>
      <xdr:col>14</xdr:col>
      <xdr:colOff>79375</xdr:colOff>
      <xdr:row>79</xdr:row>
      <xdr:rowOff>84919</xdr:rowOff>
    </xdr:to>
    <xdr:sp macro="" textlink="">
      <xdr:nvSpPr>
        <xdr:cNvPr id="428" name="円/楕円 427"/>
        <xdr:cNvSpPr/>
      </xdr:nvSpPr>
      <xdr:spPr>
        <a:xfrm>
          <a:off x="9588500" y="1352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76046</xdr:rowOff>
    </xdr:from>
    <xdr:ext cx="469744" cy="259045"/>
    <xdr:sp macro="" textlink="">
      <xdr:nvSpPr>
        <xdr:cNvPr id="429" name="テキスト ボックス 428"/>
        <xdr:cNvSpPr txBox="1"/>
      </xdr:nvSpPr>
      <xdr:spPr>
        <a:xfrm>
          <a:off x="9404427" y="1362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153529</xdr:rowOff>
    </xdr:from>
    <xdr:to>
      <xdr:col>12</xdr:col>
      <xdr:colOff>561975</xdr:colOff>
      <xdr:row>79</xdr:row>
      <xdr:rowOff>83679</xdr:rowOff>
    </xdr:to>
    <xdr:sp macro="" textlink="">
      <xdr:nvSpPr>
        <xdr:cNvPr id="430" name="円/楕円 429"/>
        <xdr:cNvSpPr/>
      </xdr:nvSpPr>
      <xdr:spPr>
        <a:xfrm>
          <a:off x="8699500" y="1352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74806</xdr:rowOff>
    </xdr:from>
    <xdr:ext cx="469744" cy="259045"/>
    <xdr:sp macro="" textlink="">
      <xdr:nvSpPr>
        <xdr:cNvPr id="431" name="テキスト ボックス 430"/>
        <xdr:cNvSpPr txBox="1"/>
      </xdr:nvSpPr>
      <xdr:spPr>
        <a:xfrm>
          <a:off x="8515427" y="1361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155978</xdr:rowOff>
    </xdr:from>
    <xdr:to>
      <xdr:col>11</xdr:col>
      <xdr:colOff>358775</xdr:colOff>
      <xdr:row>79</xdr:row>
      <xdr:rowOff>86128</xdr:rowOff>
    </xdr:to>
    <xdr:sp macro="" textlink="">
      <xdr:nvSpPr>
        <xdr:cNvPr id="432" name="円/楕円 431"/>
        <xdr:cNvSpPr/>
      </xdr:nvSpPr>
      <xdr:spPr>
        <a:xfrm>
          <a:off x="7810500" y="1352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77255</xdr:rowOff>
    </xdr:from>
    <xdr:ext cx="469744" cy="259045"/>
    <xdr:sp macro="" textlink="">
      <xdr:nvSpPr>
        <xdr:cNvPr id="433" name="テキスト ボックス 432"/>
        <xdr:cNvSpPr txBox="1"/>
      </xdr:nvSpPr>
      <xdr:spPr>
        <a:xfrm>
          <a:off x="7626427" y="1362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157840</xdr:rowOff>
    </xdr:from>
    <xdr:to>
      <xdr:col>10</xdr:col>
      <xdr:colOff>155575</xdr:colOff>
      <xdr:row>79</xdr:row>
      <xdr:rowOff>87990</xdr:rowOff>
    </xdr:to>
    <xdr:sp macro="" textlink="">
      <xdr:nvSpPr>
        <xdr:cNvPr id="434" name="円/楕円 433"/>
        <xdr:cNvSpPr/>
      </xdr:nvSpPr>
      <xdr:spPr>
        <a:xfrm>
          <a:off x="6921500" y="1353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79117</xdr:rowOff>
    </xdr:from>
    <xdr:ext cx="469744" cy="259045"/>
    <xdr:sp macro="" textlink="">
      <xdr:nvSpPr>
        <xdr:cNvPr id="435" name="テキスト ボックス 434"/>
        <xdr:cNvSpPr txBox="1"/>
      </xdr:nvSpPr>
      <xdr:spPr>
        <a:xfrm>
          <a:off x="6737427" y="1362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44174</xdr:rowOff>
    </xdr:from>
    <xdr:to>
      <xdr:col>15</xdr:col>
      <xdr:colOff>180340</xdr:colOff>
      <xdr:row>99</xdr:row>
      <xdr:rowOff>17135</xdr:rowOff>
    </xdr:to>
    <xdr:cxnSp macro="">
      <xdr:nvCxnSpPr>
        <xdr:cNvPr id="459" name="直線コネクタ 458"/>
        <xdr:cNvCxnSpPr/>
      </xdr:nvCxnSpPr>
      <xdr:spPr>
        <a:xfrm flipV="1">
          <a:off x="10475595" y="15646124"/>
          <a:ext cx="1270" cy="1344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20962</xdr:rowOff>
    </xdr:from>
    <xdr:ext cx="534377" cy="259045"/>
    <xdr:sp macro="" textlink="">
      <xdr:nvSpPr>
        <xdr:cNvPr id="460" name="土木費最小値テキスト"/>
        <xdr:cNvSpPr txBox="1"/>
      </xdr:nvSpPr>
      <xdr:spPr>
        <a:xfrm>
          <a:off x="10528300" y="1699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14,338</a:t>
          </a:r>
          <a:endParaRPr kumimoji="1" lang="ja-JP" altLang="en-US" sz="1000" b="1">
            <a:latin typeface="ＭＳ Ｐゴシック"/>
          </a:endParaRPr>
        </a:p>
      </xdr:txBody>
    </xdr:sp>
    <xdr:clientData/>
  </xdr:oneCellAnchor>
  <xdr:twoCellAnchor>
    <xdr:from>
      <xdr:col>15</xdr:col>
      <xdr:colOff>92075</xdr:colOff>
      <xdr:row>99</xdr:row>
      <xdr:rowOff>17135</xdr:rowOff>
    </xdr:from>
    <xdr:to>
      <xdr:col>15</xdr:col>
      <xdr:colOff>269875</xdr:colOff>
      <xdr:row>99</xdr:row>
      <xdr:rowOff>17135</xdr:rowOff>
    </xdr:to>
    <xdr:cxnSp macro="">
      <xdr:nvCxnSpPr>
        <xdr:cNvPr id="461" name="直線コネクタ 460"/>
        <xdr:cNvCxnSpPr/>
      </xdr:nvCxnSpPr>
      <xdr:spPr>
        <a:xfrm>
          <a:off x="10388600" y="1699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162301</xdr:rowOff>
    </xdr:from>
    <xdr:ext cx="599010" cy="259045"/>
    <xdr:sp macro="" textlink="">
      <xdr:nvSpPr>
        <xdr:cNvPr id="462" name="土木費最大値テキスト"/>
        <xdr:cNvSpPr txBox="1"/>
      </xdr:nvSpPr>
      <xdr:spPr>
        <a:xfrm>
          <a:off x="10528300" y="15421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720,145</a:t>
          </a:r>
          <a:endParaRPr kumimoji="1" lang="ja-JP" altLang="en-US" sz="1000" b="1">
            <a:latin typeface="ＭＳ Ｐゴシック"/>
          </a:endParaRPr>
        </a:p>
      </xdr:txBody>
    </xdr:sp>
    <xdr:clientData/>
  </xdr:oneCellAnchor>
  <xdr:twoCellAnchor>
    <xdr:from>
      <xdr:col>15</xdr:col>
      <xdr:colOff>92075</xdr:colOff>
      <xdr:row>91</xdr:row>
      <xdr:rowOff>44174</xdr:rowOff>
    </xdr:from>
    <xdr:to>
      <xdr:col>15</xdr:col>
      <xdr:colOff>269875</xdr:colOff>
      <xdr:row>91</xdr:row>
      <xdr:rowOff>44174</xdr:rowOff>
    </xdr:to>
    <xdr:cxnSp macro="">
      <xdr:nvCxnSpPr>
        <xdr:cNvPr id="463" name="直線コネクタ 462"/>
        <xdr:cNvCxnSpPr/>
      </xdr:nvCxnSpPr>
      <xdr:spPr>
        <a:xfrm>
          <a:off x="10388600" y="1564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17135</xdr:rowOff>
    </xdr:from>
    <xdr:to>
      <xdr:col>15</xdr:col>
      <xdr:colOff>180975</xdr:colOff>
      <xdr:row>99</xdr:row>
      <xdr:rowOff>20464</xdr:rowOff>
    </xdr:to>
    <xdr:cxnSp macro="">
      <xdr:nvCxnSpPr>
        <xdr:cNvPr id="464" name="直線コネクタ 463"/>
        <xdr:cNvCxnSpPr/>
      </xdr:nvCxnSpPr>
      <xdr:spPr>
        <a:xfrm flipV="1">
          <a:off x="9639300" y="16990685"/>
          <a:ext cx="838200" cy="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108723</xdr:rowOff>
    </xdr:from>
    <xdr:ext cx="534377" cy="259045"/>
    <xdr:sp macro="" textlink="">
      <xdr:nvSpPr>
        <xdr:cNvPr id="465" name="土木費平均値テキスト"/>
        <xdr:cNvSpPr txBox="1"/>
      </xdr:nvSpPr>
      <xdr:spPr>
        <a:xfrm>
          <a:off x="10528300" y="16739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41,603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85846</xdr:rowOff>
    </xdr:from>
    <xdr:to>
      <xdr:col>15</xdr:col>
      <xdr:colOff>231775</xdr:colOff>
      <xdr:row>99</xdr:row>
      <xdr:rowOff>15996</xdr:rowOff>
    </xdr:to>
    <xdr:sp macro="" textlink="">
      <xdr:nvSpPr>
        <xdr:cNvPr id="466" name="フローチャート : 判断 465"/>
        <xdr:cNvSpPr/>
      </xdr:nvSpPr>
      <xdr:spPr>
        <a:xfrm>
          <a:off x="10426700" y="16887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16597</xdr:rowOff>
    </xdr:from>
    <xdr:to>
      <xdr:col>14</xdr:col>
      <xdr:colOff>28575</xdr:colOff>
      <xdr:row>99</xdr:row>
      <xdr:rowOff>20464</xdr:rowOff>
    </xdr:to>
    <xdr:cxnSp macro="">
      <xdr:nvCxnSpPr>
        <xdr:cNvPr id="467" name="直線コネクタ 466"/>
        <xdr:cNvCxnSpPr/>
      </xdr:nvCxnSpPr>
      <xdr:spPr>
        <a:xfrm>
          <a:off x="8750300" y="16990147"/>
          <a:ext cx="889000" cy="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87409</xdr:rowOff>
    </xdr:from>
    <xdr:to>
      <xdr:col>14</xdr:col>
      <xdr:colOff>79375</xdr:colOff>
      <xdr:row>99</xdr:row>
      <xdr:rowOff>17559</xdr:rowOff>
    </xdr:to>
    <xdr:sp macro="" textlink="">
      <xdr:nvSpPr>
        <xdr:cNvPr id="468" name="フローチャート : 判断 467"/>
        <xdr:cNvSpPr/>
      </xdr:nvSpPr>
      <xdr:spPr>
        <a:xfrm>
          <a:off x="9588500" y="1688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34086</xdr:rowOff>
    </xdr:from>
    <xdr:ext cx="534377" cy="259045"/>
    <xdr:sp macro="" textlink="">
      <xdr:nvSpPr>
        <xdr:cNvPr id="469" name="テキスト ボックス 468"/>
        <xdr:cNvSpPr txBox="1"/>
      </xdr:nvSpPr>
      <xdr:spPr>
        <a:xfrm>
          <a:off x="9372111" y="1666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6440</xdr:rowOff>
    </xdr:from>
    <xdr:to>
      <xdr:col>12</xdr:col>
      <xdr:colOff>511175</xdr:colOff>
      <xdr:row>99</xdr:row>
      <xdr:rowOff>16597</xdr:rowOff>
    </xdr:to>
    <xdr:cxnSp macro="">
      <xdr:nvCxnSpPr>
        <xdr:cNvPr id="470" name="直線コネクタ 469"/>
        <xdr:cNvCxnSpPr/>
      </xdr:nvCxnSpPr>
      <xdr:spPr>
        <a:xfrm>
          <a:off x="7861300" y="16979990"/>
          <a:ext cx="889000" cy="1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83279</xdr:rowOff>
    </xdr:from>
    <xdr:to>
      <xdr:col>12</xdr:col>
      <xdr:colOff>561975</xdr:colOff>
      <xdr:row>99</xdr:row>
      <xdr:rowOff>13429</xdr:rowOff>
    </xdr:to>
    <xdr:sp macro="" textlink="">
      <xdr:nvSpPr>
        <xdr:cNvPr id="471" name="フローチャート : 判断 470"/>
        <xdr:cNvSpPr/>
      </xdr:nvSpPr>
      <xdr:spPr>
        <a:xfrm>
          <a:off x="8699500" y="1688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29956</xdr:rowOff>
    </xdr:from>
    <xdr:ext cx="534377" cy="259045"/>
    <xdr:sp macro="" textlink="">
      <xdr:nvSpPr>
        <xdr:cNvPr id="472" name="テキスト ボックス 471"/>
        <xdr:cNvSpPr txBox="1"/>
      </xdr:nvSpPr>
      <xdr:spPr>
        <a:xfrm>
          <a:off x="8483111" y="1666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6440</xdr:rowOff>
    </xdr:from>
    <xdr:to>
      <xdr:col>11</xdr:col>
      <xdr:colOff>307975</xdr:colOff>
      <xdr:row>99</xdr:row>
      <xdr:rowOff>9675</xdr:rowOff>
    </xdr:to>
    <xdr:cxnSp macro="">
      <xdr:nvCxnSpPr>
        <xdr:cNvPr id="473" name="直線コネクタ 472"/>
        <xdr:cNvCxnSpPr/>
      </xdr:nvCxnSpPr>
      <xdr:spPr>
        <a:xfrm flipV="1">
          <a:off x="6972300" y="16979990"/>
          <a:ext cx="889000" cy="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89326</xdr:rowOff>
    </xdr:from>
    <xdr:to>
      <xdr:col>11</xdr:col>
      <xdr:colOff>358775</xdr:colOff>
      <xdr:row>99</xdr:row>
      <xdr:rowOff>19476</xdr:rowOff>
    </xdr:to>
    <xdr:sp macro="" textlink="">
      <xdr:nvSpPr>
        <xdr:cNvPr id="474" name="フローチャート : 判断 473"/>
        <xdr:cNvSpPr/>
      </xdr:nvSpPr>
      <xdr:spPr>
        <a:xfrm>
          <a:off x="7810500" y="1689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36003</xdr:rowOff>
    </xdr:from>
    <xdr:ext cx="534377" cy="259045"/>
    <xdr:sp macro="" textlink="">
      <xdr:nvSpPr>
        <xdr:cNvPr id="475" name="テキスト ボックス 474"/>
        <xdr:cNvSpPr txBox="1"/>
      </xdr:nvSpPr>
      <xdr:spPr>
        <a:xfrm>
          <a:off x="7594111" y="1666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89007</xdr:rowOff>
    </xdr:from>
    <xdr:to>
      <xdr:col>10</xdr:col>
      <xdr:colOff>155575</xdr:colOff>
      <xdr:row>99</xdr:row>
      <xdr:rowOff>19157</xdr:rowOff>
    </xdr:to>
    <xdr:sp macro="" textlink="">
      <xdr:nvSpPr>
        <xdr:cNvPr id="476" name="フローチャート : 判断 475"/>
        <xdr:cNvSpPr/>
      </xdr:nvSpPr>
      <xdr:spPr>
        <a:xfrm>
          <a:off x="6921500" y="1689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35684</xdr:rowOff>
    </xdr:from>
    <xdr:ext cx="534377" cy="259045"/>
    <xdr:sp macro="" textlink="">
      <xdr:nvSpPr>
        <xdr:cNvPr id="477" name="テキスト ボックス 476"/>
        <xdr:cNvSpPr txBox="1"/>
      </xdr:nvSpPr>
      <xdr:spPr>
        <a:xfrm>
          <a:off x="6705111" y="1666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137785</xdr:rowOff>
    </xdr:from>
    <xdr:to>
      <xdr:col>15</xdr:col>
      <xdr:colOff>231775</xdr:colOff>
      <xdr:row>99</xdr:row>
      <xdr:rowOff>67935</xdr:rowOff>
    </xdr:to>
    <xdr:sp macro="" textlink="">
      <xdr:nvSpPr>
        <xdr:cNvPr id="483" name="円/楕円 482"/>
        <xdr:cNvSpPr/>
      </xdr:nvSpPr>
      <xdr:spPr>
        <a:xfrm>
          <a:off x="10426700" y="1693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64272</xdr:rowOff>
    </xdr:from>
    <xdr:ext cx="534377" cy="259045"/>
    <xdr:sp macro="" textlink="">
      <xdr:nvSpPr>
        <xdr:cNvPr id="484" name="土木費該当値テキスト"/>
        <xdr:cNvSpPr txBox="1"/>
      </xdr:nvSpPr>
      <xdr:spPr>
        <a:xfrm>
          <a:off x="10528300" y="1686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14,338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141114</xdr:rowOff>
    </xdr:from>
    <xdr:to>
      <xdr:col>14</xdr:col>
      <xdr:colOff>79375</xdr:colOff>
      <xdr:row>99</xdr:row>
      <xdr:rowOff>71264</xdr:rowOff>
    </xdr:to>
    <xdr:sp macro="" textlink="">
      <xdr:nvSpPr>
        <xdr:cNvPr id="485" name="円/楕円 484"/>
        <xdr:cNvSpPr/>
      </xdr:nvSpPr>
      <xdr:spPr>
        <a:xfrm>
          <a:off x="9588500" y="169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62391</xdr:rowOff>
    </xdr:from>
    <xdr:ext cx="534377" cy="259045"/>
    <xdr:sp macro="" textlink="">
      <xdr:nvSpPr>
        <xdr:cNvPr id="486" name="テキスト ボックス 485"/>
        <xdr:cNvSpPr txBox="1"/>
      </xdr:nvSpPr>
      <xdr:spPr>
        <a:xfrm>
          <a:off x="9372111" y="1703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137247</xdr:rowOff>
    </xdr:from>
    <xdr:to>
      <xdr:col>12</xdr:col>
      <xdr:colOff>561975</xdr:colOff>
      <xdr:row>99</xdr:row>
      <xdr:rowOff>67397</xdr:rowOff>
    </xdr:to>
    <xdr:sp macro="" textlink="">
      <xdr:nvSpPr>
        <xdr:cNvPr id="487" name="円/楕円 486"/>
        <xdr:cNvSpPr/>
      </xdr:nvSpPr>
      <xdr:spPr>
        <a:xfrm>
          <a:off x="8699500" y="1693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58524</xdr:rowOff>
    </xdr:from>
    <xdr:ext cx="534377" cy="259045"/>
    <xdr:sp macro="" textlink="">
      <xdr:nvSpPr>
        <xdr:cNvPr id="488" name="テキスト ボックス 487"/>
        <xdr:cNvSpPr txBox="1"/>
      </xdr:nvSpPr>
      <xdr:spPr>
        <a:xfrm>
          <a:off x="8483111" y="1703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14,621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127090</xdr:rowOff>
    </xdr:from>
    <xdr:to>
      <xdr:col>11</xdr:col>
      <xdr:colOff>358775</xdr:colOff>
      <xdr:row>99</xdr:row>
      <xdr:rowOff>57240</xdr:rowOff>
    </xdr:to>
    <xdr:sp macro="" textlink="">
      <xdr:nvSpPr>
        <xdr:cNvPr id="489" name="円/楕円 488"/>
        <xdr:cNvSpPr/>
      </xdr:nvSpPr>
      <xdr:spPr>
        <a:xfrm>
          <a:off x="7810500" y="1692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48367</xdr:rowOff>
    </xdr:from>
    <xdr:ext cx="534377" cy="259045"/>
    <xdr:sp macro="" textlink="">
      <xdr:nvSpPr>
        <xdr:cNvPr id="490" name="テキスト ボックス 489"/>
        <xdr:cNvSpPr txBox="1"/>
      </xdr:nvSpPr>
      <xdr:spPr>
        <a:xfrm>
          <a:off x="7594111" y="1702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19,953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130325</xdr:rowOff>
    </xdr:from>
    <xdr:to>
      <xdr:col>10</xdr:col>
      <xdr:colOff>155575</xdr:colOff>
      <xdr:row>99</xdr:row>
      <xdr:rowOff>60475</xdr:rowOff>
    </xdr:to>
    <xdr:sp macro="" textlink="">
      <xdr:nvSpPr>
        <xdr:cNvPr id="491" name="円/楕円 490"/>
        <xdr:cNvSpPr/>
      </xdr:nvSpPr>
      <xdr:spPr>
        <a:xfrm>
          <a:off x="6921500" y="169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51602</xdr:rowOff>
    </xdr:from>
    <xdr:ext cx="534377" cy="259045"/>
    <xdr:sp macro="" textlink="">
      <xdr:nvSpPr>
        <xdr:cNvPr id="492" name="テキスト ボックス 491"/>
        <xdr:cNvSpPr txBox="1"/>
      </xdr:nvSpPr>
      <xdr:spPr>
        <a:xfrm>
          <a:off x="6705111" y="1702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4" name="直線コネクタ 50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5" name="テキスト ボックス 50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509" name="テキスト ボックス 508"/>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165932</xdr:rowOff>
    </xdr:from>
    <xdr:to>
      <xdr:col>23</xdr:col>
      <xdr:colOff>516889</xdr:colOff>
      <xdr:row>38</xdr:row>
      <xdr:rowOff>62262</xdr:rowOff>
    </xdr:to>
    <xdr:cxnSp macro="">
      <xdr:nvCxnSpPr>
        <xdr:cNvPr id="513" name="直線コネクタ 512"/>
        <xdr:cNvCxnSpPr/>
      </xdr:nvCxnSpPr>
      <xdr:spPr>
        <a:xfrm flipV="1">
          <a:off x="16317595" y="5309432"/>
          <a:ext cx="1269" cy="126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66089</xdr:rowOff>
    </xdr:from>
    <xdr:ext cx="469744" cy="259045"/>
    <xdr:sp macro="" textlink="">
      <xdr:nvSpPr>
        <xdr:cNvPr id="514" name="消防費最小値テキスト"/>
        <xdr:cNvSpPr txBox="1"/>
      </xdr:nvSpPr>
      <xdr:spPr>
        <a:xfrm>
          <a:off x="16370300" y="658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9,355</a:t>
          </a:r>
          <a:endParaRPr kumimoji="1" lang="ja-JP" altLang="en-US" sz="1000" b="1">
            <a:latin typeface="ＭＳ Ｐゴシック"/>
          </a:endParaRPr>
        </a:p>
      </xdr:txBody>
    </xdr:sp>
    <xdr:clientData/>
  </xdr:oneCellAnchor>
  <xdr:twoCellAnchor>
    <xdr:from>
      <xdr:col>23</xdr:col>
      <xdr:colOff>428625</xdr:colOff>
      <xdr:row>38</xdr:row>
      <xdr:rowOff>62262</xdr:rowOff>
    </xdr:from>
    <xdr:to>
      <xdr:col>23</xdr:col>
      <xdr:colOff>606425</xdr:colOff>
      <xdr:row>38</xdr:row>
      <xdr:rowOff>62262</xdr:rowOff>
    </xdr:to>
    <xdr:cxnSp macro="">
      <xdr:nvCxnSpPr>
        <xdr:cNvPr id="515" name="直線コネクタ 514"/>
        <xdr:cNvCxnSpPr/>
      </xdr:nvCxnSpPr>
      <xdr:spPr>
        <a:xfrm>
          <a:off x="16230600" y="6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112609</xdr:rowOff>
    </xdr:from>
    <xdr:ext cx="534377" cy="259045"/>
    <xdr:sp macro="" textlink="">
      <xdr:nvSpPr>
        <xdr:cNvPr id="516" name="消防費最大値テキスト"/>
        <xdr:cNvSpPr txBox="1"/>
      </xdr:nvSpPr>
      <xdr:spPr>
        <a:xfrm>
          <a:off x="16370300" y="508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31,541</a:t>
          </a:r>
          <a:endParaRPr kumimoji="1" lang="ja-JP" altLang="en-US" sz="1000" b="1">
            <a:latin typeface="ＭＳ Ｐゴシック"/>
          </a:endParaRPr>
        </a:p>
      </xdr:txBody>
    </xdr:sp>
    <xdr:clientData/>
  </xdr:oneCellAnchor>
  <xdr:twoCellAnchor>
    <xdr:from>
      <xdr:col>23</xdr:col>
      <xdr:colOff>428625</xdr:colOff>
      <xdr:row>30</xdr:row>
      <xdr:rowOff>165932</xdr:rowOff>
    </xdr:from>
    <xdr:to>
      <xdr:col>23</xdr:col>
      <xdr:colOff>606425</xdr:colOff>
      <xdr:row>30</xdr:row>
      <xdr:rowOff>165932</xdr:rowOff>
    </xdr:to>
    <xdr:cxnSp macro="">
      <xdr:nvCxnSpPr>
        <xdr:cNvPr id="517" name="直線コネクタ 516"/>
        <xdr:cNvCxnSpPr/>
      </xdr:nvCxnSpPr>
      <xdr:spPr>
        <a:xfrm>
          <a:off x="16230600" y="530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46317</xdr:rowOff>
    </xdr:from>
    <xdr:to>
      <xdr:col>23</xdr:col>
      <xdr:colOff>517525</xdr:colOff>
      <xdr:row>38</xdr:row>
      <xdr:rowOff>57690</xdr:rowOff>
    </xdr:to>
    <xdr:cxnSp macro="">
      <xdr:nvCxnSpPr>
        <xdr:cNvPr id="518" name="直線コネクタ 517"/>
        <xdr:cNvCxnSpPr/>
      </xdr:nvCxnSpPr>
      <xdr:spPr>
        <a:xfrm flipV="1">
          <a:off x="15481300" y="6561417"/>
          <a:ext cx="8382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166698</xdr:rowOff>
    </xdr:from>
    <xdr:ext cx="534377" cy="259045"/>
    <xdr:sp macro="" textlink="">
      <xdr:nvSpPr>
        <xdr:cNvPr id="519" name="消防費平均値テキスト"/>
        <xdr:cNvSpPr txBox="1"/>
      </xdr:nvSpPr>
      <xdr:spPr>
        <a:xfrm>
          <a:off x="16370300" y="599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16,039</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143821</xdr:rowOff>
    </xdr:from>
    <xdr:to>
      <xdr:col>23</xdr:col>
      <xdr:colOff>568325</xdr:colOff>
      <xdr:row>36</xdr:row>
      <xdr:rowOff>73971</xdr:rowOff>
    </xdr:to>
    <xdr:sp macro="" textlink="">
      <xdr:nvSpPr>
        <xdr:cNvPr id="520" name="フローチャート : 判断 519"/>
        <xdr:cNvSpPr/>
      </xdr:nvSpPr>
      <xdr:spPr>
        <a:xfrm>
          <a:off x="16268700" y="61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50317</xdr:rowOff>
    </xdr:from>
    <xdr:to>
      <xdr:col>22</xdr:col>
      <xdr:colOff>365125</xdr:colOff>
      <xdr:row>38</xdr:row>
      <xdr:rowOff>57690</xdr:rowOff>
    </xdr:to>
    <xdr:cxnSp macro="">
      <xdr:nvCxnSpPr>
        <xdr:cNvPr id="521" name="直線コネクタ 520"/>
        <xdr:cNvCxnSpPr/>
      </xdr:nvCxnSpPr>
      <xdr:spPr>
        <a:xfrm>
          <a:off x="14592300" y="6565417"/>
          <a:ext cx="889000" cy="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48495</xdr:rowOff>
    </xdr:from>
    <xdr:to>
      <xdr:col>22</xdr:col>
      <xdr:colOff>415925</xdr:colOff>
      <xdr:row>36</xdr:row>
      <xdr:rowOff>150095</xdr:rowOff>
    </xdr:to>
    <xdr:sp macro="" textlink="">
      <xdr:nvSpPr>
        <xdr:cNvPr id="522" name="フローチャート : 判断 521"/>
        <xdr:cNvSpPr/>
      </xdr:nvSpPr>
      <xdr:spPr>
        <a:xfrm>
          <a:off x="15430500" y="62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166622</xdr:rowOff>
    </xdr:from>
    <xdr:ext cx="534377" cy="259045"/>
    <xdr:sp macro="" textlink="">
      <xdr:nvSpPr>
        <xdr:cNvPr id="523" name="テキスト ボックス 522"/>
        <xdr:cNvSpPr txBox="1"/>
      </xdr:nvSpPr>
      <xdr:spPr>
        <a:xfrm>
          <a:off x="15214111" y="599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50317</xdr:rowOff>
    </xdr:from>
    <xdr:to>
      <xdr:col>21</xdr:col>
      <xdr:colOff>161925</xdr:colOff>
      <xdr:row>38</xdr:row>
      <xdr:rowOff>52946</xdr:rowOff>
    </xdr:to>
    <xdr:cxnSp macro="">
      <xdr:nvCxnSpPr>
        <xdr:cNvPr id="524" name="直線コネクタ 523"/>
        <xdr:cNvCxnSpPr/>
      </xdr:nvCxnSpPr>
      <xdr:spPr>
        <a:xfrm flipV="1">
          <a:off x="13703300" y="6565417"/>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82099</xdr:rowOff>
    </xdr:from>
    <xdr:to>
      <xdr:col>21</xdr:col>
      <xdr:colOff>212725</xdr:colOff>
      <xdr:row>37</xdr:row>
      <xdr:rowOff>12249</xdr:rowOff>
    </xdr:to>
    <xdr:sp macro="" textlink="">
      <xdr:nvSpPr>
        <xdr:cNvPr id="525" name="フローチャート : 判断 524"/>
        <xdr:cNvSpPr/>
      </xdr:nvSpPr>
      <xdr:spPr>
        <a:xfrm>
          <a:off x="14541500" y="625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28776</xdr:rowOff>
    </xdr:from>
    <xdr:ext cx="534377" cy="259045"/>
    <xdr:sp macro="" textlink="">
      <xdr:nvSpPr>
        <xdr:cNvPr id="526" name="テキスト ボックス 525"/>
        <xdr:cNvSpPr txBox="1"/>
      </xdr:nvSpPr>
      <xdr:spPr>
        <a:xfrm>
          <a:off x="14325111" y="602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39288</xdr:rowOff>
    </xdr:from>
    <xdr:to>
      <xdr:col>19</xdr:col>
      <xdr:colOff>644525</xdr:colOff>
      <xdr:row>38</xdr:row>
      <xdr:rowOff>52946</xdr:rowOff>
    </xdr:to>
    <xdr:cxnSp macro="">
      <xdr:nvCxnSpPr>
        <xdr:cNvPr id="527" name="直線コネクタ 526"/>
        <xdr:cNvCxnSpPr/>
      </xdr:nvCxnSpPr>
      <xdr:spPr>
        <a:xfrm>
          <a:off x="12814300" y="6554388"/>
          <a:ext cx="889000" cy="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120504</xdr:rowOff>
    </xdr:from>
    <xdr:to>
      <xdr:col>20</xdr:col>
      <xdr:colOff>9525</xdr:colOff>
      <xdr:row>37</xdr:row>
      <xdr:rowOff>50654</xdr:rowOff>
    </xdr:to>
    <xdr:sp macro="" textlink="">
      <xdr:nvSpPr>
        <xdr:cNvPr id="528" name="フローチャート : 判断 527"/>
        <xdr:cNvSpPr/>
      </xdr:nvSpPr>
      <xdr:spPr>
        <a:xfrm>
          <a:off x="13652500" y="629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67181</xdr:rowOff>
    </xdr:from>
    <xdr:ext cx="534377" cy="259045"/>
    <xdr:sp macro="" textlink="">
      <xdr:nvSpPr>
        <xdr:cNvPr id="529" name="テキスト ボックス 528"/>
        <xdr:cNvSpPr txBox="1"/>
      </xdr:nvSpPr>
      <xdr:spPr>
        <a:xfrm>
          <a:off x="13436111" y="606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153365</xdr:rowOff>
    </xdr:from>
    <xdr:to>
      <xdr:col>18</xdr:col>
      <xdr:colOff>492125</xdr:colOff>
      <xdr:row>37</xdr:row>
      <xdr:rowOff>83515</xdr:rowOff>
    </xdr:to>
    <xdr:sp macro="" textlink="">
      <xdr:nvSpPr>
        <xdr:cNvPr id="530" name="フローチャート : 判断 529"/>
        <xdr:cNvSpPr/>
      </xdr:nvSpPr>
      <xdr:spPr>
        <a:xfrm>
          <a:off x="12763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100042</xdr:rowOff>
    </xdr:from>
    <xdr:ext cx="534377" cy="259045"/>
    <xdr:sp macro="" textlink="">
      <xdr:nvSpPr>
        <xdr:cNvPr id="531" name="テキスト ボックス 530"/>
        <xdr:cNvSpPr txBox="1"/>
      </xdr:nvSpPr>
      <xdr:spPr>
        <a:xfrm>
          <a:off x="12547111" y="610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166967</xdr:rowOff>
    </xdr:from>
    <xdr:to>
      <xdr:col>23</xdr:col>
      <xdr:colOff>568325</xdr:colOff>
      <xdr:row>38</xdr:row>
      <xdr:rowOff>97117</xdr:rowOff>
    </xdr:to>
    <xdr:sp macro="" textlink="">
      <xdr:nvSpPr>
        <xdr:cNvPr id="537" name="円/楕円 536"/>
        <xdr:cNvSpPr/>
      </xdr:nvSpPr>
      <xdr:spPr>
        <a:xfrm>
          <a:off x="16268700" y="651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81894</xdr:rowOff>
    </xdr:from>
    <xdr:ext cx="469744" cy="259045"/>
    <xdr:sp macro="" textlink="">
      <xdr:nvSpPr>
        <xdr:cNvPr id="538" name="消防費該当値テキスト"/>
        <xdr:cNvSpPr txBox="1"/>
      </xdr:nvSpPr>
      <xdr:spPr>
        <a:xfrm>
          <a:off x="16370300" y="642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9,634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6890</xdr:rowOff>
    </xdr:from>
    <xdr:to>
      <xdr:col>22</xdr:col>
      <xdr:colOff>415925</xdr:colOff>
      <xdr:row>38</xdr:row>
      <xdr:rowOff>108490</xdr:rowOff>
    </xdr:to>
    <xdr:sp macro="" textlink="">
      <xdr:nvSpPr>
        <xdr:cNvPr id="539" name="円/楕円 538"/>
        <xdr:cNvSpPr/>
      </xdr:nvSpPr>
      <xdr:spPr>
        <a:xfrm>
          <a:off x="15430500" y="652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99617</xdr:rowOff>
    </xdr:from>
    <xdr:ext cx="469744" cy="259045"/>
    <xdr:sp macro="" textlink="">
      <xdr:nvSpPr>
        <xdr:cNvPr id="540" name="テキスト ボックス 539"/>
        <xdr:cNvSpPr txBox="1"/>
      </xdr:nvSpPr>
      <xdr:spPr>
        <a:xfrm>
          <a:off x="15246427" y="661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170967</xdr:rowOff>
    </xdr:from>
    <xdr:to>
      <xdr:col>21</xdr:col>
      <xdr:colOff>212725</xdr:colOff>
      <xdr:row>38</xdr:row>
      <xdr:rowOff>101117</xdr:rowOff>
    </xdr:to>
    <xdr:sp macro="" textlink="">
      <xdr:nvSpPr>
        <xdr:cNvPr id="541" name="円/楕円 540"/>
        <xdr:cNvSpPr/>
      </xdr:nvSpPr>
      <xdr:spPr>
        <a:xfrm>
          <a:off x="14541500" y="651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92244</xdr:rowOff>
    </xdr:from>
    <xdr:ext cx="469744" cy="259045"/>
    <xdr:sp macro="" textlink="">
      <xdr:nvSpPr>
        <xdr:cNvPr id="542" name="テキスト ボックス 541"/>
        <xdr:cNvSpPr txBox="1"/>
      </xdr:nvSpPr>
      <xdr:spPr>
        <a:xfrm>
          <a:off x="14357427" y="66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2146</xdr:rowOff>
    </xdr:from>
    <xdr:to>
      <xdr:col>20</xdr:col>
      <xdr:colOff>9525</xdr:colOff>
      <xdr:row>38</xdr:row>
      <xdr:rowOff>103746</xdr:rowOff>
    </xdr:to>
    <xdr:sp macro="" textlink="">
      <xdr:nvSpPr>
        <xdr:cNvPr id="543" name="円/楕円 542"/>
        <xdr:cNvSpPr/>
      </xdr:nvSpPr>
      <xdr:spPr>
        <a:xfrm>
          <a:off x="13652500" y="651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94873</xdr:rowOff>
    </xdr:from>
    <xdr:ext cx="469744" cy="259045"/>
    <xdr:sp macro="" textlink="">
      <xdr:nvSpPr>
        <xdr:cNvPr id="544" name="テキスト ボックス 543"/>
        <xdr:cNvSpPr txBox="1"/>
      </xdr:nvSpPr>
      <xdr:spPr>
        <a:xfrm>
          <a:off x="13468427" y="660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159938</xdr:rowOff>
    </xdr:from>
    <xdr:to>
      <xdr:col>18</xdr:col>
      <xdr:colOff>492125</xdr:colOff>
      <xdr:row>38</xdr:row>
      <xdr:rowOff>90088</xdr:rowOff>
    </xdr:to>
    <xdr:sp macro="" textlink="">
      <xdr:nvSpPr>
        <xdr:cNvPr id="545" name="円/楕円 544"/>
        <xdr:cNvSpPr/>
      </xdr:nvSpPr>
      <xdr:spPr>
        <a:xfrm>
          <a:off x="12763500" y="65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81215</xdr:rowOff>
    </xdr:from>
    <xdr:ext cx="469744" cy="259045"/>
    <xdr:sp macro="" textlink="">
      <xdr:nvSpPr>
        <xdr:cNvPr id="546" name="テキスト ボックス 545"/>
        <xdr:cNvSpPr txBox="1"/>
      </xdr:nvSpPr>
      <xdr:spPr>
        <a:xfrm>
          <a:off x="12579427" y="659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46774</xdr:rowOff>
    </xdr:from>
    <xdr:to>
      <xdr:col>23</xdr:col>
      <xdr:colOff>516889</xdr:colOff>
      <xdr:row>58</xdr:row>
      <xdr:rowOff>87026</xdr:rowOff>
    </xdr:to>
    <xdr:cxnSp macro="">
      <xdr:nvCxnSpPr>
        <xdr:cNvPr id="571" name="直線コネクタ 570"/>
        <xdr:cNvCxnSpPr/>
      </xdr:nvCxnSpPr>
      <xdr:spPr>
        <a:xfrm flipV="1">
          <a:off x="16317595" y="8619274"/>
          <a:ext cx="1269" cy="141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90853</xdr:rowOff>
    </xdr:from>
    <xdr:ext cx="534377" cy="259045"/>
    <xdr:sp macro="" textlink="">
      <xdr:nvSpPr>
        <xdr:cNvPr id="572" name="教育費最小値テキスト"/>
        <xdr:cNvSpPr txBox="1"/>
      </xdr:nvSpPr>
      <xdr:spPr>
        <a:xfrm>
          <a:off x="16370300" y="1003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26,765</a:t>
          </a:r>
          <a:endParaRPr kumimoji="1" lang="ja-JP" altLang="en-US" sz="1000" b="1">
            <a:latin typeface="ＭＳ Ｐゴシック"/>
          </a:endParaRPr>
        </a:p>
      </xdr:txBody>
    </xdr:sp>
    <xdr:clientData/>
  </xdr:oneCellAnchor>
  <xdr:twoCellAnchor>
    <xdr:from>
      <xdr:col>23</xdr:col>
      <xdr:colOff>428625</xdr:colOff>
      <xdr:row>58</xdr:row>
      <xdr:rowOff>87026</xdr:rowOff>
    </xdr:from>
    <xdr:to>
      <xdr:col>23</xdr:col>
      <xdr:colOff>606425</xdr:colOff>
      <xdr:row>58</xdr:row>
      <xdr:rowOff>87026</xdr:rowOff>
    </xdr:to>
    <xdr:cxnSp macro="">
      <xdr:nvCxnSpPr>
        <xdr:cNvPr id="573" name="直線コネクタ 572"/>
        <xdr:cNvCxnSpPr/>
      </xdr:nvCxnSpPr>
      <xdr:spPr>
        <a:xfrm>
          <a:off x="16230600" y="1003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164901</xdr:rowOff>
    </xdr:from>
    <xdr:ext cx="599010" cy="259045"/>
    <xdr:sp macro="" textlink="">
      <xdr:nvSpPr>
        <xdr:cNvPr id="574" name="教育費最大値テキスト"/>
        <xdr:cNvSpPr txBox="1"/>
      </xdr:nvSpPr>
      <xdr:spPr>
        <a:xfrm>
          <a:off x="16370300" y="8394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100,878</a:t>
          </a:r>
          <a:endParaRPr kumimoji="1" lang="ja-JP" altLang="en-US" sz="1000" b="1">
            <a:latin typeface="ＭＳ Ｐゴシック"/>
          </a:endParaRPr>
        </a:p>
      </xdr:txBody>
    </xdr:sp>
    <xdr:clientData/>
  </xdr:oneCellAnchor>
  <xdr:twoCellAnchor>
    <xdr:from>
      <xdr:col>23</xdr:col>
      <xdr:colOff>428625</xdr:colOff>
      <xdr:row>50</xdr:row>
      <xdr:rowOff>46774</xdr:rowOff>
    </xdr:from>
    <xdr:to>
      <xdr:col>23</xdr:col>
      <xdr:colOff>606425</xdr:colOff>
      <xdr:row>50</xdr:row>
      <xdr:rowOff>46774</xdr:rowOff>
    </xdr:to>
    <xdr:cxnSp macro="">
      <xdr:nvCxnSpPr>
        <xdr:cNvPr id="575" name="直線コネクタ 574"/>
        <xdr:cNvCxnSpPr/>
      </xdr:nvCxnSpPr>
      <xdr:spPr>
        <a:xfrm>
          <a:off x="16230600" y="8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141510</xdr:rowOff>
    </xdr:from>
    <xdr:to>
      <xdr:col>23</xdr:col>
      <xdr:colOff>517525</xdr:colOff>
      <xdr:row>58</xdr:row>
      <xdr:rowOff>39039</xdr:rowOff>
    </xdr:to>
    <xdr:cxnSp macro="">
      <xdr:nvCxnSpPr>
        <xdr:cNvPr id="576" name="直線コネクタ 575"/>
        <xdr:cNvCxnSpPr/>
      </xdr:nvCxnSpPr>
      <xdr:spPr>
        <a:xfrm>
          <a:off x="15481300" y="9914160"/>
          <a:ext cx="838200" cy="6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145095</xdr:rowOff>
    </xdr:from>
    <xdr:ext cx="534377" cy="259045"/>
    <xdr:sp macro="" textlink="">
      <xdr:nvSpPr>
        <xdr:cNvPr id="577" name="教育費平均値テキスト"/>
        <xdr:cNvSpPr txBox="1"/>
      </xdr:nvSpPr>
      <xdr:spPr>
        <a:xfrm>
          <a:off x="16370300" y="9403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122218</xdr:rowOff>
    </xdr:from>
    <xdr:to>
      <xdr:col>23</xdr:col>
      <xdr:colOff>568325</xdr:colOff>
      <xdr:row>56</xdr:row>
      <xdr:rowOff>52368</xdr:rowOff>
    </xdr:to>
    <xdr:sp macro="" textlink="">
      <xdr:nvSpPr>
        <xdr:cNvPr id="578" name="フローチャート : 判断 577"/>
        <xdr:cNvSpPr/>
      </xdr:nvSpPr>
      <xdr:spPr>
        <a:xfrm>
          <a:off x="16268700" y="95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141510</xdr:rowOff>
    </xdr:from>
    <xdr:to>
      <xdr:col>22</xdr:col>
      <xdr:colOff>365125</xdr:colOff>
      <xdr:row>57</xdr:row>
      <xdr:rowOff>163988</xdr:rowOff>
    </xdr:to>
    <xdr:cxnSp macro="">
      <xdr:nvCxnSpPr>
        <xdr:cNvPr id="579" name="直線コネクタ 578"/>
        <xdr:cNvCxnSpPr/>
      </xdr:nvCxnSpPr>
      <xdr:spPr>
        <a:xfrm flipV="1">
          <a:off x="14592300" y="9914160"/>
          <a:ext cx="889000" cy="2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23825</xdr:rowOff>
    </xdr:from>
    <xdr:to>
      <xdr:col>22</xdr:col>
      <xdr:colOff>415925</xdr:colOff>
      <xdr:row>56</xdr:row>
      <xdr:rowOff>125425</xdr:rowOff>
    </xdr:to>
    <xdr:sp macro="" textlink="">
      <xdr:nvSpPr>
        <xdr:cNvPr id="580" name="フローチャート : 判断 579"/>
        <xdr:cNvSpPr/>
      </xdr:nvSpPr>
      <xdr:spPr>
        <a:xfrm>
          <a:off x="15430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141952</xdr:rowOff>
    </xdr:from>
    <xdr:ext cx="534377" cy="259045"/>
    <xdr:sp macro="" textlink="">
      <xdr:nvSpPr>
        <xdr:cNvPr id="581" name="テキスト ボックス 580"/>
        <xdr:cNvSpPr txBox="1"/>
      </xdr:nvSpPr>
      <xdr:spPr>
        <a:xfrm>
          <a:off x="15214111" y="940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155721</xdr:rowOff>
    </xdr:from>
    <xdr:to>
      <xdr:col>21</xdr:col>
      <xdr:colOff>161925</xdr:colOff>
      <xdr:row>57</xdr:row>
      <xdr:rowOff>163988</xdr:rowOff>
    </xdr:to>
    <xdr:cxnSp macro="">
      <xdr:nvCxnSpPr>
        <xdr:cNvPr id="582" name="直線コネクタ 581"/>
        <xdr:cNvCxnSpPr/>
      </xdr:nvCxnSpPr>
      <xdr:spPr>
        <a:xfrm>
          <a:off x="13703300" y="9928371"/>
          <a:ext cx="889000" cy="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62916</xdr:rowOff>
    </xdr:from>
    <xdr:to>
      <xdr:col>21</xdr:col>
      <xdr:colOff>212725</xdr:colOff>
      <xdr:row>56</xdr:row>
      <xdr:rowOff>164516</xdr:rowOff>
    </xdr:to>
    <xdr:sp macro="" textlink="">
      <xdr:nvSpPr>
        <xdr:cNvPr id="583" name="フローチャート : 判断 582"/>
        <xdr:cNvSpPr/>
      </xdr:nvSpPr>
      <xdr:spPr>
        <a:xfrm>
          <a:off x="14541500" y="96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9593</xdr:rowOff>
    </xdr:from>
    <xdr:ext cx="534377" cy="259045"/>
    <xdr:sp macro="" textlink="">
      <xdr:nvSpPr>
        <xdr:cNvPr id="584" name="テキスト ボックス 583"/>
        <xdr:cNvSpPr txBox="1"/>
      </xdr:nvSpPr>
      <xdr:spPr>
        <a:xfrm>
          <a:off x="14325111" y="943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15322</xdr:rowOff>
    </xdr:from>
    <xdr:to>
      <xdr:col>19</xdr:col>
      <xdr:colOff>644525</xdr:colOff>
      <xdr:row>57</xdr:row>
      <xdr:rowOff>155721</xdr:rowOff>
    </xdr:to>
    <xdr:cxnSp macro="">
      <xdr:nvCxnSpPr>
        <xdr:cNvPr id="585" name="直線コネクタ 584"/>
        <xdr:cNvCxnSpPr/>
      </xdr:nvCxnSpPr>
      <xdr:spPr>
        <a:xfrm>
          <a:off x="12814300" y="9787972"/>
          <a:ext cx="889000" cy="14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120771</xdr:rowOff>
    </xdr:from>
    <xdr:to>
      <xdr:col>20</xdr:col>
      <xdr:colOff>9525</xdr:colOff>
      <xdr:row>57</xdr:row>
      <xdr:rowOff>50921</xdr:rowOff>
    </xdr:to>
    <xdr:sp macro="" textlink="">
      <xdr:nvSpPr>
        <xdr:cNvPr id="586" name="フローチャート : 判断 585"/>
        <xdr:cNvSpPr/>
      </xdr:nvSpPr>
      <xdr:spPr>
        <a:xfrm>
          <a:off x="13652500" y="972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67448</xdr:rowOff>
    </xdr:from>
    <xdr:ext cx="534377" cy="259045"/>
    <xdr:sp macro="" textlink="">
      <xdr:nvSpPr>
        <xdr:cNvPr id="587" name="テキスト ボックス 586"/>
        <xdr:cNvSpPr txBox="1"/>
      </xdr:nvSpPr>
      <xdr:spPr>
        <a:xfrm>
          <a:off x="13436111" y="949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106693</xdr:rowOff>
    </xdr:from>
    <xdr:to>
      <xdr:col>18</xdr:col>
      <xdr:colOff>492125</xdr:colOff>
      <xdr:row>57</xdr:row>
      <xdr:rowOff>36843</xdr:rowOff>
    </xdr:to>
    <xdr:sp macro="" textlink="">
      <xdr:nvSpPr>
        <xdr:cNvPr id="588" name="フローチャート : 判断 587"/>
        <xdr:cNvSpPr/>
      </xdr:nvSpPr>
      <xdr:spPr>
        <a:xfrm>
          <a:off x="12763500" y="97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53370</xdr:rowOff>
    </xdr:from>
    <xdr:ext cx="534377" cy="259045"/>
    <xdr:sp macro="" textlink="">
      <xdr:nvSpPr>
        <xdr:cNvPr id="589" name="テキスト ボックス 588"/>
        <xdr:cNvSpPr txBox="1"/>
      </xdr:nvSpPr>
      <xdr:spPr>
        <a:xfrm>
          <a:off x="12547111" y="94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159689</xdr:rowOff>
    </xdr:from>
    <xdr:to>
      <xdr:col>23</xdr:col>
      <xdr:colOff>568325</xdr:colOff>
      <xdr:row>58</xdr:row>
      <xdr:rowOff>89839</xdr:rowOff>
    </xdr:to>
    <xdr:sp macro="" textlink="">
      <xdr:nvSpPr>
        <xdr:cNvPr id="595" name="円/楕円 594"/>
        <xdr:cNvSpPr/>
      </xdr:nvSpPr>
      <xdr:spPr>
        <a:xfrm>
          <a:off x="16268700" y="993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74616</xdr:rowOff>
    </xdr:from>
    <xdr:ext cx="534377" cy="259045"/>
    <xdr:sp macro="" textlink="">
      <xdr:nvSpPr>
        <xdr:cNvPr id="596" name="教育費該当値テキスト"/>
        <xdr:cNvSpPr txBox="1"/>
      </xdr:nvSpPr>
      <xdr:spPr>
        <a:xfrm>
          <a:off x="16370300" y="984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29,284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90710</xdr:rowOff>
    </xdr:from>
    <xdr:to>
      <xdr:col>22</xdr:col>
      <xdr:colOff>415925</xdr:colOff>
      <xdr:row>58</xdr:row>
      <xdr:rowOff>20860</xdr:rowOff>
    </xdr:to>
    <xdr:sp macro="" textlink="">
      <xdr:nvSpPr>
        <xdr:cNvPr id="597" name="円/楕円 596"/>
        <xdr:cNvSpPr/>
      </xdr:nvSpPr>
      <xdr:spPr>
        <a:xfrm>
          <a:off x="15430500" y="98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11987</xdr:rowOff>
    </xdr:from>
    <xdr:ext cx="534377" cy="259045"/>
    <xdr:sp macro="" textlink="">
      <xdr:nvSpPr>
        <xdr:cNvPr id="598" name="テキスト ボックス 597"/>
        <xdr:cNvSpPr txBox="1"/>
      </xdr:nvSpPr>
      <xdr:spPr>
        <a:xfrm>
          <a:off x="15214111" y="995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32,905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113188</xdr:rowOff>
    </xdr:from>
    <xdr:to>
      <xdr:col>21</xdr:col>
      <xdr:colOff>212725</xdr:colOff>
      <xdr:row>58</xdr:row>
      <xdr:rowOff>43338</xdr:rowOff>
    </xdr:to>
    <xdr:sp macro="" textlink="">
      <xdr:nvSpPr>
        <xdr:cNvPr id="599" name="円/楕円 598"/>
        <xdr:cNvSpPr/>
      </xdr:nvSpPr>
      <xdr:spPr>
        <a:xfrm>
          <a:off x="14541500" y="988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34465</xdr:rowOff>
    </xdr:from>
    <xdr:ext cx="534377" cy="259045"/>
    <xdr:sp macro="" textlink="">
      <xdr:nvSpPr>
        <xdr:cNvPr id="600" name="テキスト ボックス 599"/>
        <xdr:cNvSpPr txBox="1"/>
      </xdr:nvSpPr>
      <xdr:spPr>
        <a:xfrm>
          <a:off x="14325111" y="997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31,725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104921</xdr:rowOff>
    </xdr:from>
    <xdr:to>
      <xdr:col>20</xdr:col>
      <xdr:colOff>9525</xdr:colOff>
      <xdr:row>58</xdr:row>
      <xdr:rowOff>35071</xdr:rowOff>
    </xdr:to>
    <xdr:sp macro="" textlink="">
      <xdr:nvSpPr>
        <xdr:cNvPr id="601" name="円/楕円 600"/>
        <xdr:cNvSpPr/>
      </xdr:nvSpPr>
      <xdr:spPr>
        <a:xfrm>
          <a:off x="13652500" y="98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26198</xdr:rowOff>
    </xdr:from>
    <xdr:ext cx="534377" cy="259045"/>
    <xdr:sp macro="" textlink="">
      <xdr:nvSpPr>
        <xdr:cNvPr id="602" name="テキスト ボックス 601"/>
        <xdr:cNvSpPr txBox="1"/>
      </xdr:nvSpPr>
      <xdr:spPr>
        <a:xfrm>
          <a:off x="13436111" y="997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32,159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135972</xdr:rowOff>
    </xdr:from>
    <xdr:to>
      <xdr:col>18</xdr:col>
      <xdr:colOff>492125</xdr:colOff>
      <xdr:row>57</xdr:row>
      <xdr:rowOff>66122</xdr:rowOff>
    </xdr:to>
    <xdr:sp macro="" textlink="">
      <xdr:nvSpPr>
        <xdr:cNvPr id="603" name="円/楕円 602"/>
        <xdr:cNvSpPr/>
      </xdr:nvSpPr>
      <xdr:spPr>
        <a:xfrm>
          <a:off x="12763500" y="973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57249</xdr:rowOff>
    </xdr:from>
    <xdr:ext cx="534377" cy="259045"/>
    <xdr:sp macro="" textlink="">
      <xdr:nvSpPr>
        <xdr:cNvPr id="604" name="テキスト ボックス 603"/>
        <xdr:cNvSpPr txBox="1"/>
      </xdr:nvSpPr>
      <xdr:spPr>
        <a:xfrm>
          <a:off x="12547111" y="98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39,529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94862</xdr:rowOff>
    </xdr:from>
    <xdr:to>
      <xdr:col>23</xdr:col>
      <xdr:colOff>516889</xdr:colOff>
      <xdr:row>79</xdr:row>
      <xdr:rowOff>98879</xdr:rowOff>
    </xdr:to>
    <xdr:cxnSp macro="">
      <xdr:nvCxnSpPr>
        <xdr:cNvPr id="630" name="直線コネクタ 629"/>
        <xdr:cNvCxnSpPr/>
      </xdr:nvCxnSpPr>
      <xdr:spPr>
        <a:xfrm flipV="1">
          <a:off x="16317595" y="12096362"/>
          <a:ext cx="1269" cy="154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140802</xdr:rowOff>
    </xdr:from>
    <xdr:ext cx="249299" cy="259045"/>
    <xdr:sp macro="" textlink="">
      <xdr:nvSpPr>
        <xdr:cNvPr id="631" name="災害復旧費最小値テキスト"/>
        <xdr:cNvSpPr txBox="1"/>
      </xdr:nvSpPr>
      <xdr:spPr>
        <a:xfrm>
          <a:off x="16370300" y="13685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41539</xdr:rowOff>
    </xdr:from>
    <xdr:ext cx="534377" cy="259045"/>
    <xdr:sp macro="" textlink="">
      <xdr:nvSpPr>
        <xdr:cNvPr id="633" name="災害復旧費最大値テキスト"/>
        <xdr:cNvSpPr txBox="1"/>
      </xdr:nvSpPr>
      <xdr:spPr>
        <a:xfrm>
          <a:off x="16370300" y="1187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94,746</a:t>
          </a:r>
          <a:endParaRPr kumimoji="1" lang="ja-JP" altLang="en-US" sz="1000" b="1">
            <a:latin typeface="ＭＳ Ｐゴシック"/>
          </a:endParaRPr>
        </a:p>
      </xdr:txBody>
    </xdr:sp>
    <xdr:clientData/>
  </xdr:oneCellAnchor>
  <xdr:twoCellAnchor>
    <xdr:from>
      <xdr:col>23</xdr:col>
      <xdr:colOff>428625</xdr:colOff>
      <xdr:row>70</xdr:row>
      <xdr:rowOff>94862</xdr:rowOff>
    </xdr:from>
    <xdr:to>
      <xdr:col>23</xdr:col>
      <xdr:colOff>606425</xdr:colOff>
      <xdr:row>70</xdr:row>
      <xdr:rowOff>94862</xdr:rowOff>
    </xdr:to>
    <xdr:cxnSp macro="">
      <xdr:nvCxnSpPr>
        <xdr:cNvPr id="634" name="直線コネクタ 633"/>
        <xdr:cNvCxnSpPr/>
      </xdr:nvCxnSpPr>
      <xdr:spPr>
        <a:xfrm>
          <a:off x="16230600" y="1209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35" name="直線コネクタ 634"/>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58252</xdr:rowOff>
    </xdr:from>
    <xdr:ext cx="378565" cy="259045"/>
    <xdr:sp macro="" textlink="">
      <xdr:nvSpPr>
        <xdr:cNvPr id="636" name="災害復旧費平均値テキスト"/>
        <xdr:cNvSpPr txBox="1"/>
      </xdr:nvSpPr>
      <xdr:spPr>
        <a:xfrm>
          <a:off x="16370300" y="134313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35375</xdr:rowOff>
    </xdr:from>
    <xdr:to>
      <xdr:col>23</xdr:col>
      <xdr:colOff>568325</xdr:colOff>
      <xdr:row>79</xdr:row>
      <xdr:rowOff>136975</xdr:rowOff>
    </xdr:to>
    <xdr:sp macro="" textlink="">
      <xdr:nvSpPr>
        <xdr:cNvPr id="637" name="フローチャート : 判断 636"/>
        <xdr:cNvSpPr/>
      </xdr:nvSpPr>
      <xdr:spPr>
        <a:xfrm>
          <a:off x="16268700" y="1357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38" name="直線コネクタ 63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36861</xdr:rowOff>
    </xdr:from>
    <xdr:to>
      <xdr:col>22</xdr:col>
      <xdr:colOff>415925</xdr:colOff>
      <xdr:row>79</xdr:row>
      <xdr:rowOff>138461</xdr:rowOff>
    </xdr:to>
    <xdr:sp macro="" textlink="">
      <xdr:nvSpPr>
        <xdr:cNvPr id="639" name="フローチャート : 判断 638"/>
        <xdr:cNvSpPr/>
      </xdr:nvSpPr>
      <xdr:spPr>
        <a:xfrm>
          <a:off x="15430500" y="135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154988</xdr:rowOff>
    </xdr:from>
    <xdr:ext cx="378565" cy="259045"/>
    <xdr:sp macro="" textlink="">
      <xdr:nvSpPr>
        <xdr:cNvPr id="640" name="テキスト ボックス 639"/>
        <xdr:cNvSpPr txBox="1"/>
      </xdr:nvSpPr>
      <xdr:spPr>
        <a:xfrm>
          <a:off x="15292017" y="13356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36551</xdr:rowOff>
    </xdr:from>
    <xdr:to>
      <xdr:col>21</xdr:col>
      <xdr:colOff>212725</xdr:colOff>
      <xdr:row>79</xdr:row>
      <xdr:rowOff>138151</xdr:rowOff>
    </xdr:to>
    <xdr:sp macro="" textlink="">
      <xdr:nvSpPr>
        <xdr:cNvPr id="642" name="フローチャート : 判断 641"/>
        <xdr:cNvSpPr/>
      </xdr:nvSpPr>
      <xdr:spPr>
        <a:xfrm>
          <a:off x="14541500" y="135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154678</xdr:rowOff>
    </xdr:from>
    <xdr:ext cx="378565" cy="259045"/>
    <xdr:sp macro="" textlink="">
      <xdr:nvSpPr>
        <xdr:cNvPr id="643" name="テキスト ボックス 642"/>
        <xdr:cNvSpPr txBox="1"/>
      </xdr:nvSpPr>
      <xdr:spPr>
        <a:xfrm>
          <a:off x="14403017" y="13356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97475</xdr:rowOff>
    </xdr:from>
    <xdr:to>
      <xdr:col>19</xdr:col>
      <xdr:colOff>644525</xdr:colOff>
      <xdr:row>79</xdr:row>
      <xdr:rowOff>98879</xdr:rowOff>
    </xdr:to>
    <xdr:cxnSp macro="">
      <xdr:nvCxnSpPr>
        <xdr:cNvPr id="644" name="直線コネクタ 643"/>
        <xdr:cNvCxnSpPr/>
      </xdr:nvCxnSpPr>
      <xdr:spPr>
        <a:xfrm>
          <a:off x="12814300" y="13642025"/>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28386</xdr:rowOff>
    </xdr:from>
    <xdr:to>
      <xdr:col>20</xdr:col>
      <xdr:colOff>9525</xdr:colOff>
      <xdr:row>79</xdr:row>
      <xdr:rowOff>129986</xdr:rowOff>
    </xdr:to>
    <xdr:sp macro="" textlink="">
      <xdr:nvSpPr>
        <xdr:cNvPr id="645" name="フローチャート : 判断 644"/>
        <xdr:cNvSpPr/>
      </xdr:nvSpPr>
      <xdr:spPr>
        <a:xfrm>
          <a:off x="13652500" y="1357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146513</xdr:rowOff>
    </xdr:from>
    <xdr:ext cx="469744" cy="259045"/>
    <xdr:sp macro="" textlink="">
      <xdr:nvSpPr>
        <xdr:cNvPr id="646" name="テキスト ボックス 645"/>
        <xdr:cNvSpPr txBox="1"/>
      </xdr:nvSpPr>
      <xdr:spPr>
        <a:xfrm>
          <a:off x="13468427" y="1334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27374</xdr:rowOff>
    </xdr:from>
    <xdr:to>
      <xdr:col>18</xdr:col>
      <xdr:colOff>492125</xdr:colOff>
      <xdr:row>79</xdr:row>
      <xdr:rowOff>128974</xdr:rowOff>
    </xdr:to>
    <xdr:sp macro="" textlink="">
      <xdr:nvSpPr>
        <xdr:cNvPr id="647" name="フローチャート : 判断 646"/>
        <xdr:cNvSpPr/>
      </xdr:nvSpPr>
      <xdr:spPr>
        <a:xfrm>
          <a:off x="12763500" y="1357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145501</xdr:rowOff>
    </xdr:from>
    <xdr:ext cx="469744" cy="259045"/>
    <xdr:sp macro="" textlink="">
      <xdr:nvSpPr>
        <xdr:cNvPr id="648" name="テキスト ボックス 647"/>
        <xdr:cNvSpPr txBox="1"/>
      </xdr:nvSpPr>
      <xdr:spPr>
        <a:xfrm>
          <a:off x="12579427" y="1334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4" name="円/楕円 65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79</xdr:row>
      <xdr:rowOff>13802</xdr:rowOff>
    </xdr:from>
    <xdr:ext cx="249299" cy="259045"/>
    <xdr:sp macro="" textlink="">
      <xdr:nvSpPr>
        <xdr:cNvPr id="655" name="災害復旧費該当値テキスト"/>
        <xdr:cNvSpPr txBox="1"/>
      </xdr:nvSpPr>
      <xdr:spPr>
        <a:xfrm>
          <a:off x="16370300" y="13558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56" name="円/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57" name="テキスト ボックス 656"/>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58" name="円/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59" name="テキスト ボックス 658"/>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0" name="円/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61" name="テキスト ボックス 660"/>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46675</xdr:rowOff>
    </xdr:from>
    <xdr:to>
      <xdr:col>18</xdr:col>
      <xdr:colOff>492125</xdr:colOff>
      <xdr:row>79</xdr:row>
      <xdr:rowOff>148275</xdr:rowOff>
    </xdr:to>
    <xdr:sp macro="" textlink="">
      <xdr:nvSpPr>
        <xdr:cNvPr id="662" name="円/楕円 661"/>
        <xdr:cNvSpPr/>
      </xdr:nvSpPr>
      <xdr:spPr>
        <a:xfrm>
          <a:off x="12763500" y="135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139402</xdr:rowOff>
    </xdr:from>
    <xdr:ext cx="313932" cy="259045"/>
    <xdr:sp macro="" textlink="">
      <xdr:nvSpPr>
        <xdr:cNvPr id="663" name="テキスト ボックス 662"/>
        <xdr:cNvSpPr txBox="1"/>
      </xdr:nvSpPr>
      <xdr:spPr>
        <a:xfrm>
          <a:off x="12657333" y="136839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48813</xdr:rowOff>
    </xdr:from>
    <xdr:to>
      <xdr:col>23</xdr:col>
      <xdr:colOff>516889</xdr:colOff>
      <xdr:row>97</xdr:row>
      <xdr:rowOff>131471</xdr:rowOff>
    </xdr:to>
    <xdr:cxnSp macro="">
      <xdr:nvCxnSpPr>
        <xdr:cNvPr id="687" name="直線コネクタ 686"/>
        <xdr:cNvCxnSpPr/>
      </xdr:nvCxnSpPr>
      <xdr:spPr>
        <a:xfrm flipV="1">
          <a:off x="16317595" y="15650763"/>
          <a:ext cx="1269" cy="1111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135298</xdr:rowOff>
    </xdr:from>
    <xdr:ext cx="534377" cy="259045"/>
    <xdr:sp macro="" textlink="">
      <xdr:nvSpPr>
        <xdr:cNvPr id="688" name="公債費最小値テキスト"/>
        <xdr:cNvSpPr txBox="1"/>
      </xdr:nvSpPr>
      <xdr:spPr>
        <a:xfrm>
          <a:off x="16370300" y="1676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13,432</a:t>
          </a:r>
          <a:endParaRPr kumimoji="1" lang="ja-JP" altLang="en-US" sz="1000" b="1">
            <a:latin typeface="ＭＳ Ｐゴシック"/>
          </a:endParaRPr>
        </a:p>
      </xdr:txBody>
    </xdr:sp>
    <xdr:clientData/>
  </xdr:oneCellAnchor>
  <xdr:twoCellAnchor>
    <xdr:from>
      <xdr:col>23</xdr:col>
      <xdr:colOff>428625</xdr:colOff>
      <xdr:row>97</xdr:row>
      <xdr:rowOff>131471</xdr:rowOff>
    </xdr:from>
    <xdr:to>
      <xdr:col>23</xdr:col>
      <xdr:colOff>606425</xdr:colOff>
      <xdr:row>97</xdr:row>
      <xdr:rowOff>131471</xdr:rowOff>
    </xdr:to>
    <xdr:cxnSp macro="">
      <xdr:nvCxnSpPr>
        <xdr:cNvPr id="689" name="直線コネクタ 688"/>
        <xdr:cNvCxnSpPr/>
      </xdr:nvCxnSpPr>
      <xdr:spPr>
        <a:xfrm>
          <a:off x="16230600" y="1676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166940</xdr:rowOff>
    </xdr:from>
    <xdr:ext cx="534377" cy="259045"/>
    <xdr:sp macro="" textlink="">
      <xdr:nvSpPr>
        <xdr:cNvPr id="690" name="公債費最大値テキスト"/>
        <xdr:cNvSpPr txBox="1"/>
      </xdr:nvSpPr>
      <xdr:spPr>
        <a:xfrm>
          <a:off x="16370300" y="1542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71,771</a:t>
          </a:r>
          <a:endParaRPr kumimoji="1" lang="ja-JP" altLang="en-US" sz="1000" b="1">
            <a:latin typeface="ＭＳ Ｐゴシック"/>
          </a:endParaRPr>
        </a:p>
      </xdr:txBody>
    </xdr:sp>
    <xdr:clientData/>
  </xdr:oneCellAnchor>
  <xdr:twoCellAnchor>
    <xdr:from>
      <xdr:col>23</xdr:col>
      <xdr:colOff>428625</xdr:colOff>
      <xdr:row>91</xdr:row>
      <xdr:rowOff>48813</xdr:rowOff>
    </xdr:from>
    <xdr:to>
      <xdr:col>23</xdr:col>
      <xdr:colOff>606425</xdr:colOff>
      <xdr:row>91</xdr:row>
      <xdr:rowOff>48813</xdr:rowOff>
    </xdr:to>
    <xdr:cxnSp macro="">
      <xdr:nvCxnSpPr>
        <xdr:cNvPr id="691" name="直線コネクタ 690"/>
        <xdr:cNvCxnSpPr/>
      </xdr:nvCxnSpPr>
      <xdr:spPr>
        <a:xfrm>
          <a:off x="16230600" y="1565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111506</xdr:rowOff>
    </xdr:from>
    <xdr:to>
      <xdr:col>23</xdr:col>
      <xdr:colOff>517525</xdr:colOff>
      <xdr:row>96</xdr:row>
      <xdr:rowOff>139585</xdr:rowOff>
    </xdr:to>
    <xdr:cxnSp macro="">
      <xdr:nvCxnSpPr>
        <xdr:cNvPr id="692" name="直線コネクタ 691"/>
        <xdr:cNvCxnSpPr/>
      </xdr:nvCxnSpPr>
      <xdr:spPr>
        <a:xfrm>
          <a:off x="15481300" y="16570706"/>
          <a:ext cx="838200" cy="2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122159</xdr:rowOff>
    </xdr:from>
    <xdr:ext cx="534377" cy="259045"/>
    <xdr:sp macro="" textlink="">
      <xdr:nvSpPr>
        <xdr:cNvPr id="693" name="公債費平均値テキスト"/>
        <xdr:cNvSpPr txBox="1"/>
      </xdr:nvSpPr>
      <xdr:spPr>
        <a:xfrm>
          <a:off x="16370300" y="16067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39,455</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99282</xdr:rowOff>
    </xdr:from>
    <xdr:to>
      <xdr:col>23</xdr:col>
      <xdr:colOff>568325</xdr:colOff>
      <xdr:row>95</xdr:row>
      <xdr:rowOff>29432</xdr:rowOff>
    </xdr:to>
    <xdr:sp macro="" textlink="">
      <xdr:nvSpPr>
        <xdr:cNvPr id="694" name="フローチャート : 判断 693"/>
        <xdr:cNvSpPr/>
      </xdr:nvSpPr>
      <xdr:spPr>
        <a:xfrm>
          <a:off x="16268700" y="162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99237</xdr:rowOff>
    </xdr:from>
    <xdr:to>
      <xdr:col>22</xdr:col>
      <xdr:colOff>365125</xdr:colOff>
      <xdr:row>96</xdr:row>
      <xdr:rowOff>111506</xdr:rowOff>
    </xdr:to>
    <xdr:cxnSp macro="">
      <xdr:nvCxnSpPr>
        <xdr:cNvPr id="695" name="直線コネクタ 694"/>
        <xdr:cNvCxnSpPr/>
      </xdr:nvCxnSpPr>
      <xdr:spPr>
        <a:xfrm>
          <a:off x="14592300" y="16558437"/>
          <a:ext cx="889000" cy="1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116618</xdr:rowOff>
    </xdr:from>
    <xdr:to>
      <xdr:col>22</xdr:col>
      <xdr:colOff>415925</xdr:colOff>
      <xdr:row>95</xdr:row>
      <xdr:rowOff>46768</xdr:rowOff>
    </xdr:to>
    <xdr:sp macro="" textlink="">
      <xdr:nvSpPr>
        <xdr:cNvPr id="696" name="フローチャート : 判断 695"/>
        <xdr:cNvSpPr/>
      </xdr:nvSpPr>
      <xdr:spPr>
        <a:xfrm>
          <a:off x="15430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63295</xdr:rowOff>
    </xdr:from>
    <xdr:ext cx="534377" cy="259045"/>
    <xdr:sp macro="" textlink="">
      <xdr:nvSpPr>
        <xdr:cNvPr id="697" name="テキスト ボックス 696"/>
        <xdr:cNvSpPr txBox="1"/>
      </xdr:nvSpPr>
      <xdr:spPr>
        <a:xfrm>
          <a:off x="15214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99237</xdr:rowOff>
    </xdr:from>
    <xdr:to>
      <xdr:col>21</xdr:col>
      <xdr:colOff>161925</xdr:colOff>
      <xdr:row>96</xdr:row>
      <xdr:rowOff>102152</xdr:rowOff>
    </xdr:to>
    <xdr:cxnSp macro="">
      <xdr:nvCxnSpPr>
        <xdr:cNvPr id="698" name="直線コネクタ 697"/>
        <xdr:cNvCxnSpPr/>
      </xdr:nvCxnSpPr>
      <xdr:spPr>
        <a:xfrm flipV="1">
          <a:off x="13703300" y="16558437"/>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106235</xdr:rowOff>
    </xdr:from>
    <xdr:to>
      <xdr:col>21</xdr:col>
      <xdr:colOff>212725</xdr:colOff>
      <xdr:row>95</xdr:row>
      <xdr:rowOff>36385</xdr:rowOff>
    </xdr:to>
    <xdr:sp macro="" textlink="">
      <xdr:nvSpPr>
        <xdr:cNvPr id="699" name="フローチャート : 判断 698"/>
        <xdr:cNvSpPr/>
      </xdr:nvSpPr>
      <xdr:spPr>
        <a:xfrm>
          <a:off x="14541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52912</xdr:rowOff>
    </xdr:from>
    <xdr:ext cx="534377" cy="259045"/>
    <xdr:sp macro="" textlink="">
      <xdr:nvSpPr>
        <xdr:cNvPr id="700" name="テキスト ボックス 699"/>
        <xdr:cNvSpPr txBox="1"/>
      </xdr:nvSpPr>
      <xdr:spPr>
        <a:xfrm>
          <a:off x="14325111" y="1599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97619</xdr:rowOff>
    </xdr:from>
    <xdr:to>
      <xdr:col>19</xdr:col>
      <xdr:colOff>644525</xdr:colOff>
      <xdr:row>96</xdr:row>
      <xdr:rowOff>102152</xdr:rowOff>
    </xdr:to>
    <xdr:cxnSp macro="">
      <xdr:nvCxnSpPr>
        <xdr:cNvPr id="701" name="直線コネクタ 700"/>
        <xdr:cNvCxnSpPr/>
      </xdr:nvCxnSpPr>
      <xdr:spPr>
        <a:xfrm>
          <a:off x="12814300" y="16556819"/>
          <a:ext cx="8890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110331</xdr:rowOff>
    </xdr:from>
    <xdr:to>
      <xdr:col>20</xdr:col>
      <xdr:colOff>9525</xdr:colOff>
      <xdr:row>95</xdr:row>
      <xdr:rowOff>40481</xdr:rowOff>
    </xdr:to>
    <xdr:sp macro="" textlink="">
      <xdr:nvSpPr>
        <xdr:cNvPr id="702" name="フローチャート : 判断 701"/>
        <xdr:cNvSpPr/>
      </xdr:nvSpPr>
      <xdr:spPr>
        <a:xfrm>
          <a:off x="13652500" y="1622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57008</xdr:rowOff>
    </xdr:from>
    <xdr:ext cx="534377" cy="259045"/>
    <xdr:sp macro="" textlink="">
      <xdr:nvSpPr>
        <xdr:cNvPr id="703" name="テキスト ボックス 702"/>
        <xdr:cNvSpPr txBox="1"/>
      </xdr:nvSpPr>
      <xdr:spPr>
        <a:xfrm>
          <a:off x="13436111" y="1600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89700</xdr:rowOff>
    </xdr:from>
    <xdr:to>
      <xdr:col>18</xdr:col>
      <xdr:colOff>492125</xdr:colOff>
      <xdr:row>95</xdr:row>
      <xdr:rowOff>19850</xdr:rowOff>
    </xdr:to>
    <xdr:sp macro="" textlink="">
      <xdr:nvSpPr>
        <xdr:cNvPr id="704" name="フローチャート : 判断 703"/>
        <xdr:cNvSpPr/>
      </xdr:nvSpPr>
      <xdr:spPr>
        <a:xfrm>
          <a:off x="12763500" y="162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36377</xdr:rowOff>
    </xdr:from>
    <xdr:ext cx="534377" cy="259045"/>
    <xdr:sp macro="" textlink="">
      <xdr:nvSpPr>
        <xdr:cNvPr id="705" name="テキスト ボックス 704"/>
        <xdr:cNvSpPr txBox="1"/>
      </xdr:nvSpPr>
      <xdr:spPr>
        <a:xfrm>
          <a:off x="12547111" y="1598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88785</xdr:rowOff>
    </xdr:from>
    <xdr:to>
      <xdr:col>23</xdr:col>
      <xdr:colOff>568325</xdr:colOff>
      <xdr:row>97</xdr:row>
      <xdr:rowOff>18935</xdr:rowOff>
    </xdr:to>
    <xdr:sp macro="" textlink="">
      <xdr:nvSpPr>
        <xdr:cNvPr id="711" name="円/楕円 710"/>
        <xdr:cNvSpPr/>
      </xdr:nvSpPr>
      <xdr:spPr>
        <a:xfrm>
          <a:off x="16268700" y="1654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67212</xdr:rowOff>
    </xdr:from>
    <xdr:ext cx="534377" cy="259045"/>
    <xdr:sp macro="" textlink="">
      <xdr:nvSpPr>
        <xdr:cNvPr id="712" name="公債費該当値テキスト"/>
        <xdr:cNvSpPr txBox="1"/>
      </xdr:nvSpPr>
      <xdr:spPr>
        <a:xfrm>
          <a:off x="16370300" y="1652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22,006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60706</xdr:rowOff>
    </xdr:from>
    <xdr:to>
      <xdr:col>22</xdr:col>
      <xdr:colOff>415925</xdr:colOff>
      <xdr:row>96</xdr:row>
      <xdr:rowOff>162306</xdr:rowOff>
    </xdr:to>
    <xdr:sp macro="" textlink="">
      <xdr:nvSpPr>
        <xdr:cNvPr id="713" name="円/楕円 712"/>
        <xdr:cNvSpPr/>
      </xdr:nvSpPr>
      <xdr:spPr>
        <a:xfrm>
          <a:off x="15430500" y="1651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153433</xdr:rowOff>
    </xdr:from>
    <xdr:ext cx="534377" cy="259045"/>
    <xdr:sp macro="" textlink="">
      <xdr:nvSpPr>
        <xdr:cNvPr id="714" name="テキスト ボックス 713"/>
        <xdr:cNvSpPr txBox="1"/>
      </xdr:nvSpPr>
      <xdr:spPr>
        <a:xfrm>
          <a:off x="15214111" y="166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23,480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48437</xdr:rowOff>
    </xdr:from>
    <xdr:to>
      <xdr:col>21</xdr:col>
      <xdr:colOff>212725</xdr:colOff>
      <xdr:row>96</xdr:row>
      <xdr:rowOff>150037</xdr:rowOff>
    </xdr:to>
    <xdr:sp macro="" textlink="">
      <xdr:nvSpPr>
        <xdr:cNvPr id="715" name="円/楕円 714"/>
        <xdr:cNvSpPr/>
      </xdr:nvSpPr>
      <xdr:spPr>
        <a:xfrm>
          <a:off x="14541500" y="165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141164</xdr:rowOff>
    </xdr:from>
    <xdr:ext cx="534377" cy="259045"/>
    <xdr:sp macro="" textlink="">
      <xdr:nvSpPr>
        <xdr:cNvPr id="716" name="テキスト ボックス 715"/>
        <xdr:cNvSpPr txBox="1"/>
      </xdr:nvSpPr>
      <xdr:spPr>
        <a:xfrm>
          <a:off x="14325111" y="1660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24,124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51352</xdr:rowOff>
    </xdr:from>
    <xdr:to>
      <xdr:col>20</xdr:col>
      <xdr:colOff>9525</xdr:colOff>
      <xdr:row>96</xdr:row>
      <xdr:rowOff>152952</xdr:rowOff>
    </xdr:to>
    <xdr:sp macro="" textlink="">
      <xdr:nvSpPr>
        <xdr:cNvPr id="717" name="円/楕円 716"/>
        <xdr:cNvSpPr/>
      </xdr:nvSpPr>
      <xdr:spPr>
        <a:xfrm>
          <a:off x="13652500" y="1651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144079</xdr:rowOff>
    </xdr:from>
    <xdr:ext cx="534377" cy="259045"/>
    <xdr:sp macro="" textlink="">
      <xdr:nvSpPr>
        <xdr:cNvPr id="718" name="テキスト ボックス 717"/>
        <xdr:cNvSpPr txBox="1"/>
      </xdr:nvSpPr>
      <xdr:spPr>
        <a:xfrm>
          <a:off x="13436111" y="1660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23,971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46819</xdr:rowOff>
    </xdr:from>
    <xdr:to>
      <xdr:col>18</xdr:col>
      <xdr:colOff>492125</xdr:colOff>
      <xdr:row>96</xdr:row>
      <xdr:rowOff>148419</xdr:rowOff>
    </xdr:to>
    <xdr:sp macro="" textlink="">
      <xdr:nvSpPr>
        <xdr:cNvPr id="719" name="円/楕円 718"/>
        <xdr:cNvSpPr/>
      </xdr:nvSpPr>
      <xdr:spPr>
        <a:xfrm>
          <a:off x="12763500" y="1650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139546</xdr:rowOff>
    </xdr:from>
    <xdr:ext cx="534377" cy="259045"/>
    <xdr:sp macro="" textlink="">
      <xdr:nvSpPr>
        <xdr:cNvPr id="720" name="テキスト ボックス 719"/>
        <xdr:cNvSpPr txBox="1"/>
      </xdr:nvSpPr>
      <xdr:spPr>
        <a:xfrm>
          <a:off x="12547111" y="1659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4" name="テキスト ボックス 73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93066</xdr:rowOff>
    </xdr:from>
    <xdr:to>
      <xdr:col>32</xdr:col>
      <xdr:colOff>186689</xdr:colOff>
      <xdr:row>38</xdr:row>
      <xdr:rowOff>139700</xdr:rowOff>
    </xdr:to>
    <xdr:cxnSp macro="">
      <xdr:nvCxnSpPr>
        <xdr:cNvPr id="742" name="直線コネクタ 741"/>
        <xdr:cNvCxnSpPr/>
      </xdr:nvCxnSpPr>
      <xdr:spPr>
        <a:xfrm flipV="1">
          <a:off x="22159595" y="5236566"/>
          <a:ext cx="1269" cy="141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39743</xdr:rowOff>
    </xdr:from>
    <xdr:ext cx="469744" cy="259045"/>
    <xdr:sp macro="" textlink="">
      <xdr:nvSpPr>
        <xdr:cNvPr id="745" name="諸支出金最大値テキスト"/>
        <xdr:cNvSpPr txBox="1"/>
      </xdr:nvSpPr>
      <xdr:spPr>
        <a:xfrm>
          <a:off x="22212300" y="501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1,551</a:t>
          </a:r>
          <a:endParaRPr kumimoji="1" lang="ja-JP" altLang="en-US" sz="1000" b="1">
            <a:latin typeface="ＭＳ Ｐゴシック"/>
          </a:endParaRPr>
        </a:p>
      </xdr:txBody>
    </xdr:sp>
    <xdr:clientData/>
  </xdr:oneCellAnchor>
  <xdr:twoCellAnchor>
    <xdr:from>
      <xdr:col>32</xdr:col>
      <xdr:colOff>98425</xdr:colOff>
      <xdr:row>30</xdr:row>
      <xdr:rowOff>93066</xdr:rowOff>
    </xdr:from>
    <xdr:to>
      <xdr:col>32</xdr:col>
      <xdr:colOff>276225</xdr:colOff>
      <xdr:row>30</xdr:row>
      <xdr:rowOff>93066</xdr:rowOff>
    </xdr:to>
    <xdr:cxnSp macro="">
      <xdr:nvCxnSpPr>
        <xdr:cNvPr id="746" name="直線コネクタ 745"/>
        <xdr:cNvCxnSpPr/>
      </xdr:nvCxnSpPr>
      <xdr:spPr>
        <a:xfrm>
          <a:off x="22072600" y="523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146981</xdr:rowOff>
    </xdr:from>
    <xdr:ext cx="378565" cy="259045"/>
    <xdr:sp macro="" textlink="">
      <xdr:nvSpPr>
        <xdr:cNvPr id="748" name="諸支出金平均値テキスト"/>
        <xdr:cNvSpPr txBox="1"/>
      </xdr:nvSpPr>
      <xdr:spPr>
        <a:xfrm>
          <a:off x="22212300" y="63191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124104</xdr:rowOff>
    </xdr:from>
    <xdr:to>
      <xdr:col>32</xdr:col>
      <xdr:colOff>238125</xdr:colOff>
      <xdr:row>38</xdr:row>
      <xdr:rowOff>54254</xdr:rowOff>
    </xdr:to>
    <xdr:sp macro="" textlink="">
      <xdr:nvSpPr>
        <xdr:cNvPr id="749" name="フローチャート : 判断 748"/>
        <xdr:cNvSpPr/>
      </xdr:nvSpPr>
      <xdr:spPr>
        <a:xfrm>
          <a:off x="22110700" y="646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73813</xdr:rowOff>
    </xdr:from>
    <xdr:to>
      <xdr:col>31</xdr:col>
      <xdr:colOff>85725</xdr:colOff>
      <xdr:row>38</xdr:row>
      <xdr:rowOff>3963</xdr:rowOff>
    </xdr:to>
    <xdr:sp macro="" textlink="">
      <xdr:nvSpPr>
        <xdr:cNvPr id="751" name="フローチャート : 判断 750"/>
        <xdr:cNvSpPr/>
      </xdr:nvSpPr>
      <xdr:spPr>
        <a:xfrm>
          <a:off x="21272500" y="6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20490</xdr:rowOff>
    </xdr:from>
    <xdr:ext cx="378565" cy="259045"/>
    <xdr:sp macro="" textlink="">
      <xdr:nvSpPr>
        <xdr:cNvPr id="752" name="テキスト ボックス 751"/>
        <xdr:cNvSpPr txBox="1"/>
      </xdr:nvSpPr>
      <xdr:spPr>
        <a:xfrm>
          <a:off x="21134017" y="6192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93015</xdr:rowOff>
    </xdr:from>
    <xdr:to>
      <xdr:col>29</xdr:col>
      <xdr:colOff>568325</xdr:colOff>
      <xdr:row>38</xdr:row>
      <xdr:rowOff>23164</xdr:rowOff>
    </xdr:to>
    <xdr:sp macro="" textlink="">
      <xdr:nvSpPr>
        <xdr:cNvPr id="754" name="フローチャート : 判断 753"/>
        <xdr:cNvSpPr/>
      </xdr:nvSpPr>
      <xdr:spPr>
        <a:xfrm>
          <a:off x="20383500" y="6436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39692</xdr:rowOff>
    </xdr:from>
    <xdr:ext cx="378565" cy="259045"/>
    <xdr:sp macro="" textlink="">
      <xdr:nvSpPr>
        <xdr:cNvPr id="755" name="テキスト ボックス 754"/>
        <xdr:cNvSpPr txBox="1"/>
      </xdr:nvSpPr>
      <xdr:spPr>
        <a:xfrm>
          <a:off x="20245017" y="6211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25807</xdr:rowOff>
    </xdr:from>
    <xdr:to>
      <xdr:col>28</xdr:col>
      <xdr:colOff>365125</xdr:colOff>
      <xdr:row>36</xdr:row>
      <xdr:rowOff>127407</xdr:rowOff>
    </xdr:to>
    <xdr:sp macro="" textlink="">
      <xdr:nvSpPr>
        <xdr:cNvPr id="757" name="フローチャート : 判断 756"/>
        <xdr:cNvSpPr/>
      </xdr:nvSpPr>
      <xdr:spPr>
        <a:xfrm>
          <a:off x="19494500" y="619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143934</xdr:rowOff>
    </xdr:from>
    <xdr:ext cx="378565" cy="259045"/>
    <xdr:sp macro="" textlink="">
      <xdr:nvSpPr>
        <xdr:cNvPr id="758" name="テキスト ボックス 757"/>
        <xdr:cNvSpPr txBox="1"/>
      </xdr:nvSpPr>
      <xdr:spPr>
        <a:xfrm>
          <a:off x="19356017" y="5973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100787</xdr:rowOff>
    </xdr:from>
    <xdr:to>
      <xdr:col>27</xdr:col>
      <xdr:colOff>161925</xdr:colOff>
      <xdr:row>37</xdr:row>
      <xdr:rowOff>30937</xdr:rowOff>
    </xdr:to>
    <xdr:sp macro="" textlink="">
      <xdr:nvSpPr>
        <xdr:cNvPr id="759" name="フローチャート : 判断 758"/>
        <xdr:cNvSpPr/>
      </xdr:nvSpPr>
      <xdr:spPr>
        <a:xfrm>
          <a:off x="18605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47464</xdr:rowOff>
    </xdr:from>
    <xdr:ext cx="378565" cy="259045"/>
    <xdr:sp macro="" textlink="">
      <xdr:nvSpPr>
        <xdr:cNvPr id="760" name="テキスト ボックス 759"/>
        <xdr:cNvSpPr txBox="1"/>
      </xdr:nvSpPr>
      <xdr:spPr>
        <a:xfrm>
          <a:off x="18467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6" name="円/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7"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8" name="円/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9" name="テキスト ボックス 768"/>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0" name="円/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1" name="テキスト ボックス 770"/>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2" name="円/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3" name="テキスト ボックス 772"/>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4" name="円/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5" name="テキスト ボックス 774"/>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6" name="直線コネクタ 78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7" name="テキスト ボックス 78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8" name="直線コネクタ 78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9" name="テキスト ボックス 788"/>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0" name="直線コネクタ 78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91" name="テキスト ボックス 790"/>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2" name="直線コネクタ 79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93" name="テキスト ボックス 792"/>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5" name="テキスト ボックス 794"/>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7" name="直線コネクタ 796"/>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8"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0"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1" name="直線コネクタ 80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2" name="直線コネクタ 801"/>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3"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4" name="フローチャート : 判断 803"/>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5" name="直線コネクタ 804"/>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6" name="フローチャート : 判断 805"/>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7" name="テキスト ボックス 80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8" name="直線コネクタ 807"/>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9" name="フローチャート : 判断 808"/>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0" name="テキスト ボックス 809"/>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1" name="直線コネクタ 810"/>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12" name="フローチャート : 判断 811"/>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13" name="テキスト ボックス 812"/>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14" name="フローチャート : 判断 813"/>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15" name="テキスト ボックス 814"/>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1" name="円/楕円 82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2"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3" name="円/楕円 82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4" name="テキスト ボックス 823"/>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5" name="円/楕円 82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6" name="テキスト ボックス 825"/>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7" name="円/楕円 826"/>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8" name="テキスト ボックス 827"/>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9" name="円/楕円 828"/>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0" name="テキスト ボックス 829"/>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住民一人当たり１３５，１００円となっており、近年増加傾向にある。これは、待機児童解消のため保育施設の整備や、子ども医療費無料化の拡大などの、子育て環境の充実を目指した事業が一つの要因と考えられる。</a:t>
          </a:r>
          <a:endParaRPr kumimoji="1" lang="en-US" altLang="ja-JP" sz="1300">
            <a:latin typeface="ＭＳ Ｐゴシック"/>
          </a:endParaRPr>
        </a:p>
        <a:p>
          <a:r>
            <a:rPr kumimoji="1" lang="ja-JP" altLang="en-US" sz="1300">
              <a:latin typeface="ＭＳ Ｐゴシック"/>
            </a:rPr>
            <a:t>総務費は、住民一人当たり４２，８４８円となっており、近年増加傾向にある。これは、平成２６年度開始の庁舎施設耐震化事業が主な要因と考えられる。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埼玉県朝霞市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に比べ標準財政規模が増加したが、実質収支が増加したことにより、実質収支比率は増となった。財政調整基金については、平成２５年度まで残高が年々減少傾向にあったが、平成２６年度に引き続き、財政調整基金に頼らない予算編成を行い、前年度決算剰余金の積立等も行ったため、標準財政規模比は６．７１％と増加した。今後も経常経費の徹底した節減合理化を図るなど、効果的で効率的な行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埼玉県朝霞市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前年度と比べて標準財政規模は増加したが、ほとんどの会計でおおむね同水準で推移している。一般会計においては実質収支額が増加したため、比率の増となった。全体の黒字額も、増加となっている。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埼玉県朝霞市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減税補填債の償還終了などにより、一般会計にかかる公債費が減となり、元利償還金等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は減少した。しかし、減税補填債の償還終了に加え、公害防止事業債の償還終了などにより、災害復旧費等にかかる基準財政需要額の減により算入公債費等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も減少した。その結果、算入公債費等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の減少が、元利償還金等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の減少を上回ったため、実質公債費比率の分子は増加した。</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埼玉県朝霞市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ここ数年は、公債費が起債額を上回っているため、地方債現在高は減少傾向にある。また、退職手当負担見込額も減少傾向であり、将来負担額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が減少した。また、国民健康保険保険給付費支払基金の積み増しなどの要因で、充当可能基金が増となり、充当可能財源等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が増加した。以上より、将来負担比率の分子が減少した。今後においても充当可能財源等の確保や地方債現在高の減少に努める。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埼玉県朝霞市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135,928
133,005
18.34
38,998,161
37,923,940
1,009,386
23,004,151
29,567,415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34.5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7" name="正方形/長方形 3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38" name="正方形/長方形 37"/>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39" name="正方形/長方形 3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0" name="テキスト ボックス 39"/>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1" name="正方形/長方形 40"/>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2" name="正方形/長方形 4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3" name="正方形/長方形 4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4" name="正方形/長方形 4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5" name="正方形/長方形 4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6" name="正方形/長方形 4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7" name="正方形/長方形 4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48" name="正方形/長方形 4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0" name="正方形/長方形 49"/>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2" name="テキスト ボックス 51"/>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埼玉県朝霞市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135,928
133,005
18.34
38,998,161
37,923,940
1,009,386
23,004,151
29,567,415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34.5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埼玉県朝霞市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135,928
133,005
18.34
38,998,161
37,923,940
1,009,386
23,004,151
29,567,415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34.5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38998161</v>
      </c>
      <c r="BO4" s="409"/>
      <c r="BP4" s="409"/>
      <c r="BQ4" s="409"/>
      <c r="BR4" s="409"/>
      <c r="BS4" s="409"/>
      <c r="BT4" s="409"/>
      <c r="BU4" s="410"/>
      <c r="BV4" s="408">
        <v>37526533</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4.4000000000000004</v>
      </c>
      <c r="CU4" s="586"/>
      <c r="CV4" s="586"/>
      <c r="CW4" s="586"/>
      <c r="CX4" s="586"/>
      <c r="CY4" s="586"/>
      <c r="CZ4" s="586"/>
      <c r="DA4" s="587"/>
      <c r="DB4" s="585">
        <v>4</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37923940</v>
      </c>
      <c r="BO5" s="414"/>
      <c r="BP5" s="414"/>
      <c r="BQ5" s="414"/>
      <c r="BR5" s="414"/>
      <c r="BS5" s="414"/>
      <c r="BT5" s="414"/>
      <c r="BU5" s="415"/>
      <c r="BV5" s="413">
        <v>36579003</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90.7</v>
      </c>
      <c r="CU5" s="384"/>
      <c r="CV5" s="384"/>
      <c r="CW5" s="384"/>
      <c r="CX5" s="384"/>
      <c r="CY5" s="384"/>
      <c r="CZ5" s="384"/>
      <c r="DA5" s="385"/>
      <c r="DB5" s="383">
        <v>93.8</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1074221</v>
      </c>
      <c r="BO6" s="414"/>
      <c r="BP6" s="414"/>
      <c r="BQ6" s="414"/>
      <c r="BR6" s="414"/>
      <c r="BS6" s="414"/>
      <c r="BT6" s="414"/>
      <c r="BU6" s="415"/>
      <c r="BV6" s="413">
        <v>947530</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93.5</v>
      </c>
      <c r="CU6" s="560"/>
      <c r="CV6" s="560"/>
      <c r="CW6" s="560"/>
      <c r="CX6" s="560"/>
      <c r="CY6" s="560"/>
      <c r="CZ6" s="560"/>
      <c r="DA6" s="561"/>
      <c r="DB6" s="559">
        <v>97.7</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64835</v>
      </c>
      <c r="BO7" s="414"/>
      <c r="BP7" s="414"/>
      <c r="BQ7" s="414"/>
      <c r="BR7" s="414"/>
      <c r="BS7" s="414"/>
      <c r="BT7" s="414"/>
      <c r="BU7" s="415"/>
      <c r="BV7" s="413">
        <v>43753</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23004151</v>
      </c>
      <c r="CU7" s="414"/>
      <c r="CV7" s="414"/>
      <c r="CW7" s="414"/>
      <c r="CX7" s="414"/>
      <c r="CY7" s="414"/>
      <c r="CZ7" s="414"/>
      <c r="DA7" s="415"/>
      <c r="DB7" s="413">
        <v>22371324</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77</v>
      </c>
      <c r="AV8" s="471"/>
      <c r="AW8" s="471"/>
      <c r="AX8" s="471"/>
      <c r="AY8" s="393" t="s">
        <v>92</v>
      </c>
      <c r="AZ8" s="394"/>
      <c r="BA8" s="394"/>
      <c r="BB8" s="394"/>
      <c r="BC8" s="394"/>
      <c r="BD8" s="394"/>
      <c r="BE8" s="394"/>
      <c r="BF8" s="394"/>
      <c r="BG8" s="394"/>
      <c r="BH8" s="394"/>
      <c r="BI8" s="394"/>
      <c r="BJ8" s="394"/>
      <c r="BK8" s="394"/>
      <c r="BL8" s="394"/>
      <c r="BM8" s="395"/>
      <c r="BN8" s="413">
        <v>1009386</v>
      </c>
      <c r="BO8" s="414"/>
      <c r="BP8" s="414"/>
      <c r="BQ8" s="414"/>
      <c r="BR8" s="414"/>
      <c r="BS8" s="414"/>
      <c r="BT8" s="414"/>
      <c r="BU8" s="415"/>
      <c r="BV8" s="413">
        <v>903777</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0.98</v>
      </c>
      <c r="CU8" s="523"/>
      <c r="CV8" s="523"/>
      <c r="CW8" s="523"/>
      <c r="CX8" s="523"/>
      <c r="CY8" s="523"/>
      <c r="CZ8" s="523"/>
      <c r="DA8" s="524"/>
      <c r="DB8" s="522">
        <v>0.97</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136299</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105609</v>
      </c>
      <c r="BO9" s="414"/>
      <c r="BP9" s="414"/>
      <c r="BQ9" s="414"/>
      <c r="BR9" s="414"/>
      <c r="BS9" s="414"/>
      <c r="BT9" s="414"/>
      <c r="BU9" s="415"/>
      <c r="BV9" s="413">
        <v>-412918</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11</v>
      </c>
      <c r="CU9" s="384"/>
      <c r="CV9" s="384"/>
      <c r="CW9" s="384"/>
      <c r="CX9" s="384"/>
      <c r="CY9" s="384"/>
      <c r="CZ9" s="384"/>
      <c r="DA9" s="385"/>
      <c r="DB9" s="383">
        <v>11.9</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129691</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853903</v>
      </c>
      <c r="BO10" s="414"/>
      <c r="BP10" s="414"/>
      <c r="BQ10" s="414"/>
      <c r="BR10" s="414"/>
      <c r="BS10" s="414"/>
      <c r="BT10" s="414"/>
      <c r="BU10" s="415"/>
      <c r="BV10" s="413">
        <v>658835</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135928</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141705</v>
      </c>
      <c r="BO12" s="414"/>
      <c r="BP12" s="414"/>
      <c r="BQ12" s="414"/>
      <c r="BR12" s="414"/>
      <c r="BS12" s="414"/>
      <c r="BT12" s="414"/>
      <c r="BU12" s="415"/>
      <c r="BV12" s="413">
        <v>279453</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133005</v>
      </c>
      <c r="S13" s="515"/>
      <c r="T13" s="515"/>
      <c r="U13" s="515"/>
      <c r="V13" s="516"/>
      <c r="W13" s="502" t="s">
        <v>120</v>
      </c>
      <c r="X13" s="426"/>
      <c r="Y13" s="426"/>
      <c r="Z13" s="426"/>
      <c r="AA13" s="426"/>
      <c r="AB13" s="427"/>
      <c r="AC13" s="389">
        <v>443</v>
      </c>
      <c r="AD13" s="390"/>
      <c r="AE13" s="390"/>
      <c r="AF13" s="390"/>
      <c r="AG13" s="391"/>
      <c r="AH13" s="389">
        <v>522</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817807</v>
      </c>
      <c r="BO13" s="414"/>
      <c r="BP13" s="414"/>
      <c r="BQ13" s="414"/>
      <c r="BR13" s="414"/>
      <c r="BS13" s="414"/>
      <c r="BT13" s="414"/>
      <c r="BU13" s="415"/>
      <c r="BV13" s="413">
        <v>-33536</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3.7</v>
      </c>
      <c r="CU13" s="384"/>
      <c r="CV13" s="384"/>
      <c r="CW13" s="384"/>
      <c r="CX13" s="384"/>
      <c r="CY13" s="384"/>
      <c r="CZ13" s="384"/>
      <c r="DA13" s="385"/>
      <c r="DB13" s="383">
        <v>3.9</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134132</v>
      </c>
      <c r="S14" s="515"/>
      <c r="T14" s="515"/>
      <c r="U14" s="515"/>
      <c r="V14" s="516"/>
      <c r="W14" s="517"/>
      <c r="X14" s="429"/>
      <c r="Y14" s="429"/>
      <c r="Z14" s="429"/>
      <c r="AA14" s="429"/>
      <c r="AB14" s="430"/>
      <c r="AC14" s="507">
        <v>0.8</v>
      </c>
      <c r="AD14" s="508"/>
      <c r="AE14" s="508"/>
      <c r="AF14" s="508"/>
      <c r="AG14" s="509"/>
      <c r="AH14" s="507">
        <v>0.8</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34.5</v>
      </c>
      <c r="CU14" s="486"/>
      <c r="CV14" s="486"/>
      <c r="CW14" s="486"/>
      <c r="CX14" s="486"/>
      <c r="CY14" s="486"/>
      <c r="CZ14" s="486"/>
      <c r="DA14" s="487"/>
      <c r="DB14" s="518">
        <v>42.2</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131562</v>
      </c>
      <c r="S15" s="515"/>
      <c r="T15" s="515"/>
      <c r="U15" s="515"/>
      <c r="V15" s="516"/>
      <c r="W15" s="502" t="s">
        <v>127</v>
      </c>
      <c r="X15" s="426"/>
      <c r="Y15" s="426"/>
      <c r="Z15" s="426"/>
      <c r="AA15" s="426"/>
      <c r="AB15" s="427"/>
      <c r="AC15" s="389">
        <v>12464</v>
      </c>
      <c r="AD15" s="390"/>
      <c r="AE15" s="390"/>
      <c r="AF15" s="390"/>
      <c r="AG15" s="391"/>
      <c r="AH15" s="389">
        <v>15851</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17020993</v>
      </c>
      <c r="BO15" s="409"/>
      <c r="BP15" s="409"/>
      <c r="BQ15" s="409"/>
      <c r="BR15" s="409"/>
      <c r="BS15" s="409"/>
      <c r="BT15" s="409"/>
      <c r="BU15" s="410"/>
      <c r="BV15" s="408">
        <v>16286860</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21.5</v>
      </c>
      <c r="AD16" s="508"/>
      <c r="AE16" s="508"/>
      <c r="AF16" s="508"/>
      <c r="AG16" s="509"/>
      <c r="AH16" s="507">
        <v>25.1</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17360413</v>
      </c>
      <c r="BO16" s="414"/>
      <c r="BP16" s="414"/>
      <c r="BQ16" s="414"/>
      <c r="BR16" s="414"/>
      <c r="BS16" s="414"/>
      <c r="BT16" s="414"/>
      <c r="BU16" s="415"/>
      <c r="BV16" s="413">
        <v>16603652</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44998</v>
      </c>
      <c r="AD17" s="390"/>
      <c r="AE17" s="390"/>
      <c r="AF17" s="390"/>
      <c r="AG17" s="391"/>
      <c r="AH17" s="389">
        <v>45109</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21943346</v>
      </c>
      <c r="BO17" s="414"/>
      <c r="BP17" s="414"/>
      <c r="BQ17" s="414"/>
      <c r="BR17" s="414"/>
      <c r="BS17" s="414"/>
      <c r="BT17" s="414"/>
      <c r="BU17" s="415"/>
      <c r="BV17" s="413">
        <v>21149449</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18.34</v>
      </c>
      <c r="M18" s="478"/>
      <c r="N18" s="478"/>
      <c r="O18" s="478"/>
      <c r="P18" s="478"/>
      <c r="Q18" s="478"/>
      <c r="R18" s="479"/>
      <c r="S18" s="479"/>
      <c r="T18" s="479"/>
      <c r="U18" s="479"/>
      <c r="V18" s="480"/>
      <c r="W18" s="494"/>
      <c r="X18" s="495"/>
      <c r="Y18" s="495"/>
      <c r="Z18" s="495"/>
      <c r="AA18" s="495"/>
      <c r="AB18" s="503"/>
      <c r="AC18" s="377">
        <v>77.7</v>
      </c>
      <c r="AD18" s="378"/>
      <c r="AE18" s="378"/>
      <c r="AF18" s="378"/>
      <c r="AG18" s="481"/>
      <c r="AH18" s="377">
        <v>71.400000000000006</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21899333</v>
      </c>
      <c r="BO18" s="414"/>
      <c r="BP18" s="414"/>
      <c r="BQ18" s="414"/>
      <c r="BR18" s="414"/>
      <c r="BS18" s="414"/>
      <c r="BT18" s="414"/>
      <c r="BU18" s="415"/>
      <c r="BV18" s="413">
        <v>21710063</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7432</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26994301</v>
      </c>
      <c r="BO19" s="414"/>
      <c r="BP19" s="414"/>
      <c r="BQ19" s="414"/>
      <c r="BR19" s="414"/>
      <c r="BS19" s="414"/>
      <c r="BT19" s="414"/>
      <c r="BU19" s="415"/>
      <c r="BV19" s="413">
        <v>26395294</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59515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29567415</v>
      </c>
      <c r="BO23" s="414"/>
      <c r="BP23" s="414"/>
      <c r="BQ23" s="414"/>
      <c r="BR23" s="414"/>
      <c r="BS23" s="414"/>
      <c r="BT23" s="414"/>
      <c r="BU23" s="415"/>
      <c r="BV23" s="413">
        <v>30361678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8127</v>
      </c>
      <c r="R24" s="390"/>
      <c r="S24" s="390"/>
      <c r="T24" s="390"/>
      <c r="U24" s="390"/>
      <c r="V24" s="391"/>
      <c r="W24" s="455"/>
      <c r="X24" s="446"/>
      <c r="Y24" s="447"/>
      <c r="Z24" s="386" t="s">
        <v>151</v>
      </c>
      <c r="AA24" s="387"/>
      <c r="AB24" s="387"/>
      <c r="AC24" s="387"/>
      <c r="AD24" s="387"/>
      <c r="AE24" s="387"/>
      <c r="AF24" s="387"/>
      <c r="AG24" s="388"/>
      <c r="AH24" s="389">
        <v>675</v>
      </c>
      <c r="AI24" s="390"/>
      <c r="AJ24" s="390"/>
      <c r="AK24" s="390"/>
      <c r="AL24" s="391"/>
      <c r="AM24" s="389">
        <v>2099250</v>
      </c>
      <c r="AN24" s="390"/>
      <c r="AO24" s="390"/>
      <c r="AP24" s="390"/>
      <c r="AQ24" s="390"/>
      <c r="AR24" s="391"/>
      <c r="AS24" s="389">
        <v>3110</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23383703</v>
      </c>
      <c r="BO24" s="414"/>
      <c r="BP24" s="414"/>
      <c r="BQ24" s="414"/>
      <c r="BR24" s="414"/>
      <c r="BS24" s="414"/>
      <c r="BT24" s="414"/>
      <c r="BU24" s="415"/>
      <c r="BV24" s="413">
        <v>24466085</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7277</v>
      </c>
      <c r="R25" s="390"/>
      <c r="S25" s="390"/>
      <c r="T25" s="390"/>
      <c r="U25" s="390"/>
      <c r="V25" s="391"/>
      <c r="W25" s="455"/>
      <c r="X25" s="446"/>
      <c r="Y25" s="447"/>
      <c r="Z25" s="386" t="s">
        <v>154</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5327991</v>
      </c>
      <c r="BO25" s="409"/>
      <c r="BP25" s="409"/>
      <c r="BQ25" s="409"/>
      <c r="BR25" s="409"/>
      <c r="BS25" s="409"/>
      <c r="BT25" s="409"/>
      <c r="BU25" s="410"/>
      <c r="BV25" s="408">
        <v>6644557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6660</v>
      </c>
      <c r="R26" s="390"/>
      <c r="S26" s="390"/>
      <c r="T26" s="390"/>
      <c r="U26" s="390"/>
      <c r="V26" s="391"/>
      <c r="W26" s="455"/>
      <c r="X26" s="446"/>
      <c r="Y26" s="447"/>
      <c r="Z26" s="386" t="s">
        <v>157</v>
      </c>
      <c r="AA26" s="468"/>
      <c r="AB26" s="468"/>
      <c r="AC26" s="468"/>
      <c r="AD26" s="468"/>
      <c r="AE26" s="468"/>
      <c r="AF26" s="468"/>
      <c r="AG26" s="469"/>
      <c r="AH26" s="389">
        <v>45</v>
      </c>
      <c r="AI26" s="390"/>
      <c r="AJ26" s="390"/>
      <c r="AK26" s="390"/>
      <c r="AL26" s="391"/>
      <c r="AM26" s="389">
        <v>127485</v>
      </c>
      <c r="AN26" s="390"/>
      <c r="AO26" s="390"/>
      <c r="AP26" s="390"/>
      <c r="AQ26" s="390"/>
      <c r="AR26" s="391"/>
      <c r="AS26" s="389">
        <v>2833</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v>60000</v>
      </c>
      <c r="BO26" s="414"/>
      <c r="BP26" s="414"/>
      <c r="BQ26" s="414"/>
      <c r="BR26" s="414"/>
      <c r="BS26" s="414"/>
      <c r="BT26" s="414"/>
      <c r="BU26" s="415"/>
      <c r="BV26" s="413">
        <v>60000</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4600</v>
      </c>
      <c r="R27" s="390"/>
      <c r="S27" s="390"/>
      <c r="T27" s="390"/>
      <c r="U27" s="390"/>
      <c r="V27" s="391"/>
      <c r="W27" s="455"/>
      <c r="X27" s="446"/>
      <c r="Y27" s="447"/>
      <c r="Z27" s="386" t="s">
        <v>160</v>
      </c>
      <c r="AA27" s="387"/>
      <c r="AB27" s="387"/>
      <c r="AC27" s="387"/>
      <c r="AD27" s="387"/>
      <c r="AE27" s="387"/>
      <c r="AF27" s="387"/>
      <c r="AG27" s="388"/>
      <c r="AH27" s="389">
        <v>12</v>
      </c>
      <c r="AI27" s="390"/>
      <c r="AJ27" s="390"/>
      <c r="AK27" s="390"/>
      <c r="AL27" s="391"/>
      <c r="AM27" s="389">
        <v>48552</v>
      </c>
      <c r="AN27" s="390"/>
      <c r="AO27" s="390"/>
      <c r="AP27" s="390"/>
      <c r="AQ27" s="390"/>
      <c r="AR27" s="391"/>
      <c r="AS27" s="389">
        <v>4046</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3050569</v>
      </c>
      <c r="BO27" s="417"/>
      <c r="BP27" s="417"/>
      <c r="BQ27" s="417"/>
      <c r="BR27" s="417"/>
      <c r="BS27" s="417"/>
      <c r="BT27" s="417"/>
      <c r="BU27" s="418"/>
      <c r="BV27" s="416">
        <v>3050354</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4000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1543436</v>
      </c>
      <c r="BO28" s="409"/>
      <c r="BP28" s="409"/>
      <c r="BQ28" s="409"/>
      <c r="BR28" s="409"/>
      <c r="BS28" s="409"/>
      <c r="BT28" s="409"/>
      <c r="BU28" s="410"/>
      <c r="BV28" s="408">
        <v>831238</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22</v>
      </c>
      <c r="M29" s="390"/>
      <c r="N29" s="390"/>
      <c r="O29" s="390"/>
      <c r="P29" s="391"/>
      <c r="Q29" s="389">
        <v>3790</v>
      </c>
      <c r="R29" s="390"/>
      <c r="S29" s="390"/>
      <c r="T29" s="390"/>
      <c r="U29" s="390"/>
      <c r="V29" s="391"/>
      <c r="W29" s="456"/>
      <c r="X29" s="457"/>
      <c r="Y29" s="458"/>
      <c r="Z29" s="386" t="s">
        <v>167</v>
      </c>
      <c r="AA29" s="387"/>
      <c r="AB29" s="387"/>
      <c r="AC29" s="387"/>
      <c r="AD29" s="387"/>
      <c r="AE29" s="387"/>
      <c r="AF29" s="387"/>
      <c r="AG29" s="388"/>
      <c r="AH29" s="389">
        <v>687</v>
      </c>
      <c r="AI29" s="390"/>
      <c r="AJ29" s="390"/>
      <c r="AK29" s="390"/>
      <c r="AL29" s="391"/>
      <c r="AM29" s="389">
        <v>2147802</v>
      </c>
      <c r="AN29" s="390"/>
      <c r="AO29" s="390"/>
      <c r="AP29" s="390"/>
      <c r="AQ29" s="390"/>
      <c r="AR29" s="391"/>
      <c r="AS29" s="389">
        <v>3126</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t="s">
        <v>118</v>
      </c>
      <c r="BO29" s="414"/>
      <c r="BP29" s="414"/>
      <c r="BQ29" s="414"/>
      <c r="BR29" s="414"/>
      <c r="BS29" s="414"/>
      <c r="BT29" s="414"/>
      <c r="BU29" s="415"/>
      <c r="BV29" s="413" t="s">
        <v>118</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100.9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327714</v>
      </c>
      <c r="BO30" s="417"/>
      <c r="BP30" s="417"/>
      <c r="BQ30" s="417"/>
      <c r="BR30" s="417"/>
      <c r="BS30" s="417"/>
      <c r="BT30" s="417"/>
      <c r="BU30" s="418"/>
      <c r="BV30" s="416">
        <v>324317</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朝霞都市計画下水道事業特別会計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7</v>
      </c>
      <c r="BX34" s="373"/>
      <c r="BY34" s="372" t="str">
        <f>IF('各会計、関係団体の財政状況及び健全化判断比率'!B68="","",'各会計、関係団体の財政状況及び健全化判断比率'!B68)</f>
        <v>朝霞地区一部事務組合</v>
      </c>
      <c r="BZ34" s="372"/>
      <c r="CA34" s="372"/>
      <c r="CB34" s="372"/>
      <c r="CC34" s="372"/>
      <c r="CD34" s="372"/>
      <c r="CE34" s="372"/>
      <c r="CF34" s="372"/>
      <c r="CG34" s="372"/>
      <c r="CH34" s="372"/>
      <c r="CI34" s="372"/>
      <c r="CJ34" s="372"/>
      <c r="CK34" s="372"/>
      <c r="CL34" s="372"/>
      <c r="CM34" s="372"/>
      <c r="CN34" s="165"/>
      <c r="CO34" s="373">
        <f>IF(CQ34="","",MAX(C34:D43,U34:V43,AM34:AN43,BE34:BF43,BW34:BX43)+1)</f>
        <v>14</v>
      </c>
      <c r="CP34" s="373"/>
      <c r="CQ34" s="372" t="str">
        <f>IF('各会計、関係団体の財政状況及び健全化判断比率'!BS7="","",'各会計、関係団体の財政状況及び健全化判断比率'!BS7)</f>
        <v>公益財団法人朝霞市文化・スポーツ振興公社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8</v>
      </c>
      <c r="BX35" s="373"/>
      <c r="BY35" s="372" t="str">
        <f>IF('各会計、関係団体の財政状況及び健全化判断比率'!B69="","",'各会計、関係団体の財政状況及び健全化判断比率'!B69)</f>
        <v>埼玉県後期高齢者医療広域連合</v>
      </c>
      <c r="BZ35" s="372"/>
      <c r="CA35" s="372"/>
      <c r="CB35" s="372"/>
      <c r="CC35" s="372"/>
      <c r="CD35" s="372"/>
      <c r="CE35" s="372"/>
      <c r="CF35" s="372"/>
      <c r="CG35" s="372"/>
      <c r="CH35" s="372"/>
      <c r="CI35" s="372"/>
      <c r="CJ35" s="372"/>
      <c r="CK35" s="372"/>
      <c r="CL35" s="372"/>
      <c r="CM35" s="372"/>
      <c r="CN35" s="165"/>
      <c r="CO35" s="373">
        <f t="shared" ref="CO35:CO43" si="3">IF(CQ35="","",CO34+1)</f>
        <v>15</v>
      </c>
      <c r="CP35" s="373"/>
      <c r="CQ35" s="372" t="str">
        <f>IF('各会計、関係団体の財政状況及び健全化判断比率'!BS8="","",'各会計、関係団体の財政状況及び健全化判断比率'!BS8)</f>
        <v>朝霞市土地開発公社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9</v>
      </c>
      <c r="BX36" s="373"/>
      <c r="BY36" s="372" t="str">
        <f>IF('各会計、関係団体の財政状況及び健全化判断比率'!B70="","",'各会計、関係団体の財政状況及び健全化判断比率'!B70)</f>
        <v>埼玉県後期高齢者医療広域連合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10</v>
      </c>
      <c r="BX37" s="373"/>
      <c r="BY37" s="372" t="str">
        <f>IF('各会計、関係団体の財政状況及び健全化判断比率'!B71="","",'各会計、関係団体の財政状況及び健全化判断比率'!B71)</f>
        <v>埼玉県市町村総合事務組合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11</v>
      </c>
      <c r="BX38" s="373"/>
      <c r="BY38" s="372" t="str">
        <f>IF('各会計、関係団体の財政状況及び健全化判断比率'!B72="","",'各会計、関係団体の財政状況及び健全化判断比率'!B72)</f>
        <v>埼玉県市町村総合事務組合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12</v>
      </c>
      <c r="BX39" s="373"/>
      <c r="BY39" s="372" t="str">
        <f>IF('各会計、関係団体の財政状況及び健全化判断比率'!B73="","",'各会計、関係団体の財政状況及び健全化判断比率'!B73)</f>
        <v>彩の国さいたま人づくり広域連合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13</v>
      </c>
      <c r="BX40" s="373"/>
      <c r="BY40" s="372" t="str">
        <f>IF('各会計、関係団体の財政状況及び健全化判断比率'!B74="","",'各会計、関係団体の財政状況及び健全化判断比率'!B74)</f>
        <v>埼玉県都市競艇組合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21263529</v>
      </c>
      <c r="S5" s="669"/>
      <c r="T5" s="669"/>
      <c r="U5" s="669"/>
      <c r="V5" s="669"/>
      <c r="W5" s="669"/>
      <c r="X5" s="669"/>
      <c r="Y5" s="716"/>
      <c r="Z5" s="729">
        <v>54.5</v>
      </c>
      <c r="AA5" s="729"/>
      <c r="AB5" s="729"/>
      <c r="AC5" s="729"/>
      <c r="AD5" s="730">
        <v>20007602</v>
      </c>
      <c r="AE5" s="730"/>
      <c r="AF5" s="730"/>
      <c r="AG5" s="730"/>
      <c r="AH5" s="730"/>
      <c r="AI5" s="730"/>
      <c r="AJ5" s="730"/>
      <c r="AK5" s="730"/>
      <c r="AL5" s="717">
        <v>85.4</v>
      </c>
      <c r="AM5" s="686"/>
      <c r="AN5" s="686"/>
      <c r="AO5" s="718"/>
      <c r="AP5" s="705" t="s">
        <v>206</v>
      </c>
      <c r="AQ5" s="706"/>
      <c r="AR5" s="706"/>
      <c r="AS5" s="706"/>
      <c r="AT5" s="706"/>
      <c r="AU5" s="706"/>
      <c r="AV5" s="706"/>
      <c r="AW5" s="706"/>
      <c r="AX5" s="706"/>
      <c r="AY5" s="706"/>
      <c r="AZ5" s="706"/>
      <c r="BA5" s="706"/>
      <c r="BB5" s="706"/>
      <c r="BC5" s="706"/>
      <c r="BD5" s="706"/>
      <c r="BE5" s="706"/>
      <c r="BF5" s="707"/>
      <c r="BG5" s="618">
        <v>20007602</v>
      </c>
      <c r="BH5" s="619"/>
      <c r="BI5" s="619"/>
      <c r="BJ5" s="619"/>
      <c r="BK5" s="619"/>
      <c r="BL5" s="619"/>
      <c r="BM5" s="619"/>
      <c r="BN5" s="620"/>
      <c r="BO5" s="671">
        <v>94.1</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200716</v>
      </c>
      <c r="S6" s="619"/>
      <c r="T6" s="619"/>
      <c r="U6" s="619"/>
      <c r="V6" s="619"/>
      <c r="W6" s="619"/>
      <c r="X6" s="619"/>
      <c r="Y6" s="620"/>
      <c r="Z6" s="671">
        <v>0.5</v>
      </c>
      <c r="AA6" s="671"/>
      <c r="AB6" s="671"/>
      <c r="AC6" s="671"/>
      <c r="AD6" s="672">
        <v>200716</v>
      </c>
      <c r="AE6" s="672"/>
      <c r="AF6" s="672"/>
      <c r="AG6" s="672"/>
      <c r="AH6" s="672"/>
      <c r="AI6" s="672"/>
      <c r="AJ6" s="672"/>
      <c r="AK6" s="672"/>
      <c r="AL6" s="641">
        <v>0.9</v>
      </c>
      <c r="AM6" s="673"/>
      <c r="AN6" s="673"/>
      <c r="AO6" s="674"/>
      <c r="AP6" s="615" t="s">
        <v>212</v>
      </c>
      <c r="AQ6" s="616"/>
      <c r="AR6" s="616"/>
      <c r="AS6" s="616"/>
      <c r="AT6" s="616"/>
      <c r="AU6" s="616"/>
      <c r="AV6" s="616"/>
      <c r="AW6" s="616"/>
      <c r="AX6" s="616"/>
      <c r="AY6" s="616"/>
      <c r="AZ6" s="616"/>
      <c r="BA6" s="616"/>
      <c r="BB6" s="616"/>
      <c r="BC6" s="616"/>
      <c r="BD6" s="616"/>
      <c r="BE6" s="616"/>
      <c r="BF6" s="617"/>
      <c r="BG6" s="618">
        <v>20007602</v>
      </c>
      <c r="BH6" s="619"/>
      <c r="BI6" s="619"/>
      <c r="BJ6" s="619"/>
      <c r="BK6" s="619"/>
      <c r="BL6" s="619"/>
      <c r="BM6" s="619"/>
      <c r="BN6" s="620"/>
      <c r="BO6" s="671">
        <v>94.1</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283658</v>
      </c>
      <c r="CS6" s="619"/>
      <c r="CT6" s="619"/>
      <c r="CU6" s="619"/>
      <c r="CV6" s="619"/>
      <c r="CW6" s="619"/>
      <c r="CX6" s="619"/>
      <c r="CY6" s="620"/>
      <c r="CZ6" s="671">
        <v>0.7</v>
      </c>
      <c r="DA6" s="671"/>
      <c r="DB6" s="671"/>
      <c r="DC6" s="671"/>
      <c r="DD6" s="624" t="s">
        <v>207</v>
      </c>
      <c r="DE6" s="619"/>
      <c r="DF6" s="619"/>
      <c r="DG6" s="619"/>
      <c r="DH6" s="619"/>
      <c r="DI6" s="619"/>
      <c r="DJ6" s="619"/>
      <c r="DK6" s="619"/>
      <c r="DL6" s="619"/>
      <c r="DM6" s="619"/>
      <c r="DN6" s="619"/>
      <c r="DO6" s="619"/>
      <c r="DP6" s="620"/>
      <c r="DQ6" s="624">
        <v>283658</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32193</v>
      </c>
      <c r="S7" s="619"/>
      <c r="T7" s="619"/>
      <c r="U7" s="619"/>
      <c r="V7" s="619"/>
      <c r="W7" s="619"/>
      <c r="X7" s="619"/>
      <c r="Y7" s="620"/>
      <c r="Z7" s="671">
        <v>0.1</v>
      </c>
      <c r="AA7" s="671"/>
      <c r="AB7" s="671"/>
      <c r="AC7" s="671"/>
      <c r="AD7" s="672">
        <v>32193</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10276145</v>
      </c>
      <c r="BH7" s="619"/>
      <c r="BI7" s="619"/>
      <c r="BJ7" s="619"/>
      <c r="BK7" s="619"/>
      <c r="BL7" s="619"/>
      <c r="BM7" s="619"/>
      <c r="BN7" s="620"/>
      <c r="BO7" s="671">
        <v>48.3</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5824194</v>
      </c>
      <c r="CS7" s="619"/>
      <c r="CT7" s="619"/>
      <c r="CU7" s="619"/>
      <c r="CV7" s="619"/>
      <c r="CW7" s="619"/>
      <c r="CX7" s="619"/>
      <c r="CY7" s="620"/>
      <c r="CZ7" s="671">
        <v>15.4</v>
      </c>
      <c r="DA7" s="671"/>
      <c r="DB7" s="671"/>
      <c r="DC7" s="671"/>
      <c r="DD7" s="624">
        <v>781356</v>
      </c>
      <c r="DE7" s="619"/>
      <c r="DF7" s="619"/>
      <c r="DG7" s="619"/>
      <c r="DH7" s="619"/>
      <c r="DI7" s="619"/>
      <c r="DJ7" s="619"/>
      <c r="DK7" s="619"/>
      <c r="DL7" s="619"/>
      <c r="DM7" s="619"/>
      <c r="DN7" s="619"/>
      <c r="DO7" s="619"/>
      <c r="DP7" s="620"/>
      <c r="DQ7" s="624">
        <v>4252955</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130680</v>
      </c>
      <c r="S8" s="619"/>
      <c r="T8" s="619"/>
      <c r="U8" s="619"/>
      <c r="V8" s="619"/>
      <c r="W8" s="619"/>
      <c r="X8" s="619"/>
      <c r="Y8" s="620"/>
      <c r="Z8" s="671">
        <v>0.3</v>
      </c>
      <c r="AA8" s="671"/>
      <c r="AB8" s="671"/>
      <c r="AC8" s="671"/>
      <c r="AD8" s="672">
        <v>130680</v>
      </c>
      <c r="AE8" s="672"/>
      <c r="AF8" s="672"/>
      <c r="AG8" s="672"/>
      <c r="AH8" s="672"/>
      <c r="AI8" s="672"/>
      <c r="AJ8" s="672"/>
      <c r="AK8" s="672"/>
      <c r="AL8" s="641">
        <v>0.6</v>
      </c>
      <c r="AM8" s="673"/>
      <c r="AN8" s="673"/>
      <c r="AO8" s="674"/>
      <c r="AP8" s="615" t="s">
        <v>218</v>
      </c>
      <c r="AQ8" s="616"/>
      <c r="AR8" s="616"/>
      <c r="AS8" s="616"/>
      <c r="AT8" s="616"/>
      <c r="AU8" s="616"/>
      <c r="AV8" s="616"/>
      <c r="AW8" s="616"/>
      <c r="AX8" s="616"/>
      <c r="AY8" s="616"/>
      <c r="AZ8" s="616"/>
      <c r="BA8" s="616"/>
      <c r="BB8" s="616"/>
      <c r="BC8" s="616"/>
      <c r="BD8" s="616"/>
      <c r="BE8" s="616"/>
      <c r="BF8" s="617"/>
      <c r="BG8" s="618">
        <v>237743</v>
      </c>
      <c r="BH8" s="619"/>
      <c r="BI8" s="619"/>
      <c r="BJ8" s="619"/>
      <c r="BK8" s="619"/>
      <c r="BL8" s="619"/>
      <c r="BM8" s="619"/>
      <c r="BN8" s="620"/>
      <c r="BO8" s="671">
        <v>1.1000000000000001</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18363874</v>
      </c>
      <c r="CS8" s="619"/>
      <c r="CT8" s="619"/>
      <c r="CU8" s="619"/>
      <c r="CV8" s="619"/>
      <c r="CW8" s="619"/>
      <c r="CX8" s="619"/>
      <c r="CY8" s="620"/>
      <c r="CZ8" s="671">
        <v>48.4</v>
      </c>
      <c r="DA8" s="671"/>
      <c r="DB8" s="671"/>
      <c r="DC8" s="671"/>
      <c r="DD8" s="624">
        <v>153821</v>
      </c>
      <c r="DE8" s="619"/>
      <c r="DF8" s="619"/>
      <c r="DG8" s="619"/>
      <c r="DH8" s="619"/>
      <c r="DI8" s="619"/>
      <c r="DJ8" s="619"/>
      <c r="DK8" s="619"/>
      <c r="DL8" s="619"/>
      <c r="DM8" s="619"/>
      <c r="DN8" s="619"/>
      <c r="DO8" s="619"/>
      <c r="DP8" s="620"/>
      <c r="DQ8" s="624">
        <v>9572992</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132599</v>
      </c>
      <c r="S9" s="619"/>
      <c r="T9" s="619"/>
      <c r="U9" s="619"/>
      <c r="V9" s="619"/>
      <c r="W9" s="619"/>
      <c r="X9" s="619"/>
      <c r="Y9" s="620"/>
      <c r="Z9" s="671">
        <v>0.3</v>
      </c>
      <c r="AA9" s="671"/>
      <c r="AB9" s="671"/>
      <c r="AC9" s="671"/>
      <c r="AD9" s="672">
        <v>132599</v>
      </c>
      <c r="AE9" s="672"/>
      <c r="AF9" s="672"/>
      <c r="AG9" s="672"/>
      <c r="AH9" s="672"/>
      <c r="AI9" s="672"/>
      <c r="AJ9" s="672"/>
      <c r="AK9" s="672"/>
      <c r="AL9" s="641">
        <v>0.6</v>
      </c>
      <c r="AM9" s="673"/>
      <c r="AN9" s="673"/>
      <c r="AO9" s="674"/>
      <c r="AP9" s="615" t="s">
        <v>221</v>
      </c>
      <c r="AQ9" s="616"/>
      <c r="AR9" s="616"/>
      <c r="AS9" s="616"/>
      <c r="AT9" s="616"/>
      <c r="AU9" s="616"/>
      <c r="AV9" s="616"/>
      <c r="AW9" s="616"/>
      <c r="AX9" s="616"/>
      <c r="AY9" s="616"/>
      <c r="AZ9" s="616"/>
      <c r="BA9" s="616"/>
      <c r="BB9" s="616"/>
      <c r="BC9" s="616"/>
      <c r="BD9" s="616"/>
      <c r="BE9" s="616"/>
      <c r="BF9" s="617"/>
      <c r="BG9" s="618">
        <v>9181485</v>
      </c>
      <c r="BH9" s="619"/>
      <c r="BI9" s="619"/>
      <c r="BJ9" s="619"/>
      <c r="BK9" s="619"/>
      <c r="BL9" s="619"/>
      <c r="BM9" s="619"/>
      <c r="BN9" s="620"/>
      <c r="BO9" s="671">
        <v>43.2</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2712009</v>
      </c>
      <c r="CS9" s="619"/>
      <c r="CT9" s="619"/>
      <c r="CU9" s="619"/>
      <c r="CV9" s="619"/>
      <c r="CW9" s="619"/>
      <c r="CX9" s="619"/>
      <c r="CY9" s="620"/>
      <c r="CZ9" s="671">
        <v>7.2</v>
      </c>
      <c r="DA9" s="671"/>
      <c r="DB9" s="671"/>
      <c r="DC9" s="671"/>
      <c r="DD9" s="624">
        <v>109190</v>
      </c>
      <c r="DE9" s="619"/>
      <c r="DF9" s="619"/>
      <c r="DG9" s="619"/>
      <c r="DH9" s="619"/>
      <c r="DI9" s="619"/>
      <c r="DJ9" s="619"/>
      <c r="DK9" s="619"/>
      <c r="DL9" s="619"/>
      <c r="DM9" s="619"/>
      <c r="DN9" s="619"/>
      <c r="DO9" s="619"/>
      <c r="DP9" s="620"/>
      <c r="DQ9" s="624">
        <v>2441504</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2043702</v>
      </c>
      <c r="S10" s="619"/>
      <c r="T10" s="619"/>
      <c r="U10" s="619"/>
      <c r="V10" s="619"/>
      <c r="W10" s="619"/>
      <c r="X10" s="619"/>
      <c r="Y10" s="620"/>
      <c r="Z10" s="671">
        <v>5.2</v>
      </c>
      <c r="AA10" s="671"/>
      <c r="AB10" s="671"/>
      <c r="AC10" s="671"/>
      <c r="AD10" s="672">
        <v>2043702</v>
      </c>
      <c r="AE10" s="672"/>
      <c r="AF10" s="672"/>
      <c r="AG10" s="672"/>
      <c r="AH10" s="672"/>
      <c r="AI10" s="672"/>
      <c r="AJ10" s="672"/>
      <c r="AK10" s="672"/>
      <c r="AL10" s="641">
        <v>8.6999999999999993</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314872</v>
      </c>
      <c r="BH10" s="619"/>
      <c r="BI10" s="619"/>
      <c r="BJ10" s="619"/>
      <c r="BK10" s="619"/>
      <c r="BL10" s="619"/>
      <c r="BM10" s="619"/>
      <c r="BN10" s="620"/>
      <c r="BO10" s="671">
        <v>1.5</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49916</v>
      </c>
      <c r="CS10" s="619"/>
      <c r="CT10" s="619"/>
      <c r="CU10" s="619"/>
      <c r="CV10" s="619"/>
      <c r="CW10" s="619"/>
      <c r="CX10" s="619"/>
      <c r="CY10" s="620"/>
      <c r="CZ10" s="671">
        <v>0.1</v>
      </c>
      <c r="DA10" s="671"/>
      <c r="DB10" s="671"/>
      <c r="DC10" s="671"/>
      <c r="DD10" s="624" t="s">
        <v>108</v>
      </c>
      <c r="DE10" s="619"/>
      <c r="DF10" s="619"/>
      <c r="DG10" s="619"/>
      <c r="DH10" s="619"/>
      <c r="DI10" s="619"/>
      <c r="DJ10" s="619"/>
      <c r="DK10" s="619"/>
      <c r="DL10" s="619"/>
      <c r="DM10" s="619"/>
      <c r="DN10" s="619"/>
      <c r="DO10" s="619"/>
      <c r="DP10" s="620"/>
      <c r="DQ10" s="624">
        <v>18218</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v>14454</v>
      </c>
      <c r="S11" s="619"/>
      <c r="T11" s="619"/>
      <c r="U11" s="619"/>
      <c r="V11" s="619"/>
      <c r="W11" s="619"/>
      <c r="X11" s="619"/>
      <c r="Y11" s="620"/>
      <c r="Z11" s="671">
        <v>0</v>
      </c>
      <c r="AA11" s="671"/>
      <c r="AB11" s="671"/>
      <c r="AC11" s="671"/>
      <c r="AD11" s="672">
        <v>14454</v>
      </c>
      <c r="AE11" s="672"/>
      <c r="AF11" s="672"/>
      <c r="AG11" s="672"/>
      <c r="AH11" s="672"/>
      <c r="AI11" s="672"/>
      <c r="AJ11" s="672"/>
      <c r="AK11" s="672"/>
      <c r="AL11" s="641">
        <v>0.1</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542045</v>
      </c>
      <c r="BH11" s="619"/>
      <c r="BI11" s="619"/>
      <c r="BJ11" s="619"/>
      <c r="BK11" s="619"/>
      <c r="BL11" s="619"/>
      <c r="BM11" s="619"/>
      <c r="BN11" s="620"/>
      <c r="BO11" s="671">
        <v>2.5</v>
      </c>
      <c r="BP11" s="671"/>
      <c r="BQ11" s="671"/>
      <c r="BR11" s="671"/>
      <c r="BS11" s="624" t="s">
        <v>108</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70441</v>
      </c>
      <c r="CS11" s="619"/>
      <c r="CT11" s="619"/>
      <c r="CU11" s="619"/>
      <c r="CV11" s="619"/>
      <c r="CW11" s="619"/>
      <c r="CX11" s="619"/>
      <c r="CY11" s="620"/>
      <c r="CZ11" s="671">
        <v>0.2</v>
      </c>
      <c r="DA11" s="671"/>
      <c r="DB11" s="671"/>
      <c r="DC11" s="671"/>
      <c r="DD11" s="624">
        <v>2765</v>
      </c>
      <c r="DE11" s="619"/>
      <c r="DF11" s="619"/>
      <c r="DG11" s="619"/>
      <c r="DH11" s="619"/>
      <c r="DI11" s="619"/>
      <c r="DJ11" s="619"/>
      <c r="DK11" s="619"/>
      <c r="DL11" s="619"/>
      <c r="DM11" s="619"/>
      <c r="DN11" s="619"/>
      <c r="DO11" s="619"/>
      <c r="DP11" s="620"/>
      <c r="DQ11" s="624">
        <v>65148</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8785484</v>
      </c>
      <c r="BH12" s="619"/>
      <c r="BI12" s="619"/>
      <c r="BJ12" s="619"/>
      <c r="BK12" s="619"/>
      <c r="BL12" s="619"/>
      <c r="BM12" s="619"/>
      <c r="BN12" s="620"/>
      <c r="BO12" s="671">
        <v>41.3</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389672</v>
      </c>
      <c r="CS12" s="619"/>
      <c r="CT12" s="619"/>
      <c r="CU12" s="619"/>
      <c r="CV12" s="619"/>
      <c r="CW12" s="619"/>
      <c r="CX12" s="619"/>
      <c r="CY12" s="620"/>
      <c r="CZ12" s="671">
        <v>1</v>
      </c>
      <c r="DA12" s="671"/>
      <c r="DB12" s="671"/>
      <c r="DC12" s="671"/>
      <c r="DD12" s="624">
        <v>4729</v>
      </c>
      <c r="DE12" s="619"/>
      <c r="DF12" s="619"/>
      <c r="DG12" s="619"/>
      <c r="DH12" s="619"/>
      <c r="DI12" s="619"/>
      <c r="DJ12" s="619"/>
      <c r="DK12" s="619"/>
      <c r="DL12" s="619"/>
      <c r="DM12" s="619"/>
      <c r="DN12" s="619"/>
      <c r="DO12" s="619"/>
      <c r="DP12" s="620"/>
      <c r="DQ12" s="624">
        <v>274820</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60560</v>
      </c>
      <c r="S13" s="619"/>
      <c r="T13" s="619"/>
      <c r="U13" s="619"/>
      <c r="V13" s="619"/>
      <c r="W13" s="619"/>
      <c r="X13" s="619"/>
      <c r="Y13" s="620"/>
      <c r="Z13" s="671">
        <v>0.2</v>
      </c>
      <c r="AA13" s="671"/>
      <c r="AB13" s="671"/>
      <c r="AC13" s="671"/>
      <c r="AD13" s="672">
        <v>60560</v>
      </c>
      <c r="AE13" s="672"/>
      <c r="AF13" s="672"/>
      <c r="AG13" s="672"/>
      <c r="AH13" s="672"/>
      <c r="AI13" s="672"/>
      <c r="AJ13" s="672"/>
      <c r="AK13" s="672"/>
      <c r="AL13" s="641">
        <v>0.3</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8380317</v>
      </c>
      <c r="BH13" s="619"/>
      <c r="BI13" s="619"/>
      <c r="BJ13" s="619"/>
      <c r="BK13" s="619"/>
      <c r="BL13" s="619"/>
      <c r="BM13" s="619"/>
      <c r="BN13" s="620"/>
      <c r="BO13" s="671">
        <v>39.4</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1948922</v>
      </c>
      <c r="CS13" s="619"/>
      <c r="CT13" s="619"/>
      <c r="CU13" s="619"/>
      <c r="CV13" s="619"/>
      <c r="CW13" s="619"/>
      <c r="CX13" s="619"/>
      <c r="CY13" s="620"/>
      <c r="CZ13" s="671">
        <v>5.0999999999999996</v>
      </c>
      <c r="DA13" s="671"/>
      <c r="DB13" s="671"/>
      <c r="DC13" s="671"/>
      <c r="DD13" s="624">
        <v>514485</v>
      </c>
      <c r="DE13" s="619"/>
      <c r="DF13" s="619"/>
      <c r="DG13" s="619"/>
      <c r="DH13" s="619"/>
      <c r="DI13" s="619"/>
      <c r="DJ13" s="619"/>
      <c r="DK13" s="619"/>
      <c r="DL13" s="619"/>
      <c r="DM13" s="619"/>
      <c r="DN13" s="619"/>
      <c r="DO13" s="619"/>
      <c r="DP13" s="620"/>
      <c r="DQ13" s="624">
        <v>1502466</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94629</v>
      </c>
      <c r="BH14" s="619"/>
      <c r="BI14" s="619"/>
      <c r="BJ14" s="619"/>
      <c r="BK14" s="619"/>
      <c r="BL14" s="619"/>
      <c r="BM14" s="619"/>
      <c r="BN14" s="620"/>
      <c r="BO14" s="671">
        <v>0.4</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1309480</v>
      </c>
      <c r="CS14" s="619"/>
      <c r="CT14" s="619"/>
      <c r="CU14" s="619"/>
      <c r="CV14" s="619"/>
      <c r="CW14" s="619"/>
      <c r="CX14" s="619"/>
      <c r="CY14" s="620"/>
      <c r="CZ14" s="671">
        <v>3.5</v>
      </c>
      <c r="DA14" s="671"/>
      <c r="DB14" s="671"/>
      <c r="DC14" s="671"/>
      <c r="DD14" s="624">
        <v>486</v>
      </c>
      <c r="DE14" s="619"/>
      <c r="DF14" s="619"/>
      <c r="DG14" s="619"/>
      <c r="DH14" s="619"/>
      <c r="DI14" s="619"/>
      <c r="DJ14" s="619"/>
      <c r="DK14" s="619"/>
      <c r="DL14" s="619"/>
      <c r="DM14" s="619"/>
      <c r="DN14" s="619"/>
      <c r="DO14" s="619"/>
      <c r="DP14" s="620"/>
      <c r="DQ14" s="624">
        <v>1308993</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111539</v>
      </c>
      <c r="S15" s="619"/>
      <c r="T15" s="619"/>
      <c r="U15" s="619"/>
      <c r="V15" s="619"/>
      <c r="W15" s="619"/>
      <c r="X15" s="619"/>
      <c r="Y15" s="620"/>
      <c r="Z15" s="671">
        <v>0.3</v>
      </c>
      <c r="AA15" s="671"/>
      <c r="AB15" s="671"/>
      <c r="AC15" s="671"/>
      <c r="AD15" s="672">
        <v>111539</v>
      </c>
      <c r="AE15" s="672"/>
      <c r="AF15" s="672"/>
      <c r="AG15" s="672"/>
      <c r="AH15" s="672"/>
      <c r="AI15" s="672"/>
      <c r="AJ15" s="672"/>
      <c r="AK15" s="672"/>
      <c r="AL15" s="641">
        <v>0.5</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851344</v>
      </c>
      <c r="BH15" s="619"/>
      <c r="BI15" s="619"/>
      <c r="BJ15" s="619"/>
      <c r="BK15" s="619"/>
      <c r="BL15" s="619"/>
      <c r="BM15" s="619"/>
      <c r="BN15" s="620"/>
      <c r="BO15" s="671">
        <v>4</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3980500</v>
      </c>
      <c r="CS15" s="619"/>
      <c r="CT15" s="619"/>
      <c r="CU15" s="619"/>
      <c r="CV15" s="619"/>
      <c r="CW15" s="619"/>
      <c r="CX15" s="619"/>
      <c r="CY15" s="620"/>
      <c r="CZ15" s="671">
        <v>10.5</v>
      </c>
      <c r="DA15" s="671"/>
      <c r="DB15" s="671"/>
      <c r="DC15" s="671"/>
      <c r="DD15" s="624">
        <v>212989</v>
      </c>
      <c r="DE15" s="619"/>
      <c r="DF15" s="619"/>
      <c r="DG15" s="619"/>
      <c r="DH15" s="619"/>
      <c r="DI15" s="619"/>
      <c r="DJ15" s="619"/>
      <c r="DK15" s="619"/>
      <c r="DL15" s="619"/>
      <c r="DM15" s="619"/>
      <c r="DN15" s="619"/>
      <c r="DO15" s="619"/>
      <c r="DP15" s="620"/>
      <c r="DQ15" s="624">
        <v>3229308</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467441</v>
      </c>
      <c r="S16" s="619"/>
      <c r="T16" s="619"/>
      <c r="U16" s="619"/>
      <c r="V16" s="619"/>
      <c r="W16" s="619"/>
      <c r="X16" s="619"/>
      <c r="Y16" s="620"/>
      <c r="Z16" s="671">
        <v>1.2</v>
      </c>
      <c r="AA16" s="671"/>
      <c r="AB16" s="671"/>
      <c r="AC16" s="671"/>
      <c r="AD16" s="672">
        <v>339420</v>
      </c>
      <c r="AE16" s="672"/>
      <c r="AF16" s="672"/>
      <c r="AG16" s="672"/>
      <c r="AH16" s="672"/>
      <c r="AI16" s="672"/>
      <c r="AJ16" s="672"/>
      <c r="AK16" s="672"/>
      <c r="AL16" s="641">
        <v>1.4</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339420</v>
      </c>
      <c r="S17" s="619"/>
      <c r="T17" s="619"/>
      <c r="U17" s="619"/>
      <c r="V17" s="619"/>
      <c r="W17" s="619"/>
      <c r="X17" s="619"/>
      <c r="Y17" s="620"/>
      <c r="Z17" s="671">
        <v>0.9</v>
      </c>
      <c r="AA17" s="671"/>
      <c r="AB17" s="671"/>
      <c r="AC17" s="671"/>
      <c r="AD17" s="672">
        <v>339420</v>
      </c>
      <c r="AE17" s="672"/>
      <c r="AF17" s="672"/>
      <c r="AG17" s="672"/>
      <c r="AH17" s="672"/>
      <c r="AI17" s="672"/>
      <c r="AJ17" s="672"/>
      <c r="AK17" s="672"/>
      <c r="AL17" s="641">
        <v>1.4</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2991274</v>
      </c>
      <c r="CS17" s="619"/>
      <c r="CT17" s="619"/>
      <c r="CU17" s="619"/>
      <c r="CV17" s="619"/>
      <c r="CW17" s="619"/>
      <c r="CX17" s="619"/>
      <c r="CY17" s="620"/>
      <c r="CZ17" s="671">
        <v>7.9</v>
      </c>
      <c r="DA17" s="671"/>
      <c r="DB17" s="671"/>
      <c r="DC17" s="671"/>
      <c r="DD17" s="624" t="s">
        <v>108</v>
      </c>
      <c r="DE17" s="619"/>
      <c r="DF17" s="619"/>
      <c r="DG17" s="619"/>
      <c r="DH17" s="619"/>
      <c r="DI17" s="619"/>
      <c r="DJ17" s="619"/>
      <c r="DK17" s="619"/>
      <c r="DL17" s="619"/>
      <c r="DM17" s="619"/>
      <c r="DN17" s="619"/>
      <c r="DO17" s="619"/>
      <c r="DP17" s="620"/>
      <c r="DQ17" s="624">
        <v>2970018</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127917</v>
      </c>
      <c r="S18" s="619"/>
      <c r="T18" s="619"/>
      <c r="U18" s="619"/>
      <c r="V18" s="619"/>
      <c r="W18" s="619"/>
      <c r="X18" s="619"/>
      <c r="Y18" s="620"/>
      <c r="Z18" s="671">
        <v>0.3</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v>104</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1255927</v>
      </c>
      <c r="BH19" s="619"/>
      <c r="BI19" s="619"/>
      <c r="BJ19" s="619"/>
      <c r="BK19" s="619"/>
      <c r="BL19" s="619"/>
      <c r="BM19" s="619"/>
      <c r="BN19" s="620"/>
      <c r="BO19" s="671">
        <v>5.9</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24457413</v>
      </c>
      <c r="S20" s="619"/>
      <c r="T20" s="619"/>
      <c r="U20" s="619"/>
      <c r="V20" s="619"/>
      <c r="W20" s="619"/>
      <c r="X20" s="619"/>
      <c r="Y20" s="620"/>
      <c r="Z20" s="671">
        <v>62.7</v>
      </c>
      <c r="AA20" s="671"/>
      <c r="AB20" s="671"/>
      <c r="AC20" s="671"/>
      <c r="AD20" s="672">
        <v>23073465</v>
      </c>
      <c r="AE20" s="672"/>
      <c r="AF20" s="672"/>
      <c r="AG20" s="672"/>
      <c r="AH20" s="672"/>
      <c r="AI20" s="672"/>
      <c r="AJ20" s="672"/>
      <c r="AK20" s="672"/>
      <c r="AL20" s="641">
        <v>98.5</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1255927</v>
      </c>
      <c r="BH20" s="619"/>
      <c r="BI20" s="619"/>
      <c r="BJ20" s="619"/>
      <c r="BK20" s="619"/>
      <c r="BL20" s="619"/>
      <c r="BM20" s="619"/>
      <c r="BN20" s="620"/>
      <c r="BO20" s="671">
        <v>5.9</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37923940</v>
      </c>
      <c r="CS20" s="619"/>
      <c r="CT20" s="619"/>
      <c r="CU20" s="619"/>
      <c r="CV20" s="619"/>
      <c r="CW20" s="619"/>
      <c r="CX20" s="619"/>
      <c r="CY20" s="620"/>
      <c r="CZ20" s="671">
        <v>100</v>
      </c>
      <c r="DA20" s="671"/>
      <c r="DB20" s="671"/>
      <c r="DC20" s="671"/>
      <c r="DD20" s="624">
        <v>1779821</v>
      </c>
      <c r="DE20" s="619"/>
      <c r="DF20" s="619"/>
      <c r="DG20" s="619"/>
      <c r="DH20" s="619"/>
      <c r="DI20" s="619"/>
      <c r="DJ20" s="619"/>
      <c r="DK20" s="619"/>
      <c r="DL20" s="619"/>
      <c r="DM20" s="619"/>
      <c r="DN20" s="619"/>
      <c r="DO20" s="619"/>
      <c r="DP20" s="620"/>
      <c r="DQ20" s="624">
        <v>25920080</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15028</v>
      </c>
      <c r="S21" s="619"/>
      <c r="T21" s="619"/>
      <c r="U21" s="619"/>
      <c r="V21" s="619"/>
      <c r="W21" s="619"/>
      <c r="X21" s="619"/>
      <c r="Y21" s="620"/>
      <c r="Z21" s="671">
        <v>0</v>
      </c>
      <c r="AA21" s="671"/>
      <c r="AB21" s="671"/>
      <c r="AC21" s="671"/>
      <c r="AD21" s="672">
        <v>15028</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540885</v>
      </c>
      <c r="S22" s="619"/>
      <c r="T22" s="619"/>
      <c r="U22" s="619"/>
      <c r="V22" s="619"/>
      <c r="W22" s="619"/>
      <c r="X22" s="619"/>
      <c r="Y22" s="620"/>
      <c r="Z22" s="671">
        <v>1.4</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853640</v>
      </c>
      <c r="S23" s="619"/>
      <c r="T23" s="619"/>
      <c r="U23" s="619"/>
      <c r="V23" s="619"/>
      <c r="W23" s="619"/>
      <c r="X23" s="619"/>
      <c r="Y23" s="620"/>
      <c r="Z23" s="671">
        <v>2.2000000000000002</v>
      </c>
      <c r="AA23" s="671"/>
      <c r="AB23" s="671"/>
      <c r="AC23" s="671"/>
      <c r="AD23" s="672">
        <v>76038</v>
      </c>
      <c r="AE23" s="672"/>
      <c r="AF23" s="672"/>
      <c r="AG23" s="672"/>
      <c r="AH23" s="672"/>
      <c r="AI23" s="672"/>
      <c r="AJ23" s="672"/>
      <c r="AK23" s="672"/>
      <c r="AL23" s="641">
        <v>0.3</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1255927</v>
      </c>
      <c r="BH23" s="619"/>
      <c r="BI23" s="619"/>
      <c r="BJ23" s="619"/>
      <c r="BK23" s="619"/>
      <c r="BL23" s="619"/>
      <c r="BM23" s="619"/>
      <c r="BN23" s="620"/>
      <c r="BO23" s="671">
        <v>5.9</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189795</v>
      </c>
      <c r="S24" s="619"/>
      <c r="T24" s="619"/>
      <c r="U24" s="619"/>
      <c r="V24" s="619"/>
      <c r="W24" s="619"/>
      <c r="X24" s="619"/>
      <c r="Y24" s="620"/>
      <c r="Z24" s="671">
        <v>0.5</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20957375</v>
      </c>
      <c r="CS24" s="669"/>
      <c r="CT24" s="669"/>
      <c r="CU24" s="669"/>
      <c r="CV24" s="669"/>
      <c r="CW24" s="669"/>
      <c r="CX24" s="669"/>
      <c r="CY24" s="716"/>
      <c r="CZ24" s="720">
        <v>55.3</v>
      </c>
      <c r="DA24" s="721"/>
      <c r="DB24" s="721"/>
      <c r="DC24" s="722"/>
      <c r="DD24" s="715">
        <v>13119662</v>
      </c>
      <c r="DE24" s="669"/>
      <c r="DF24" s="669"/>
      <c r="DG24" s="669"/>
      <c r="DH24" s="669"/>
      <c r="DI24" s="669"/>
      <c r="DJ24" s="669"/>
      <c r="DK24" s="716"/>
      <c r="DL24" s="715">
        <v>13015114</v>
      </c>
      <c r="DM24" s="669"/>
      <c r="DN24" s="669"/>
      <c r="DO24" s="669"/>
      <c r="DP24" s="669"/>
      <c r="DQ24" s="669"/>
      <c r="DR24" s="669"/>
      <c r="DS24" s="669"/>
      <c r="DT24" s="669"/>
      <c r="DU24" s="669"/>
      <c r="DV24" s="716"/>
      <c r="DW24" s="717">
        <v>53.9</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6440672</v>
      </c>
      <c r="S25" s="619"/>
      <c r="T25" s="619"/>
      <c r="U25" s="619"/>
      <c r="V25" s="619"/>
      <c r="W25" s="619"/>
      <c r="X25" s="619"/>
      <c r="Y25" s="620"/>
      <c r="Z25" s="671">
        <v>16.5</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6750271</v>
      </c>
      <c r="CS25" s="637"/>
      <c r="CT25" s="637"/>
      <c r="CU25" s="637"/>
      <c r="CV25" s="637"/>
      <c r="CW25" s="637"/>
      <c r="CX25" s="637"/>
      <c r="CY25" s="638"/>
      <c r="CZ25" s="621">
        <v>17.8</v>
      </c>
      <c r="DA25" s="639"/>
      <c r="DB25" s="639"/>
      <c r="DC25" s="640"/>
      <c r="DD25" s="624">
        <v>5943753</v>
      </c>
      <c r="DE25" s="637"/>
      <c r="DF25" s="637"/>
      <c r="DG25" s="637"/>
      <c r="DH25" s="637"/>
      <c r="DI25" s="637"/>
      <c r="DJ25" s="637"/>
      <c r="DK25" s="638"/>
      <c r="DL25" s="624">
        <v>5844237</v>
      </c>
      <c r="DM25" s="637"/>
      <c r="DN25" s="637"/>
      <c r="DO25" s="637"/>
      <c r="DP25" s="637"/>
      <c r="DQ25" s="637"/>
      <c r="DR25" s="637"/>
      <c r="DS25" s="637"/>
      <c r="DT25" s="637"/>
      <c r="DU25" s="637"/>
      <c r="DV25" s="638"/>
      <c r="DW25" s="641">
        <v>24.2</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v>115181</v>
      </c>
      <c r="S26" s="619"/>
      <c r="T26" s="619"/>
      <c r="U26" s="619"/>
      <c r="V26" s="619"/>
      <c r="W26" s="619"/>
      <c r="X26" s="619"/>
      <c r="Y26" s="620"/>
      <c r="Z26" s="671">
        <v>0.3</v>
      </c>
      <c r="AA26" s="671"/>
      <c r="AB26" s="671"/>
      <c r="AC26" s="671"/>
      <c r="AD26" s="672">
        <v>115181</v>
      </c>
      <c r="AE26" s="672"/>
      <c r="AF26" s="672"/>
      <c r="AG26" s="672"/>
      <c r="AH26" s="672"/>
      <c r="AI26" s="672"/>
      <c r="AJ26" s="672"/>
      <c r="AK26" s="672"/>
      <c r="AL26" s="641">
        <v>0.5</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4163143</v>
      </c>
      <c r="CS26" s="619"/>
      <c r="CT26" s="619"/>
      <c r="CU26" s="619"/>
      <c r="CV26" s="619"/>
      <c r="CW26" s="619"/>
      <c r="CX26" s="619"/>
      <c r="CY26" s="620"/>
      <c r="CZ26" s="621">
        <v>11</v>
      </c>
      <c r="DA26" s="639"/>
      <c r="DB26" s="639"/>
      <c r="DC26" s="640"/>
      <c r="DD26" s="624">
        <v>3356625</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2300538</v>
      </c>
      <c r="S27" s="619"/>
      <c r="T27" s="619"/>
      <c r="U27" s="619"/>
      <c r="V27" s="619"/>
      <c r="W27" s="619"/>
      <c r="X27" s="619"/>
      <c r="Y27" s="620"/>
      <c r="Z27" s="671">
        <v>5.9</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21263529</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11215830</v>
      </c>
      <c r="CS27" s="637"/>
      <c r="CT27" s="637"/>
      <c r="CU27" s="637"/>
      <c r="CV27" s="637"/>
      <c r="CW27" s="637"/>
      <c r="CX27" s="637"/>
      <c r="CY27" s="638"/>
      <c r="CZ27" s="621">
        <v>29.6</v>
      </c>
      <c r="DA27" s="639"/>
      <c r="DB27" s="639"/>
      <c r="DC27" s="640"/>
      <c r="DD27" s="624">
        <v>4205891</v>
      </c>
      <c r="DE27" s="637"/>
      <c r="DF27" s="637"/>
      <c r="DG27" s="637"/>
      <c r="DH27" s="637"/>
      <c r="DI27" s="637"/>
      <c r="DJ27" s="637"/>
      <c r="DK27" s="638"/>
      <c r="DL27" s="624">
        <v>4200859</v>
      </c>
      <c r="DM27" s="637"/>
      <c r="DN27" s="637"/>
      <c r="DO27" s="637"/>
      <c r="DP27" s="637"/>
      <c r="DQ27" s="637"/>
      <c r="DR27" s="637"/>
      <c r="DS27" s="637"/>
      <c r="DT27" s="637"/>
      <c r="DU27" s="637"/>
      <c r="DV27" s="638"/>
      <c r="DW27" s="641">
        <v>17.399999999999999</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51234</v>
      </c>
      <c r="S28" s="619"/>
      <c r="T28" s="619"/>
      <c r="U28" s="619"/>
      <c r="V28" s="619"/>
      <c r="W28" s="619"/>
      <c r="X28" s="619"/>
      <c r="Y28" s="620"/>
      <c r="Z28" s="671">
        <v>0.1</v>
      </c>
      <c r="AA28" s="671"/>
      <c r="AB28" s="671"/>
      <c r="AC28" s="671"/>
      <c r="AD28" s="672">
        <v>46832</v>
      </c>
      <c r="AE28" s="672"/>
      <c r="AF28" s="672"/>
      <c r="AG28" s="672"/>
      <c r="AH28" s="672"/>
      <c r="AI28" s="672"/>
      <c r="AJ28" s="672"/>
      <c r="AK28" s="672"/>
      <c r="AL28" s="641">
        <v>0.2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2991274</v>
      </c>
      <c r="CS28" s="619"/>
      <c r="CT28" s="619"/>
      <c r="CU28" s="619"/>
      <c r="CV28" s="619"/>
      <c r="CW28" s="619"/>
      <c r="CX28" s="619"/>
      <c r="CY28" s="620"/>
      <c r="CZ28" s="621">
        <v>7.9</v>
      </c>
      <c r="DA28" s="639"/>
      <c r="DB28" s="639"/>
      <c r="DC28" s="640"/>
      <c r="DD28" s="624">
        <v>2970018</v>
      </c>
      <c r="DE28" s="619"/>
      <c r="DF28" s="619"/>
      <c r="DG28" s="619"/>
      <c r="DH28" s="619"/>
      <c r="DI28" s="619"/>
      <c r="DJ28" s="619"/>
      <c r="DK28" s="620"/>
      <c r="DL28" s="624">
        <v>2970018</v>
      </c>
      <c r="DM28" s="619"/>
      <c r="DN28" s="619"/>
      <c r="DO28" s="619"/>
      <c r="DP28" s="619"/>
      <c r="DQ28" s="619"/>
      <c r="DR28" s="619"/>
      <c r="DS28" s="619"/>
      <c r="DT28" s="619"/>
      <c r="DU28" s="619"/>
      <c r="DV28" s="620"/>
      <c r="DW28" s="641">
        <v>12.3</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1819</v>
      </c>
      <c r="S29" s="619"/>
      <c r="T29" s="619"/>
      <c r="U29" s="619"/>
      <c r="V29" s="619"/>
      <c r="W29" s="619"/>
      <c r="X29" s="619"/>
      <c r="Y29" s="620"/>
      <c r="Z29" s="671">
        <v>0</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2991274</v>
      </c>
      <c r="CS29" s="637"/>
      <c r="CT29" s="637"/>
      <c r="CU29" s="637"/>
      <c r="CV29" s="637"/>
      <c r="CW29" s="637"/>
      <c r="CX29" s="637"/>
      <c r="CY29" s="638"/>
      <c r="CZ29" s="621">
        <v>7.9</v>
      </c>
      <c r="DA29" s="639"/>
      <c r="DB29" s="639"/>
      <c r="DC29" s="640"/>
      <c r="DD29" s="624">
        <v>2970018</v>
      </c>
      <c r="DE29" s="637"/>
      <c r="DF29" s="637"/>
      <c r="DG29" s="637"/>
      <c r="DH29" s="637"/>
      <c r="DI29" s="637"/>
      <c r="DJ29" s="637"/>
      <c r="DK29" s="638"/>
      <c r="DL29" s="624">
        <v>2970018</v>
      </c>
      <c r="DM29" s="637"/>
      <c r="DN29" s="637"/>
      <c r="DO29" s="637"/>
      <c r="DP29" s="637"/>
      <c r="DQ29" s="637"/>
      <c r="DR29" s="637"/>
      <c r="DS29" s="637"/>
      <c r="DT29" s="637"/>
      <c r="DU29" s="637"/>
      <c r="DV29" s="638"/>
      <c r="DW29" s="641">
        <v>12.3</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173241</v>
      </c>
      <c r="S30" s="619"/>
      <c r="T30" s="619"/>
      <c r="U30" s="619"/>
      <c r="V30" s="619"/>
      <c r="W30" s="619"/>
      <c r="X30" s="619"/>
      <c r="Y30" s="620"/>
      <c r="Z30" s="671">
        <v>0.4</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98.9</v>
      </c>
      <c r="BH30" s="685"/>
      <c r="BI30" s="685"/>
      <c r="BJ30" s="685"/>
      <c r="BK30" s="685"/>
      <c r="BL30" s="685"/>
      <c r="BM30" s="686">
        <v>95.6</v>
      </c>
      <c r="BN30" s="685"/>
      <c r="BO30" s="685"/>
      <c r="BP30" s="685"/>
      <c r="BQ30" s="687"/>
      <c r="BR30" s="684">
        <v>98.7</v>
      </c>
      <c r="BS30" s="685"/>
      <c r="BT30" s="685"/>
      <c r="BU30" s="685"/>
      <c r="BV30" s="685"/>
      <c r="BW30" s="685"/>
      <c r="BX30" s="686">
        <v>94.4</v>
      </c>
      <c r="BY30" s="685"/>
      <c r="BZ30" s="685"/>
      <c r="CA30" s="685"/>
      <c r="CB30" s="687"/>
      <c r="CD30" s="690"/>
      <c r="CE30" s="691"/>
      <c r="CF30" s="655" t="s">
        <v>290</v>
      </c>
      <c r="CG30" s="652"/>
      <c r="CH30" s="652"/>
      <c r="CI30" s="652"/>
      <c r="CJ30" s="652"/>
      <c r="CK30" s="652"/>
      <c r="CL30" s="652"/>
      <c r="CM30" s="652"/>
      <c r="CN30" s="652"/>
      <c r="CO30" s="652"/>
      <c r="CP30" s="652"/>
      <c r="CQ30" s="653"/>
      <c r="CR30" s="618">
        <v>2650848</v>
      </c>
      <c r="CS30" s="619"/>
      <c r="CT30" s="619"/>
      <c r="CU30" s="619"/>
      <c r="CV30" s="619"/>
      <c r="CW30" s="619"/>
      <c r="CX30" s="619"/>
      <c r="CY30" s="620"/>
      <c r="CZ30" s="621">
        <v>7</v>
      </c>
      <c r="DA30" s="639"/>
      <c r="DB30" s="639"/>
      <c r="DC30" s="640"/>
      <c r="DD30" s="624">
        <v>2629904</v>
      </c>
      <c r="DE30" s="619"/>
      <c r="DF30" s="619"/>
      <c r="DG30" s="619"/>
      <c r="DH30" s="619"/>
      <c r="DI30" s="619"/>
      <c r="DJ30" s="619"/>
      <c r="DK30" s="620"/>
      <c r="DL30" s="624">
        <v>2629904</v>
      </c>
      <c r="DM30" s="619"/>
      <c r="DN30" s="619"/>
      <c r="DO30" s="619"/>
      <c r="DP30" s="619"/>
      <c r="DQ30" s="619"/>
      <c r="DR30" s="619"/>
      <c r="DS30" s="619"/>
      <c r="DT30" s="619"/>
      <c r="DU30" s="619"/>
      <c r="DV30" s="620"/>
      <c r="DW30" s="641">
        <v>10.9</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947530</v>
      </c>
      <c r="S31" s="619"/>
      <c r="T31" s="619"/>
      <c r="U31" s="619"/>
      <c r="V31" s="619"/>
      <c r="W31" s="619"/>
      <c r="X31" s="619"/>
      <c r="Y31" s="620"/>
      <c r="Z31" s="671">
        <v>2.4</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98.5</v>
      </c>
      <c r="BH31" s="637"/>
      <c r="BI31" s="637"/>
      <c r="BJ31" s="637"/>
      <c r="BK31" s="637"/>
      <c r="BL31" s="637"/>
      <c r="BM31" s="673">
        <v>93.9</v>
      </c>
      <c r="BN31" s="683"/>
      <c r="BO31" s="683"/>
      <c r="BP31" s="683"/>
      <c r="BQ31" s="647"/>
      <c r="BR31" s="682">
        <v>98.2</v>
      </c>
      <c r="BS31" s="637"/>
      <c r="BT31" s="637"/>
      <c r="BU31" s="637"/>
      <c r="BV31" s="637"/>
      <c r="BW31" s="637"/>
      <c r="BX31" s="673">
        <v>92.7</v>
      </c>
      <c r="BY31" s="683"/>
      <c r="BZ31" s="683"/>
      <c r="CA31" s="683"/>
      <c r="CB31" s="647"/>
      <c r="CD31" s="690"/>
      <c r="CE31" s="691"/>
      <c r="CF31" s="655" t="s">
        <v>294</v>
      </c>
      <c r="CG31" s="652"/>
      <c r="CH31" s="652"/>
      <c r="CI31" s="652"/>
      <c r="CJ31" s="652"/>
      <c r="CK31" s="652"/>
      <c r="CL31" s="652"/>
      <c r="CM31" s="652"/>
      <c r="CN31" s="652"/>
      <c r="CO31" s="652"/>
      <c r="CP31" s="652"/>
      <c r="CQ31" s="653"/>
      <c r="CR31" s="618">
        <v>340426</v>
      </c>
      <c r="CS31" s="637"/>
      <c r="CT31" s="637"/>
      <c r="CU31" s="637"/>
      <c r="CV31" s="637"/>
      <c r="CW31" s="637"/>
      <c r="CX31" s="637"/>
      <c r="CY31" s="638"/>
      <c r="CZ31" s="621">
        <v>0.9</v>
      </c>
      <c r="DA31" s="639"/>
      <c r="DB31" s="639"/>
      <c r="DC31" s="640"/>
      <c r="DD31" s="624">
        <v>340114</v>
      </c>
      <c r="DE31" s="637"/>
      <c r="DF31" s="637"/>
      <c r="DG31" s="637"/>
      <c r="DH31" s="637"/>
      <c r="DI31" s="637"/>
      <c r="DJ31" s="637"/>
      <c r="DK31" s="638"/>
      <c r="DL31" s="624">
        <v>340114</v>
      </c>
      <c r="DM31" s="637"/>
      <c r="DN31" s="637"/>
      <c r="DO31" s="637"/>
      <c r="DP31" s="637"/>
      <c r="DQ31" s="637"/>
      <c r="DR31" s="637"/>
      <c r="DS31" s="637"/>
      <c r="DT31" s="637"/>
      <c r="DU31" s="637"/>
      <c r="DV31" s="638"/>
      <c r="DW31" s="641">
        <v>1.4</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1054600</v>
      </c>
      <c r="S32" s="619"/>
      <c r="T32" s="619"/>
      <c r="U32" s="619"/>
      <c r="V32" s="619"/>
      <c r="W32" s="619"/>
      <c r="X32" s="619"/>
      <c r="Y32" s="620"/>
      <c r="Z32" s="671">
        <v>2.7</v>
      </c>
      <c r="AA32" s="671"/>
      <c r="AB32" s="671"/>
      <c r="AC32" s="671"/>
      <c r="AD32" s="672">
        <v>88162</v>
      </c>
      <c r="AE32" s="672"/>
      <c r="AF32" s="672"/>
      <c r="AG32" s="672"/>
      <c r="AH32" s="672"/>
      <c r="AI32" s="672"/>
      <c r="AJ32" s="672"/>
      <c r="AK32" s="672"/>
      <c r="AL32" s="641">
        <v>0.4</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99.1</v>
      </c>
      <c r="BH32" s="603"/>
      <c r="BI32" s="603"/>
      <c r="BJ32" s="603"/>
      <c r="BK32" s="603"/>
      <c r="BL32" s="603"/>
      <c r="BM32" s="666">
        <v>96.9</v>
      </c>
      <c r="BN32" s="603"/>
      <c r="BO32" s="603"/>
      <c r="BP32" s="603"/>
      <c r="BQ32" s="660"/>
      <c r="BR32" s="681">
        <v>99</v>
      </c>
      <c r="BS32" s="603"/>
      <c r="BT32" s="603"/>
      <c r="BU32" s="603"/>
      <c r="BV32" s="603"/>
      <c r="BW32" s="603"/>
      <c r="BX32" s="666">
        <v>95.7</v>
      </c>
      <c r="BY32" s="603"/>
      <c r="BZ32" s="603"/>
      <c r="CA32" s="603"/>
      <c r="CB32" s="660"/>
      <c r="CD32" s="692"/>
      <c r="CE32" s="693"/>
      <c r="CF32" s="655" t="s">
        <v>297</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1856585</v>
      </c>
      <c r="S33" s="619"/>
      <c r="T33" s="619"/>
      <c r="U33" s="619"/>
      <c r="V33" s="619"/>
      <c r="W33" s="619"/>
      <c r="X33" s="619"/>
      <c r="Y33" s="620"/>
      <c r="Z33" s="671">
        <v>4.8</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15186744</v>
      </c>
      <c r="CS33" s="637"/>
      <c r="CT33" s="637"/>
      <c r="CU33" s="637"/>
      <c r="CV33" s="637"/>
      <c r="CW33" s="637"/>
      <c r="CX33" s="637"/>
      <c r="CY33" s="638"/>
      <c r="CZ33" s="621">
        <v>40</v>
      </c>
      <c r="DA33" s="639"/>
      <c r="DB33" s="639"/>
      <c r="DC33" s="640"/>
      <c r="DD33" s="624">
        <v>12385139</v>
      </c>
      <c r="DE33" s="637"/>
      <c r="DF33" s="637"/>
      <c r="DG33" s="637"/>
      <c r="DH33" s="637"/>
      <c r="DI33" s="637"/>
      <c r="DJ33" s="637"/>
      <c r="DK33" s="638"/>
      <c r="DL33" s="624">
        <v>8884219</v>
      </c>
      <c r="DM33" s="637"/>
      <c r="DN33" s="637"/>
      <c r="DO33" s="637"/>
      <c r="DP33" s="637"/>
      <c r="DQ33" s="637"/>
      <c r="DR33" s="637"/>
      <c r="DS33" s="637"/>
      <c r="DT33" s="637"/>
      <c r="DU33" s="637"/>
      <c r="DV33" s="638"/>
      <c r="DW33" s="641">
        <v>36.799999999999997</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7233951</v>
      </c>
      <c r="CS34" s="619"/>
      <c r="CT34" s="619"/>
      <c r="CU34" s="619"/>
      <c r="CV34" s="619"/>
      <c r="CW34" s="619"/>
      <c r="CX34" s="619"/>
      <c r="CY34" s="620"/>
      <c r="CZ34" s="621">
        <v>19.100000000000001</v>
      </c>
      <c r="DA34" s="639"/>
      <c r="DB34" s="639"/>
      <c r="DC34" s="640"/>
      <c r="DD34" s="624">
        <v>5200284</v>
      </c>
      <c r="DE34" s="619"/>
      <c r="DF34" s="619"/>
      <c r="DG34" s="619"/>
      <c r="DH34" s="619"/>
      <c r="DI34" s="619"/>
      <c r="DJ34" s="619"/>
      <c r="DK34" s="620"/>
      <c r="DL34" s="624">
        <v>4474129</v>
      </c>
      <c r="DM34" s="619"/>
      <c r="DN34" s="619"/>
      <c r="DO34" s="619"/>
      <c r="DP34" s="619"/>
      <c r="DQ34" s="619"/>
      <c r="DR34" s="619"/>
      <c r="DS34" s="619"/>
      <c r="DT34" s="619"/>
      <c r="DU34" s="619"/>
      <c r="DV34" s="620"/>
      <c r="DW34" s="641">
        <v>18.5</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721385</v>
      </c>
      <c r="S35" s="619"/>
      <c r="T35" s="619"/>
      <c r="U35" s="619"/>
      <c r="V35" s="619"/>
      <c r="W35" s="619"/>
      <c r="X35" s="619"/>
      <c r="Y35" s="620"/>
      <c r="Z35" s="671">
        <v>1.8</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3555974</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229915</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326616</v>
      </c>
      <c r="CS35" s="637"/>
      <c r="CT35" s="637"/>
      <c r="CU35" s="637"/>
      <c r="CV35" s="637"/>
      <c r="CW35" s="637"/>
      <c r="CX35" s="637"/>
      <c r="CY35" s="638"/>
      <c r="CZ35" s="621">
        <v>0.9</v>
      </c>
      <c r="DA35" s="639"/>
      <c r="DB35" s="639"/>
      <c r="DC35" s="640"/>
      <c r="DD35" s="624">
        <v>319673</v>
      </c>
      <c r="DE35" s="637"/>
      <c r="DF35" s="637"/>
      <c r="DG35" s="637"/>
      <c r="DH35" s="637"/>
      <c r="DI35" s="637"/>
      <c r="DJ35" s="637"/>
      <c r="DK35" s="638"/>
      <c r="DL35" s="624">
        <v>319673</v>
      </c>
      <c r="DM35" s="637"/>
      <c r="DN35" s="637"/>
      <c r="DO35" s="637"/>
      <c r="DP35" s="637"/>
      <c r="DQ35" s="637"/>
      <c r="DR35" s="637"/>
      <c r="DS35" s="637"/>
      <c r="DT35" s="637"/>
      <c r="DU35" s="637"/>
      <c r="DV35" s="638"/>
      <c r="DW35" s="641">
        <v>1.3</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38998161</v>
      </c>
      <c r="S36" s="659"/>
      <c r="T36" s="659"/>
      <c r="U36" s="659"/>
      <c r="V36" s="659"/>
      <c r="W36" s="659"/>
      <c r="X36" s="659"/>
      <c r="Y36" s="662"/>
      <c r="Z36" s="663">
        <v>100</v>
      </c>
      <c r="AA36" s="663"/>
      <c r="AB36" s="663"/>
      <c r="AC36" s="663"/>
      <c r="AD36" s="664">
        <v>23414706</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408786</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-498955</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3107173</v>
      </c>
      <c r="CS36" s="619"/>
      <c r="CT36" s="619"/>
      <c r="CU36" s="619"/>
      <c r="CV36" s="619"/>
      <c r="CW36" s="619"/>
      <c r="CX36" s="619"/>
      <c r="CY36" s="620"/>
      <c r="CZ36" s="621">
        <v>8.1999999999999993</v>
      </c>
      <c r="DA36" s="639"/>
      <c r="DB36" s="639"/>
      <c r="DC36" s="640"/>
      <c r="DD36" s="624">
        <v>2876371</v>
      </c>
      <c r="DE36" s="619"/>
      <c r="DF36" s="619"/>
      <c r="DG36" s="619"/>
      <c r="DH36" s="619"/>
      <c r="DI36" s="619"/>
      <c r="DJ36" s="619"/>
      <c r="DK36" s="620"/>
      <c r="DL36" s="624">
        <v>1967583</v>
      </c>
      <c r="DM36" s="619"/>
      <c r="DN36" s="619"/>
      <c r="DO36" s="619"/>
      <c r="DP36" s="619"/>
      <c r="DQ36" s="619"/>
      <c r="DR36" s="619"/>
      <c r="DS36" s="619"/>
      <c r="DT36" s="619"/>
      <c r="DU36" s="619"/>
      <c r="DV36" s="620"/>
      <c r="DW36" s="641">
        <v>8.1999999999999993</v>
      </c>
      <c r="DX36" s="642"/>
      <c r="DY36" s="642"/>
      <c r="DZ36" s="642"/>
      <c r="EA36" s="642"/>
      <c r="EB36" s="642"/>
      <c r="EC36" s="643"/>
    </row>
    <row r="37" spans="2:133" ht="11.25" customHeight="1">
      <c r="AQ37" s="644" t="s">
        <v>312</v>
      </c>
      <c r="AR37" s="645"/>
      <c r="AS37" s="645"/>
      <c r="AT37" s="645"/>
      <c r="AU37" s="645"/>
      <c r="AV37" s="645"/>
      <c r="AW37" s="645"/>
      <c r="AX37" s="645"/>
      <c r="AY37" s="646"/>
      <c r="AZ37" s="618">
        <v>47817</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19297</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1302347</v>
      </c>
      <c r="CS37" s="637"/>
      <c r="CT37" s="637"/>
      <c r="CU37" s="637"/>
      <c r="CV37" s="637"/>
      <c r="CW37" s="637"/>
      <c r="CX37" s="637"/>
      <c r="CY37" s="638"/>
      <c r="CZ37" s="621">
        <v>3.4</v>
      </c>
      <c r="DA37" s="639"/>
      <c r="DB37" s="639"/>
      <c r="DC37" s="640"/>
      <c r="DD37" s="624">
        <v>1302347</v>
      </c>
      <c r="DE37" s="637"/>
      <c r="DF37" s="637"/>
      <c r="DG37" s="637"/>
      <c r="DH37" s="637"/>
      <c r="DI37" s="637"/>
      <c r="DJ37" s="637"/>
      <c r="DK37" s="638"/>
      <c r="DL37" s="624">
        <v>1291609</v>
      </c>
      <c r="DM37" s="637"/>
      <c r="DN37" s="637"/>
      <c r="DO37" s="637"/>
      <c r="DP37" s="637"/>
      <c r="DQ37" s="637"/>
      <c r="DR37" s="637"/>
      <c r="DS37" s="637"/>
      <c r="DT37" s="637"/>
      <c r="DU37" s="637"/>
      <c r="DV37" s="638"/>
      <c r="DW37" s="641">
        <v>5.4</v>
      </c>
      <c r="DX37" s="642"/>
      <c r="DY37" s="642"/>
      <c r="DZ37" s="642"/>
      <c r="EA37" s="642"/>
      <c r="EB37" s="642"/>
      <c r="EC37" s="643"/>
    </row>
    <row r="38" spans="2:133" ht="11.25" customHeight="1">
      <c r="AQ38" s="644" t="s">
        <v>315</v>
      </c>
      <c r="AR38" s="645"/>
      <c r="AS38" s="645"/>
      <c r="AT38" s="645"/>
      <c r="AU38" s="645"/>
      <c r="AV38" s="645"/>
      <c r="AW38" s="645"/>
      <c r="AX38" s="645"/>
      <c r="AY38" s="646"/>
      <c r="AZ38" s="618">
        <v>6710</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30749</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3549264</v>
      </c>
      <c r="CS38" s="619"/>
      <c r="CT38" s="619"/>
      <c r="CU38" s="619"/>
      <c r="CV38" s="619"/>
      <c r="CW38" s="619"/>
      <c r="CX38" s="619"/>
      <c r="CY38" s="620"/>
      <c r="CZ38" s="621">
        <v>9.4</v>
      </c>
      <c r="DA38" s="639"/>
      <c r="DB38" s="639"/>
      <c r="DC38" s="640"/>
      <c r="DD38" s="624">
        <v>3123880</v>
      </c>
      <c r="DE38" s="619"/>
      <c r="DF38" s="619"/>
      <c r="DG38" s="619"/>
      <c r="DH38" s="619"/>
      <c r="DI38" s="619"/>
      <c r="DJ38" s="619"/>
      <c r="DK38" s="620"/>
      <c r="DL38" s="624">
        <v>2110924</v>
      </c>
      <c r="DM38" s="619"/>
      <c r="DN38" s="619"/>
      <c r="DO38" s="619"/>
      <c r="DP38" s="619"/>
      <c r="DQ38" s="619"/>
      <c r="DR38" s="619"/>
      <c r="DS38" s="619"/>
      <c r="DT38" s="619"/>
      <c r="DU38" s="619"/>
      <c r="DV38" s="620"/>
      <c r="DW38" s="641">
        <v>8.6999999999999993</v>
      </c>
      <c r="DX38" s="642"/>
      <c r="DY38" s="642"/>
      <c r="DZ38" s="642"/>
      <c r="EA38" s="642"/>
      <c r="EB38" s="642"/>
      <c r="EC38" s="643"/>
    </row>
    <row r="39" spans="2:133" ht="11.25" customHeight="1">
      <c r="AQ39" s="644" t="s">
        <v>318</v>
      </c>
      <c r="AR39" s="645"/>
      <c r="AS39" s="645"/>
      <c r="AT39" s="645"/>
      <c r="AU39" s="645"/>
      <c r="AV39" s="645"/>
      <c r="AW39" s="645"/>
      <c r="AX39" s="645"/>
      <c r="AY39" s="646"/>
      <c r="AZ39" s="618" t="s">
        <v>108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106</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857300</v>
      </c>
      <c r="CS39" s="637"/>
      <c r="CT39" s="637"/>
      <c r="CU39" s="637"/>
      <c r="CV39" s="637"/>
      <c r="CW39" s="637"/>
      <c r="CX39" s="637"/>
      <c r="CY39" s="638"/>
      <c r="CZ39" s="621">
        <v>2.2999999999999998</v>
      </c>
      <c r="DA39" s="639"/>
      <c r="DB39" s="639"/>
      <c r="DC39" s="640"/>
      <c r="DD39" s="624">
        <v>853021</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1284031</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91</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112440</v>
      </c>
      <c r="CS40" s="619"/>
      <c r="CT40" s="619"/>
      <c r="CU40" s="619"/>
      <c r="CV40" s="619"/>
      <c r="CW40" s="619"/>
      <c r="CX40" s="619"/>
      <c r="CY40" s="620"/>
      <c r="CZ40" s="621">
        <v>0.3</v>
      </c>
      <c r="DA40" s="639"/>
      <c r="DB40" s="639"/>
      <c r="DC40" s="640"/>
      <c r="DD40" s="624">
        <v>11910</v>
      </c>
      <c r="DE40" s="619"/>
      <c r="DF40" s="619"/>
      <c r="DG40" s="619"/>
      <c r="DH40" s="619"/>
      <c r="DI40" s="619"/>
      <c r="DJ40" s="619"/>
      <c r="DK40" s="620"/>
      <c r="DL40" s="624">
        <v>11910</v>
      </c>
      <c r="DM40" s="619"/>
      <c r="DN40" s="619"/>
      <c r="DO40" s="619"/>
      <c r="DP40" s="619"/>
      <c r="DQ40" s="619"/>
      <c r="DR40" s="619"/>
      <c r="DS40" s="619"/>
      <c r="DT40" s="619"/>
      <c r="DU40" s="619"/>
      <c r="DV40" s="620"/>
      <c r="DW40" s="641">
        <v>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1808630</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255</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1779821</v>
      </c>
      <c r="CS42" s="619"/>
      <c r="CT42" s="619"/>
      <c r="CU42" s="619"/>
      <c r="CV42" s="619"/>
      <c r="CW42" s="619"/>
      <c r="CX42" s="619"/>
      <c r="CY42" s="620"/>
      <c r="CZ42" s="621">
        <v>4.7</v>
      </c>
      <c r="DA42" s="622"/>
      <c r="DB42" s="622"/>
      <c r="DC42" s="623"/>
      <c r="DD42" s="624">
        <v>415279</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39358</v>
      </c>
      <c r="CS43" s="637"/>
      <c r="CT43" s="637"/>
      <c r="CU43" s="637"/>
      <c r="CV43" s="637"/>
      <c r="CW43" s="637"/>
      <c r="CX43" s="637"/>
      <c r="CY43" s="638"/>
      <c r="CZ43" s="621">
        <v>0.1</v>
      </c>
      <c r="DA43" s="639"/>
      <c r="DB43" s="639"/>
      <c r="DC43" s="640"/>
      <c r="DD43" s="624">
        <v>39358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1779821</v>
      </c>
      <c r="CS44" s="619"/>
      <c r="CT44" s="619"/>
      <c r="CU44" s="619"/>
      <c r="CV44" s="619"/>
      <c r="CW44" s="619"/>
      <c r="CX44" s="619"/>
      <c r="CY44" s="620"/>
      <c r="CZ44" s="621">
        <v>4.7</v>
      </c>
      <c r="DA44" s="622"/>
      <c r="DB44" s="622"/>
      <c r="DC44" s="623"/>
      <c r="DD44" s="624">
        <v>415279</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279200</v>
      </c>
      <c r="CS45" s="637"/>
      <c r="CT45" s="637"/>
      <c r="CU45" s="637"/>
      <c r="CV45" s="637"/>
      <c r="CW45" s="637"/>
      <c r="CX45" s="637"/>
      <c r="CY45" s="638"/>
      <c r="CZ45" s="621">
        <v>0.7</v>
      </c>
      <c r="DA45" s="639"/>
      <c r="DB45" s="639"/>
      <c r="DC45" s="640"/>
      <c r="DD45" s="624">
        <v>15633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1499723</v>
      </c>
      <c r="CS46" s="619"/>
      <c r="CT46" s="619"/>
      <c r="CU46" s="619"/>
      <c r="CV46" s="619"/>
      <c r="CW46" s="619"/>
      <c r="CX46" s="619"/>
      <c r="CY46" s="620"/>
      <c r="CZ46" s="621">
        <v>4</v>
      </c>
      <c r="DA46" s="622"/>
      <c r="DB46" s="622"/>
      <c r="DC46" s="623"/>
      <c r="DD46" s="624">
        <v>398748</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t="s">
        <v>118</v>
      </c>
      <c r="CS47" s="637"/>
      <c r="CT47" s="637"/>
      <c r="CU47" s="637"/>
      <c r="CV47" s="637"/>
      <c r="CW47" s="637"/>
      <c r="CX47" s="637"/>
      <c r="CY47" s="638"/>
      <c r="CZ47" s="621" t="s">
        <v>118</v>
      </c>
      <c r="DA47" s="639"/>
      <c r="DB47" s="639"/>
      <c r="DC47" s="640"/>
      <c r="DD47" s="624" t="s">
        <v>118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37923940</v>
      </c>
      <c r="CS49" s="603"/>
      <c r="CT49" s="603"/>
      <c r="CU49" s="603"/>
      <c r="CV49" s="603"/>
      <c r="CW49" s="603"/>
      <c r="CX49" s="603"/>
      <c r="CY49" s="604"/>
      <c r="CZ49" s="605">
        <v>100</v>
      </c>
      <c r="DA49" s="606"/>
      <c r="DB49" s="606"/>
      <c r="DC49" s="607"/>
      <c r="DD49" s="608">
        <v>25920080</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Q103" sqref="BQ103:DZ10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39099</v>
      </c>
      <c r="R7" s="1131"/>
      <c r="S7" s="1131"/>
      <c r="T7" s="1131"/>
      <c r="U7" s="1131"/>
      <c r="V7" s="1131">
        <v>38025</v>
      </c>
      <c r="W7" s="1131"/>
      <c r="X7" s="1131"/>
      <c r="Y7" s="1131"/>
      <c r="Z7" s="1131"/>
      <c r="AA7" s="1131">
        <v>1074</v>
      </c>
      <c r="AB7" s="1131"/>
      <c r="AC7" s="1131"/>
      <c r="AD7" s="1131"/>
      <c r="AE7" s="1132"/>
      <c r="AF7" s="1133">
        <v>1009</v>
      </c>
      <c r="AG7" s="1134"/>
      <c r="AH7" s="1134"/>
      <c r="AI7" s="1134"/>
      <c r="AJ7" s="1135"/>
      <c r="AK7" s="1117">
        <v>173</v>
      </c>
      <c r="AL7" s="1118"/>
      <c r="AM7" s="1118"/>
      <c r="AN7" s="1118"/>
      <c r="AO7" s="1118"/>
      <c r="AP7" s="1118">
        <v>29587</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538</v>
      </c>
      <c r="BT7" s="1122"/>
      <c r="BU7" s="1122"/>
      <c r="BV7" s="1122"/>
      <c r="BW7" s="1122"/>
      <c r="BX7" s="1122"/>
      <c r="BY7" s="1122"/>
      <c r="BZ7" s="1122"/>
      <c r="CA7" s="1122"/>
      <c r="CB7" s="1122"/>
      <c r="CC7" s="1122"/>
      <c r="CD7" s="1122"/>
      <c r="CE7" s="1122"/>
      <c r="CF7" s="1122"/>
      <c r="CG7" s="1123"/>
      <c r="CH7" s="1114">
        <v>2</v>
      </c>
      <c r="CI7" s="1115"/>
      <c r="CJ7" s="1115"/>
      <c r="CK7" s="1115"/>
      <c r="CL7" s="1116"/>
      <c r="CM7" s="1114">
        <v>227</v>
      </c>
      <c r="CN7" s="1115"/>
      <c r="CO7" s="1115"/>
      <c r="CP7" s="1115"/>
      <c r="CQ7" s="1116"/>
      <c r="CR7" s="1114">
        <v>100</v>
      </c>
      <c r="CS7" s="1115"/>
      <c r="CT7" s="1115"/>
      <c r="CU7" s="1115"/>
      <c r="CV7" s="1116"/>
      <c r="CW7" s="1114">
        <v>133</v>
      </c>
      <c r="CX7" s="1115"/>
      <c r="CY7" s="1115"/>
      <c r="CZ7" s="1115"/>
      <c r="DA7" s="1116"/>
      <c r="DB7" s="1114" t="s">
        <v>540</v>
      </c>
      <c r="DC7" s="1115"/>
      <c r="DD7" s="1115"/>
      <c r="DE7" s="1115"/>
      <c r="DF7" s="1116"/>
      <c r="DG7" s="1114" t="s">
        <v>540</v>
      </c>
      <c r="DH7" s="1115"/>
      <c r="DI7" s="1115"/>
      <c r="DJ7" s="1115"/>
      <c r="DK7" s="1116"/>
      <c r="DL7" s="1114" t="s">
        <v>540</v>
      </c>
      <c r="DM7" s="1115"/>
      <c r="DN7" s="1115"/>
      <c r="DO7" s="1115"/>
      <c r="DP7" s="1116"/>
      <c r="DQ7" s="1114" t="s">
        <v>540</v>
      </c>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539</v>
      </c>
      <c r="BT8" s="1041"/>
      <c r="BU8" s="1041"/>
      <c r="BV8" s="1041"/>
      <c r="BW8" s="1041"/>
      <c r="BX8" s="1041"/>
      <c r="BY8" s="1041"/>
      <c r="BZ8" s="1041"/>
      <c r="CA8" s="1041"/>
      <c r="CB8" s="1041"/>
      <c r="CC8" s="1041"/>
      <c r="CD8" s="1041"/>
      <c r="CE8" s="1041"/>
      <c r="CF8" s="1041"/>
      <c r="CG8" s="1042"/>
      <c r="CH8" s="1015">
        <v>0</v>
      </c>
      <c r="CI8" s="1016"/>
      <c r="CJ8" s="1016"/>
      <c r="CK8" s="1016"/>
      <c r="CL8" s="1017"/>
      <c r="CM8" s="1015">
        <v>11</v>
      </c>
      <c r="CN8" s="1016"/>
      <c r="CO8" s="1016"/>
      <c r="CP8" s="1016"/>
      <c r="CQ8" s="1017"/>
      <c r="CR8" s="1015">
        <v>5</v>
      </c>
      <c r="CS8" s="1016"/>
      <c r="CT8" s="1016"/>
      <c r="CU8" s="1016"/>
      <c r="CV8" s="1017"/>
      <c r="CW8" s="1015" t="s">
        <v>540</v>
      </c>
      <c r="CX8" s="1016"/>
      <c r="CY8" s="1016"/>
      <c r="CZ8" s="1016"/>
      <c r="DA8" s="1017"/>
      <c r="DB8" s="1015" t="s">
        <v>540</v>
      </c>
      <c r="DC8" s="1016"/>
      <c r="DD8" s="1016"/>
      <c r="DE8" s="1016"/>
      <c r="DF8" s="1017"/>
      <c r="DG8" s="1015" t="s">
        <v>540</v>
      </c>
      <c r="DH8" s="1016"/>
      <c r="DI8" s="1016"/>
      <c r="DJ8" s="1016"/>
      <c r="DK8" s="1017"/>
      <c r="DL8" s="1015" t="s">
        <v>540</v>
      </c>
      <c r="DM8" s="1016"/>
      <c r="DN8" s="1016"/>
      <c r="DO8" s="1016"/>
      <c r="DP8" s="1017"/>
      <c r="DQ8" s="1015" t="s">
        <v>540</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4">
        <v>39099</v>
      </c>
      <c r="R23" s="1095"/>
      <c r="S23" s="1095"/>
      <c r="T23" s="1095"/>
      <c r="U23" s="1095"/>
      <c r="V23" s="1095">
        <v>38025</v>
      </c>
      <c r="W23" s="1095"/>
      <c r="X23" s="1095"/>
      <c r="Y23" s="1095"/>
      <c r="Z23" s="1095"/>
      <c r="AA23" s="1095">
        <v>1074</v>
      </c>
      <c r="AB23" s="1095"/>
      <c r="AC23" s="1095"/>
      <c r="AD23" s="1095"/>
      <c r="AE23" s="1096"/>
      <c r="AF23" s="1097">
        <v>1009</v>
      </c>
      <c r="AG23" s="1095"/>
      <c r="AH23" s="1095"/>
      <c r="AI23" s="1095"/>
      <c r="AJ23" s="1098"/>
      <c r="AK23" s="1099"/>
      <c r="AL23" s="1100"/>
      <c r="AM23" s="1100"/>
      <c r="AN23" s="1100"/>
      <c r="AO23" s="1100"/>
      <c r="AP23" s="1095">
        <v>29587</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375</v>
      </c>
      <c r="C28" s="1077"/>
      <c r="D28" s="1077"/>
      <c r="E28" s="1077"/>
      <c r="F28" s="1077"/>
      <c r="G28" s="1077"/>
      <c r="H28" s="1077"/>
      <c r="I28" s="1077"/>
      <c r="J28" s="1077"/>
      <c r="K28" s="1077"/>
      <c r="L28" s="1077"/>
      <c r="M28" s="1077"/>
      <c r="N28" s="1077"/>
      <c r="O28" s="1077"/>
      <c r="P28" s="1078"/>
      <c r="Q28" s="1079">
        <v>14047</v>
      </c>
      <c r="R28" s="1080"/>
      <c r="S28" s="1080"/>
      <c r="T28" s="1080"/>
      <c r="U28" s="1080"/>
      <c r="V28" s="1080">
        <v>13817</v>
      </c>
      <c r="W28" s="1080"/>
      <c r="X28" s="1080"/>
      <c r="Y28" s="1080"/>
      <c r="Z28" s="1080"/>
      <c r="AA28" s="1080">
        <v>230</v>
      </c>
      <c r="AB28" s="1080"/>
      <c r="AC28" s="1080"/>
      <c r="AD28" s="1080"/>
      <c r="AE28" s="1081"/>
      <c r="AF28" s="1082">
        <v>230</v>
      </c>
      <c r="AG28" s="1080"/>
      <c r="AH28" s="1080"/>
      <c r="AI28" s="1080"/>
      <c r="AJ28" s="1083"/>
      <c r="AK28" s="1084">
        <v>1131</v>
      </c>
      <c r="AL28" s="1072"/>
      <c r="AM28" s="1072"/>
      <c r="AN28" s="1072"/>
      <c r="AO28" s="1072"/>
      <c r="AP28" s="1072" t="s">
        <v>540</v>
      </c>
      <c r="AQ28" s="1072"/>
      <c r="AR28" s="1072"/>
      <c r="AS28" s="1072"/>
      <c r="AT28" s="1072"/>
      <c r="AU28" s="1072"/>
      <c r="AV28" s="1072"/>
      <c r="AW28" s="1072"/>
      <c r="AX28" s="1072"/>
      <c r="AY28" s="1072"/>
      <c r="AZ28" s="1073" t="s">
        <v>540</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376</v>
      </c>
      <c r="C29" s="1064"/>
      <c r="D29" s="1064"/>
      <c r="E29" s="1064"/>
      <c r="F29" s="1064"/>
      <c r="G29" s="1064"/>
      <c r="H29" s="1064"/>
      <c r="I29" s="1064"/>
      <c r="J29" s="1064"/>
      <c r="K29" s="1064"/>
      <c r="L29" s="1064"/>
      <c r="M29" s="1064"/>
      <c r="N29" s="1064"/>
      <c r="O29" s="1064"/>
      <c r="P29" s="1065"/>
      <c r="Q29" s="1069">
        <v>5795</v>
      </c>
      <c r="R29" s="1070"/>
      <c r="S29" s="1070"/>
      <c r="T29" s="1070"/>
      <c r="U29" s="1070"/>
      <c r="V29" s="1070">
        <v>5606</v>
      </c>
      <c r="W29" s="1070"/>
      <c r="X29" s="1070"/>
      <c r="Y29" s="1070"/>
      <c r="Z29" s="1070"/>
      <c r="AA29" s="1070">
        <v>189</v>
      </c>
      <c r="AB29" s="1070"/>
      <c r="AC29" s="1070"/>
      <c r="AD29" s="1070"/>
      <c r="AE29" s="1071"/>
      <c r="AF29" s="1045">
        <v>189</v>
      </c>
      <c r="AG29" s="1046"/>
      <c r="AH29" s="1046"/>
      <c r="AI29" s="1046"/>
      <c r="AJ29" s="1047"/>
      <c r="AK29" s="1006">
        <v>826</v>
      </c>
      <c r="AL29" s="997"/>
      <c r="AM29" s="997"/>
      <c r="AN29" s="997"/>
      <c r="AO29" s="997"/>
      <c r="AP29" s="997" t="s">
        <v>540</v>
      </c>
      <c r="AQ29" s="997"/>
      <c r="AR29" s="997"/>
      <c r="AS29" s="997"/>
      <c r="AT29" s="997"/>
      <c r="AU29" s="997"/>
      <c r="AV29" s="997"/>
      <c r="AW29" s="997"/>
      <c r="AX29" s="997"/>
      <c r="AY29" s="997"/>
      <c r="AZ29" s="1068" t="s">
        <v>540</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377</v>
      </c>
      <c r="C30" s="1064"/>
      <c r="D30" s="1064"/>
      <c r="E30" s="1064"/>
      <c r="F30" s="1064"/>
      <c r="G30" s="1064"/>
      <c r="H30" s="1064"/>
      <c r="I30" s="1064"/>
      <c r="J30" s="1064"/>
      <c r="K30" s="1064"/>
      <c r="L30" s="1064"/>
      <c r="M30" s="1064"/>
      <c r="N30" s="1064"/>
      <c r="O30" s="1064"/>
      <c r="P30" s="1065"/>
      <c r="Q30" s="1069">
        <v>1066</v>
      </c>
      <c r="R30" s="1070"/>
      <c r="S30" s="1070"/>
      <c r="T30" s="1070"/>
      <c r="U30" s="1070"/>
      <c r="V30" s="1070">
        <v>1062</v>
      </c>
      <c r="W30" s="1070"/>
      <c r="X30" s="1070"/>
      <c r="Y30" s="1070"/>
      <c r="Z30" s="1070"/>
      <c r="AA30" s="1070">
        <v>4</v>
      </c>
      <c r="AB30" s="1070"/>
      <c r="AC30" s="1070"/>
      <c r="AD30" s="1070"/>
      <c r="AE30" s="1071"/>
      <c r="AF30" s="1045">
        <v>4</v>
      </c>
      <c r="AG30" s="1046"/>
      <c r="AH30" s="1046"/>
      <c r="AI30" s="1046"/>
      <c r="AJ30" s="1047"/>
      <c r="AK30" s="1006">
        <v>165</v>
      </c>
      <c r="AL30" s="997"/>
      <c r="AM30" s="997"/>
      <c r="AN30" s="997"/>
      <c r="AO30" s="997"/>
      <c r="AP30" s="997" t="s">
        <v>540</v>
      </c>
      <c r="AQ30" s="997"/>
      <c r="AR30" s="997"/>
      <c r="AS30" s="997"/>
      <c r="AT30" s="997"/>
      <c r="AU30" s="997"/>
      <c r="AV30" s="997"/>
      <c r="AW30" s="997"/>
      <c r="AX30" s="997"/>
      <c r="AY30" s="997"/>
      <c r="AZ30" s="1068" t="s">
        <v>540</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378</v>
      </c>
      <c r="C31" s="1064"/>
      <c r="D31" s="1064"/>
      <c r="E31" s="1064"/>
      <c r="F31" s="1064"/>
      <c r="G31" s="1064"/>
      <c r="H31" s="1064"/>
      <c r="I31" s="1064"/>
      <c r="J31" s="1064"/>
      <c r="K31" s="1064"/>
      <c r="L31" s="1064"/>
      <c r="M31" s="1064"/>
      <c r="N31" s="1064"/>
      <c r="O31" s="1064"/>
      <c r="P31" s="1065"/>
      <c r="Q31" s="1069">
        <v>2122</v>
      </c>
      <c r="R31" s="1070"/>
      <c r="S31" s="1070"/>
      <c r="T31" s="1070"/>
      <c r="U31" s="1070"/>
      <c r="V31" s="1070">
        <v>1968</v>
      </c>
      <c r="W31" s="1070"/>
      <c r="X31" s="1070"/>
      <c r="Y31" s="1070"/>
      <c r="Z31" s="1070"/>
      <c r="AA31" s="1070">
        <v>155</v>
      </c>
      <c r="AB31" s="1070"/>
      <c r="AC31" s="1070"/>
      <c r="AD31" s="1070"/>
      <c r="AE31" s="1071"/>
      <c r="AF31" s="1045">
        <v>1198</v>
      </c>
      <c r="AG31" s="1046"/>
      <c r="AH31" s="1046"/>
      <c r="AI31" s="1046"/>
      <c r="AJ31" s="1047"/>
      <c r="AK31" s="1006">
        <v>7</v>
      </c>
      <c r="AL31" s="997"/>
      <c r="AM31" s="997"/>
      <c r="AN31" s="997"/>
      <c r="AO31" s="997"/>
      <c r="AP31" s="997">
        <v>4236</v>
      </c>
      <c r="AQ31" s="997"/>
      <c r="AR31" s="997"/>
      <c r="AS31" s="997"/>
      <c r="AT31" s="997"/>
      <c r="AU31" s="997">
        <v>8</v>
      </c>
      <c r="AV31" s="997"/>
      <c r="AW31" s="997"/>
      <c r="AX31" s="997"/>
      <c r="AY31" s="997"/>
      <c r="AZ31" s="1068" t="s">
        <v>540</v>
      </c>
      <c r="BA31" s="1068"/>
      <c r="BB31" s="1068"/>
      <c r="BC31" s="1068"/>
      <c r="BD31" s="1068"/>
      <c r="BE31" s="1058" t="s">
        <v>379</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380</v>
      </c>
      <c r="C32" s="1064"/>
      <c r="D32" s="1064"/>
      <c r="E32" s="1064"/>
      <c r="F32" s="1064"/>
      <c r="G32" s="1064"/>
      <c r="H32" s="1064"/>
      <c r="I32" s="1064"/>
      <c r="J32" s="1064"/>
      <c r="K32" s="1064"/>
      <c r="L32" s="1064"/>
      <c r="M32" s="1064"/>
      <c r="N32" s="1064"/>
      <c r="O32" s="1064"/>
      <c r="P32" s="1065"/>
      <c r="Q32" s="1069">
        <v>2028</v>
      </c>
      <c r="R32" s="1070"/>
      <c r="S32" s="1070"/>
      <c r="T32" s="1070"/>
      <c r="U32" s="1070"/>
      <c r="V32" s="1070">
        <v>1899</v>
      </c>
      <c r="W32" s="1070"/>
      <c r="X32" s="1070"/>
      <c r="Y32" s="1070"/>
      <c r="Z32" s="1070"/>
      <c r="AA32" s="1070">
        <v>129</v>
      </c>
      <c r="AB32" s="1070"/>
      <c r="AC32" s="1070"/>
      <c r="AD32" s="1070"/>
      <c r="AE32" s="1071"/>
      <c r="AF32" s="1045">
        <v>129</v>
      </c>
      <c r="AG32" s="1046"/>
      <c r="AH32" s="1046"/>
      <c r="AI32" s="1046"/>
      <c r="AJ32" s="1047"/>
      <c r="AK32" s="1006">
        <v>409</v>
      </c>
      <c r="AL32" s="997"/>
      <c r="AM32" s="997"/>
      <c r="AN32" s="997"/>
      <c r="AO32" s="997"/>
      <c r="AP32" s="997">
        <v>3039</v>
      </c>
      <c r="AQ32" s="997"/>
      <c r="AR32" s="997"/>
      <c r="AS32" s="997"/>
      <c r="AT32" s="997"/>
      <c r="AU32" s="997">
        <v>1431</v>
      </c>
      <c r="AV32" s="997"/>
      <c r="AW32" s="997"/>
      <c r="AX32" s="997"/>
      <c r="AY32" s="997"/>
      <c r="AZ32" s="1068" t="s">
        <v>540</v>
      </c>
      <c r="BA32" s="1068"/>
      <c r="BB32" s="1068"/>
      <c r="BC32" s="1068"/>
      <c r="BD32" s="1068"/>
      <c r="BE32" s="1058" t="s">
        <v>381</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382</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363</v>
      </c>
      <c r="B63" s="970" t="s">
        <v>383</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1751</v>
      </c>
      <c r="AG63" s="985"/>
      <c r="AH63" s="985"/>
      <c r="AI63" s="985"/>
      <c r="AJ63" s="1056"/>
      <c r="AK63" s="1057"/>
      <c r="AL63" s="989"/>
      <c r="AM63" s="989"/>
      <c r="AN63" s="989"/>
      <c r="AO63" s="989"/>
      <c r="AP63" s="985">
        <v>7275</v>
      </c>
      <c r="AQ63" s="985"/>
      <c r="AR63" s="985"/>
      <c r="AS63" s="985"/>
      <c r="AT63" s="985"/>
      <c r="AU63" s="985">
        <v>1439</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385</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386</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533</v>
      </c>
      <c r="C68" s="1012"/>
      <c r="D68" s="1012"/>
      <c r="E68" s="1012"/>
      <c r="F68" s="1012"/>
      <c r="G68" s="1012"/>
      <c r="H68" s="1012"/>
      <c r="I68" s="1012"/>
      <c r="J68" s="1012"/>
      <c r="K68" s="1012"/>
      <c r="L68" s="1012"/>
      <c r="M68" s="1012"/>
      <c r="N68" s="1012"/>
      <c r="O68" s="1012"/>
      <c r="P68" s="1013"/>
      <c r="Q68" s="1014">
        <v>4977</v>
      </c>
      <c r="R68" s="1008"/>
      <c r="S68" s="1008"/>
      <c r="T68" s="1008"/>
      <c r="U68" s="1008"/>
      <c r="V68" s="1008">
        <v>4784</v>
      </c>
      <c r="W68" s="1008"/>
      <c r="X68" s="1008"/>
      <c r="Y68" s="1008"/>
      <c r="Z68" s="1008"/>
      <c r="AA68" s="1008">
        <v>193</v>
      </c>
      <c r="AB68" s="1008"/>
      <c r="AC68" s="1008"/>
      <c r="AD68" s="1008"/>
      <c r="AE68" s="1008"/>
      <c r="AF68" s="1008">
        <v>193</v>
      </c>
      <c r="AG68" s="1008"/>
      <c r="AH68" s="1008"/>
      <c r="AI68" s="1008"/>
      <c r="AJ68" s="1008"/>
      <c r="AK68" s="1008" t="s">
        <v>540</v>
      </c>
      <c r="AL68" s="1008"/>
      <c r="AM68" s="1008"/>
      <c r="AN68" s="1008"/>
      <c r="AO68" s="1008"/>
      <c r="AP68" s="1008">
        <v>370</v>
      </c>
      <c r="AQ68" s="1008"/>
      <c r="AR68" s="1008"/>
      <c r="AS68" s="1008"/>
      <c r="AT68" s="1008"/>
      <c r="AU68" s="1008">
        <v>107</v>
      </c>
      <c r="AV68" s="1008"/>
      <c r="AW68" s="1008"/>
      <c r="AX68" s="1008"/>
      <c r="AY68" s="1008"/>
      <c r="AZ68" s="1009" t="s">
        <v>541</v>
      </c>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534</v>
      </c>
      <c r="C69" s="1001"/>
      <c r="D69" s="1001"/>
      <c r="E69" s="1001"/>
      <c r="F69" s="1001"/>
      <c r="G69" s="1001"/>
      <c r="H69" s="1001"/>
      <c r="I69" s="1001"/>
      <c r="J69" s="1001"/>
      <c r="K69" s="1001"/>
      <c r="L69" s="1001"/>
      <c r="M69" s="1001"/>
      <c r="N69" s="1001"/>
      <c r="O69" s="1001"/>
      <c r="P69" s="1002"/>
      <c r="Q69" s="1003">
        <v>1476</v>
      </c>
      <c r="R69" s="997"/>
      <c r="S69" s="997"/>
      <c r="T69" s="997"/>
      <c r="U69" s="997"/>
      <c r="V69" s="997">
        <v>1442</v>
      </c>
      <c r="W69" s="997"/>
      <c r="X69" s="997"/>
      <c r="Y69" s="997"/>
      <c r="Z69" s="997"/>
      <c r="AA69" s="997">
        <v>35</v>
      </c>
      <c r="AB69" s="997"/>
      <c r="AC69" s="997"/>
      <c r="AD69" s="997"/>
      <c r="AE69" s="997"/>
      <c r="AF69" s="997">
        <v>35</v>
      </c>
      <c r="AG69" s="997"/>
      <c r="AH69" s="997"/>
      <c r="AI69" s="997"/>
      <c r="AJ69" s="997"/>
      <c r="AK69" s="997" t="s">
        <v>540</v>
      </c>
      <c r="AL69" s="997"/>
      <c r="AM69" s="997"/>
      <c r="AN69" s="997"/>
      <c r="AO69" s="997"/>
      <c r="AP69" s="997" t="s">
        <v>540</v>
      </c>
      <c r="AQ69" s="997"/>
      <c r="AR69" s="997"/>
      <c r="AS69" s="997"/>
      <c r="AT69" s="997"/>
      <c r="AU69" s="997" t="s">
        <v>540</v>
      </c>
      <c r="AV69" s="997"/>
      <c r="AW69" s="997"/>
      <c r="AX69" s="997"/>
      <c r="AY69" s="997"/>
      <c r="AZ69" s="998" t="s">
        <v>541</v>
      </c>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534</v>
      </c>
      <c r="C70" s="1001"/>
      <c r="D70" s="1001"/>
      <c r="E70" s="1001"/>
      <c r="F70" s="1001"/>
      <c r="G70" s="1001"/>
      <c r="H70" s="1001"/>
      <c r="I70" s="1001"/>
      <c r="J70" s="1001"/>
      <c r="K70" s="1001"/>
      <c r="L70" s="1001"/>
      <c r="M70" s="1001"/>
      <c r="N70" s="1001"/>
      <c r="O70" s="1001"/>
      <c r="P70" s="1002"/>
      <c r="Q70" s="1003">
        <v>634650</v>
      </c>
      <c r="R70" s="997"/>
      <c r="S70" s="997"/>
      <c r="T70" s="997"/>
      <c r="U70" s="997"/>
      <c r="V70" s="997">
        <v>617408</v>
      </c>
      <c r="W70" s="997"/>
      <c r="X70" s="997"/>
      <c r="Y70" s="997"/>
      <c r="Z70" s="997"/>
      <c r="AA70" s="997">
        <v>17242</v>
      </c>
      <c r="AB70" s="997"/>
      <c r="AC70" s="997"/>
      <c r="AD70" s="997"/>
      <c r="AE70" s="997"/>
      <c r="AF70" s="997">
        <v>17242</v>
      </c>
      <c r="AG70" s="997"/>
      <c r="AH70" s="997"/>
      <c r="AI70" s="997"/>
      <c r="AJ70" s="997"/>
      <c r="AK70" s="997">
        <v>5814</v>
      </c>
      <c r="AL70" s="997"/>
      <c r="AM70" s="997"/>
      <c r="AN70" s="997"/>
      <c r="AO70" s="997"/>
      <c r="AP70" s="997" t="s">
        <v>540</v>
      </c>
      <c r="AQ70" s="997"/>
      <c r="AR70" s="997"/>
      <c r="AS70" s="997"/>
      <c r="AT70" s="997"/>
      <c r="AU70" s="997" t="s">
        <v>540</v>
      </c>
      <c r="AV70" s="997"/>
      <c r="AW70" s="997"/>
      <c r="AX70" s="997"/>
      <c r="AY70" s="997"/>
      <c r="AZ70" s="998" t="s">
        <v>542</v>
      </c>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535</v>
      </c>
      <c r="C71" s="1001"/>
      <c r="D71" s="1001"/>
      <c r="E71" s="1001"/>
      <c r="F71" s="1001"/>
      <c r="G71" s="1001"/>
      <c r="H71" s="1001"/>
      <c r="I71" s="1001"/>
      <c r="J71" s="1001"/>
      <c r="K71" s="1001"/>
      <c r="L71" s="1001"/>
      <c r="M71" s="1001"/>
      <c r="N71" s="1001"/>
      <c r="O71" s="1001"/>
      <c r="P71" s="1002"/>
      <c r="Q71" s="1003">
        <v>31982</v>
      </c>
      <c r="R71" s="997"/>
      <c r="S71" s="997"/>
      <c r="T71" s="997"/>
      <c r="U71" s="997"/>
      <c r="V71" s="997">
        <v>31890</v>
      </c>
      <c r="W71" s="997"/>
      <c r="X71" s="997"/>
      <c r="Y71" s="997"/>
      <c r="Z71" s="997"/>
      <c r="AA71" s="997">
        <v>92</v>
      </c>
      <c r="AB71" s="997"/>
      <c r="AC71" s="997"/>
      <c r="AD71" s="997"/>
      <c r="AE71" s="997"/>
      <c r="AF71" s="997">
        <v>92</v>
      </c>
      <c r="AG71" s="997"/>
      <c r="AH71" s="997"/>
      <c r="AI71" s="997"/>
      <c r="AJ71" s="997"/>
      <c r="AK71" s="997">
        <v>972</v>
      </c>
      <c r="AL71" s="997"/>
      <c r="AM71" s="997"/>
      <c r="AN71" s="997"/>
      <c r="AO71" s="997"/>
      <c r="AP71" s="997" t="s">
        <v>540</v>
      </c>
      <c r="AQ71" s="997"/>
      <c r="AR71" s="997"/>
      <c r="AS71" s="997"/>
      <c r="AT71" s="997"/>
      <c r="AU71" s="997" t="s">
        <v>540</v>
      </c>
      <c r="AV71" s="997"/>
      <c r="AW71" s="997"/>
      <c r="AX71" s="997"/>
      <c r="AY71" s="997"/>
      <c r="AZ71" s="998" t="s">
        <v>541</v>
      </c>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535</v>
      </c>
      <c r="C72" s="1001"/>
      <c r="D72" s="1001"/>
      <c r="E72" s="1001"/>
      <c r="F72" s="1001"/>
      <c r="G72" s="1001"/>
      <c r="H72" s="1001"/>
      <c r="I72" s="1001"/>
      <c r="J72" s="1001"/>
      <c r="K72" s="1001"/>
      <c r="L72" s="1001"/>
      <c r="M72" s="1001"/>
      <c r="N72" s="1001"/>
      <c r="O72" s="1001"/>
      <c r="P72" s="1002"/>
      <c r="Q72" s="1003">
        <v>346</v>
      </c>
      <c r="R72" s="997"/>
      <c r="S72" s="997"/>
      <c r="T72" s="997"/>
      <c r="U72" s="997"/>
      <c r="V72" s="997">
        <v>170</v>
      </c>
      <c r="W72" s="997"/>
      <c r="X72" s="997"/>
      <c r="Y72" s="997"/>
      <c r="Z72" s="997"/>
      <c r="AA72" s="997">
        <v>176</v>
      </c>
      <c r="AB72" s="997"/>
      <c r="AC72" s="997"/>
      <c r="AD72" s="997"/>
      <c r="AE72" s="997"/>
      <c r="AF72" s="997">
        <v>176</v>
      </c>
      <c r="AG72" s="997"/>
      <c r="AH72" s="997"/>
      <c r="AI72" s="997"/>
      <c r="AJ72" s="997"/>
      <c r="AK72" s="997" t="s">
        <v>540</v>
      </c>
      <c r="AL72" s="997"/>
      <c r="AM72" s="997"/>
      <c r="AN72" s="997"/>
      <c r="AO72" s="997"/>
      <c r="AP72" s="997" t="s">
        <v>540</v>
      </c>
      <c r="AQ72" s="997"/>
      <c r="AR72" s="997"/>
      <c r="AS72" s="997"/>
      <c r="AT72" s="997"/>
      <c r="AU72" s="997" t="s">
        <v>540</v>
      </c>
      <c r="AV72" s="997"/>
      <c r="AW72" s="997"/>
      <c r="AX72" s="997"/>
      <c r="AY72" s="997"/>
      <c r="AZ72" s="998" t="s">
        <v>543</v>
      </c>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536</v>
      </c>
      <c r="C73" s="1001"/>
      <c r="D73" s="1001"/>
      <c r="E73" s="1001"/>
      <c r="F73" s="1001"/>
      <c r="G73" s="1001"/>
      <c r="H73" s="1001"/>
      <c r="I73" s="1001"/>
      <c r="J73" s="1001"/>
      <c r="K73" s="1001"/>
      <c r="L73" s="1001"/>
      <c r="M73" s="1001"/>
      <c r="N73" s="1001"/>
      <c r="O73" s="1001"/>
      <c r="P73" s="1002"/>
      <c r="Q73" s="1003">
        <v>422</v>
      </c>
      <c r="R73" s="997"/>
      <c r="S73" s="997"/>
      <c r="T73" s="997"/>
      <c r="U73" s="997"/>
      <c r="V73" s="997">
        <v>404</v>
      </c>
      <c r="W73" s="997"/>
      <c r="X73" s="997"/>
      <c r="Y73" s="997"/>
      <c r="Z73" s="997"/>
      <c r="AA73" s="997">
        <v>17</v>
      </c>
      <c r="AB73" s="997"/>
      <c r="AC73" s="997"/>
      <c r="AD73" s="997"/>
      <c r="AE73" s="997"/>
      <c r="AF73" s="997">
        <v>17</v>
      </c>
      <c r="AG73" s="997"/>
      <c r="AH73" s="997"/>
      <c r="AI73" s="997"/>
      <c r="AJ73" s="997"/>
      <c r="AK73" s="997">
        <v>95</v>
      </c>
      <c r="AL73" s="997"/>
      <c r="AM73" s="997"/>
      <c r="AN73" s="997"/>
      <c r="AO73" s="997"/>
      <c r="AP73" s="997" t="s">
        <v>540</v>
      </c>
      <c r="AQ73" s="997"/>
      <c r="AR73" s="997"/>
      <c r="AS73" s="997"/>
      <c r="AT73" s="997"/>
      <c r="AU73" s="997" t="s">
        <v>540</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537</v>
      </c>
      <c r="C74" s="1001"/>
      <c r="D74" s="1001"/>
      <c r="E74" s="1001"/>
      <c r="F74" s="1001"/>
      <c r="G74" s="1001"/>
      <c r="H74" s="1001"/>
      <c r="I74" s="1001"/>
      <c r="J74" s="1001"/>
      <c r="K74" s="1001"/>
      <c r="L74" s="1001"/>
      <c r="M74" s="1001"/>
      <c r="N74" s="1001"/>
      <c r="O74" s="1001"/>
      <c r="P74" s="1002"/>
      <c r="Q74" s="1003">
        <v>61090</v>
      </c>
      <c r="R74" s="997"/>
      <c r="S74" s="997"/>
      <c r="T74" s="997"/>
      <c r="U74" s="997"/>
      <c r="V74" s="997">
        <v>58244</v>
      </c>
      <c r="W74" s="997"/>
      <c r="X74" s="997"/>
      <c r="Y74" s="997"/>
      <c r="Z74" s="997"/>
      <c r="AA74" s="997">
        <v>2846</v>
      </c>
      <c r="AB74" s="997"/>
      <c r="AC74" s="997"/>
      <c r="AD74" s="997"/>
      <c r="AE74" s="997"/>
      <c r="AF74" s="997">
        <v>2846</v>
      </c>
      <c r="AG74" s="997"/>
      <c r="AH74" s="997"/>
      <c r="AI74" s="997"/>
      <c r="AJ74" s="997"/>
      <c r="AK74" s="997" t="s">
        <v>540</v>
      </c>
      <c r="AL74" s="997"/>
      <c r="AM74" s="997"/>
      <c r="AN74" s="997"/>
      <c r="AO74" s="997"/>
      <c r="AP74" s="997" t="s">
        <v>540</v>
      </c>
      <c r="AQ74" s="997"/>
      <c r="AR74" s="997"/>
      <c r="AS74" s="997"/>
      <c r="AT74" s="997"/>
      <c r="AU74" s="997" t="s">
        <v>540</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387</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20601</v>
      </c>
      <c r="AG88" s="985"/>
      <c r="AH88" s="985"/>
      <c r="AI88" s="985"/>
      <c r="AJ88" s="985"/>
      <c r="AK88" s="989"/>
      <c r="AL88" s="989"/>
      <c r="AM88" s="989"/>
      <c r="AN88" s="989"/>
      <c r="AO88" s="989"/>
      <c r="AP88" s="985">
        <v>370</v>
      </c>
      <c r="AQ88" s="985"/>
      <c r="AR88" s="985"/>
      <c r="AS88" s="985"/>
      <c r="AT88" s="985"/>
      <c r="AU88" s="985">
        <v>107</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388</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105</v>
      </c>
      <c r="CS102" s="977"/>
      <c r="CT102" s="977"/>
      <c r="CU102" s="977"/>
      <c r="CV102" s="978"/>
      <c r="CW102" s="976">
        <v>133</v>
      </c>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389</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390</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393</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394</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395</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396</v>
      </c>
      <c r="AB109" s="918"/>
      <c r="AC109" s="918"/>
      <c r="AD109" s="918"/>
      <c r="AE109" s="919"/>
      <c r="AF109" s="920" t="s">
        <v>284</v>
      </c>
      <c r="AG109" s="918"/>
      <c r="AH109" s="918"/>
      <c r="AI109" s="918"/>
      <c r="AJ109" s="919"/>
      <c r="AK109" s="920" t="s">
        <v>283</v>
      </c>
      <c r="AL109" s="918"/>
      <c r="AM109" s="918"/>
      <c r="AN109" s="918"/>
      <c r="AO109" s="919"/>
      <c r="AP109" s="920" t="s">
        <v>397</v>
      </c>
      <c r="AQ109" s="918"/>
      <c r="AR109" s="918"/>
      <c r="AS109" s="918"/>
      <c r="AT109" s="949"/>
      <c r="AU109" s="917" t="s">
        <v>395</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396</v>
      </c>
      <c r="BR109" s="918"/>
      <c r="BS109" s="918"/>
      <c r="BT109" s="918"/>
      <c r="BU109" s="919"/>
      <c r="BV109" s="920" t="s">
        <v>284</v>
      </c>
      <c r="BW109" s="918"/>
      <c r="BX109" s="918"/>
      <c r="BY109" s="918"/>
      <c r="BZ109" s="919"/>
      <c r="CA109" s="920" t="s">
        <v>283</v>
      </c>
      <c r="CB109" s="918"/>
      <c r="CC109" s="918"/>
      <c r="CD109" s="918"/>
      <c r="CE109" s="919"/>
      <c r="CF109" s="958" t="s">
        <v>397</v>
      </c>
      <c r="CG109" s="958"/>
      <c r="CH109" s="958"/>
      <c r="CI109" s="958"/>
      <c r="CJ109" s="958"/>
      <c r="CK109" s="920" t="s">
        <v>398</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396</v>
      </c>
      <c r="DH109" s="918"/>
      <c r="DI109" s="918"/>
      <c r="DJ109" s="918"/>
      <c r="DK109" s="919"/>
      <c r="DL109" s="920" t="s">
        <v>284</v>
      </c>
      <c r="DM109" s="918"/>
      <c r="DN109" s="918"/>
      <c r="DO109" s="918"/>
      <c r="DP109" s="919"/>
      <c r="DQ109" s="920" t="s">
        <v>283</v>
      </c>
      <c r="DR109" s="918"/>
      <c r="DS109" s="918"/>
      <c r="DT109" s="918"/>
      <c r="DU109" s="919"/>
      <c r="DV109" s="920" t="s">
        <v>397</v>
      </c>
      <c r="DW109" s="918"/>
      <c r="DX109" s="918"/>
      <c r="DY109" s="918"/>
      <c r="DZ109" s="949"/>
    </row>
    <row r="110" spans="1:131" s="197" customFormat="1" ht="26.25" customHeight="1">
      <c r="A110" s="787" t="s">
        <v>399</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3200426</v>
      </c>
      <c r="AB110" s="903"/>
      <c r="AC110" s="903"/>
      <c r="AD110" s="903"/>
      <c r="AE110" s="904"/>
      <c r="AF110" s="905">
        <v>3154633</v>
      </c>
      <c r="AG110" s="903"/>
      <c r="AH110" s="903"/>
      <c r="AI110" s="903"/>
      <c r="AJ110" s="904"/>
      <c r="AK110" s="905">
        <v>2996465</v>
      </c>
      <c r="AL110" s="903"/>
      <c r="AM110" s="903"/>
      <c r="AN110" s="903"/>
      <c r="AO110" s="904"/>
      <c r="AP110" s="906">
        <v>14.1</v>
      </c>
      <c r="AQ110" s="907"/>
      <c r="AR110" s="907"/>
      <c r="AS110" s="907"/>
      <c r="AT110" s="908"/>
      <c r="AU110" s="950" t="s">
        <v>60</v>
      </c>
      <c r="AV110" s="951"/>
      <c r="AW110" s="951"/>
      <c r="AX110" s="951"/>
      <c r="AY110" s="952"/>
      <c r="AZ110" s="846" t="s">
        <v>400</v>
      </c>
      <c r="BA110" s="788"/>
      <c r="BB110" s="788"/>
      <c r="BC110" s="788"/>
      <c r="BD110" s="788"/>
      <c r="BE110" s="788"/>
      <c r="BF110" s="788"/>
      <c r="BG110" s="788"/>
      <c r="BH110" s="788"/>
      <c r="BI110" s="788"/>
      <c r="BJ110" s="788"/>
      <c r="BK110" s="788"/>
      <c r="BL110" s="788"/>
      <c r="BM110" s="788"/>
      <c r="BN110" s="788"/>
      <c r="BO110" s="788"/>
      <c r="BP110" s="789"/>
      <c r="BQ110" s="829">
        <v>31441606</v>
      </c>
      <c r="BR110" s="830"/>
      <c r="BS110" s="830"/>
      <c r="BT110" s="830"/>
      <c r="BU110" s="830"/>
      <c r="BV110" s="830">
        <v>30386209</v>
      </c>
      <c r="BW110" s="830"/>
      <c r="BX110" s="830"/>
      <c r="BY110" s="830"/>
      <c r="BZ110" s="830"/>
      <c r="CA110" s="830">
        <v>29587241</v>
      </c>
      <c r="CB110" s="830"/>
      <c r="CC110" s="830"/>
      <c r="CD110" s="830"/>
      <c r="CE110" s="830"/>
      <c r="CF110" s="891">
        <v>139.19999999999999</v>
      </c>
      <c r="CG110" s="892"/>
      <c r="CH110" s="892"/>
      <c r="CI110" s="892"/>
      <c r="CJ110" s="892"/>
      <c r="CK110" s="946" t="s">
        <v>401</v>
      </c>
      <c r="CL110" s="894"/>
      <c r="CM110" s="899" t="s">
        <v>402</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403</v>
      </c>
      <c r="DH110" s="830"/>
      <c r="DI110" s="830"/>
      <c r="DJ110" s="830"/>
      <c r="DK110" s="830"/>
      <c r="DL110" s="830" t="s">
        <v>403</v>
      </c>
      <c r="DM110" s="830"/>
      <c r="DN110" s="830"/>
      <c r="DO110" s="830"/>
      <c r="DP110" s="830"/>
      <c r="DQ110" s="830" t="s">
        <v>403</v>
      </c>
      <c r="DR110" s="830"/>
      <c r="DS110" s="830"/>
      <c r="DT110" s="830"/>
      <c r="DU110" s="830"/>
      <c r="DV110" s="831" t="s">
        <v>403</v>
      </c>
      <c r="DW110" s="831"/>
      <c r="DX110" s="831"/>
      <c r="DY110" s="831"/>
      <c r="DZ110" s="832"/>
    </row>
    <row r="111" spans="1:131" s="197" customFormat="1" ht="26.25" customHeight="1">
      <c r="A111" s="808" t="s">
        <v>404</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403</v>
      </c>
      <c r="AB111" s="939"/>
      <c r="AC111" s="939"/>
      <c r="AD111" s="939"/>
      <c r="AE111" s="940"/>
      <c r="AF111" s="941" t="s">
        <v>403</v>
      </c>
      <c r="AG111" s="939"/>
      <c r="AH111" s="939"/>
      <c r="AI111" s="939"/>
      <c r="AJ111" s="940"/>
      <c r="AK111" s="941" t="s">
        <v>403</v>
      </c>
      <c r="AL111" s="939"/>
      <c r="AM111" s="939"/>
      <c r="AN111" s="939"/>
      <c r="AO111" s="940"/>
      <c r="AP111" s="942" t="s">
        <v>403</v>
      </c>
      <c r="AQ111" s="943"/>
      <c r="AR111" s="943"/>
      <c r="AS111" s="943"/>
      <c r="AT111" s="944"/>
      <c r="AU111" s="953"/>
      <c r="AV111" s="954"/>
      <c r="AW111" s="954"/>
      <c r="AX111" s="954"/>
      <c r="AY111" s="955"/>
      <c r="AZ111" s="797" t="s">
        <v>405</v>
      </c>
      <c r="BA111" s="798"/>
      <c r="BB111" s="798"/>
      <c r="BC111" s="798"/>
      <c r="BD111" s="798"/>
      <c r="BE111" s="798"/>
      <c r="BF111" s="798"/>
      <c r="BG111" s="798"/>
      <c r="BH111" s="798"/>
      <c r="BI111" s="798"/>
      <c r="BJ111" s="798"/>
      <c r="BK111" s="798"/>
      <c r="BL111" s="798"/>
      <c r="BM111" s="798"/>
      <c r="BN111" s="798"/>
      <c r="BO111" s="798"/>
      <c r="BP111" s="799"/>
      <c r="BQ111" s="800">
        <v>980048</v>
      </c>
      <c r="BR111" s="801"/>
      <c r="BS111" s="801"/>
      <c r="BT111" s="801"/>
      <c r="BU111" s="801"/>
      <c r="BV111" s="801">
        <v>910898</v>
      </c>
      <c r="BW111" s="801"/>
      <c r="BX111" s="801"/>
      <c r="BY111" s="801"/>
      <c r="BZ111" s="801"/>
      <c r="CA111" s="801">
        <v>840693</v>
      </c>
      <c r="CB111" s="801"/>
      <c r="CC111" s="801"/>
      <c r="CD111" s="801"/>
      <c r="CE111" s="801"/>
      <c r="CF111" s="878">
        <v>4</v>
      </c>
      <c r="CG111" s="879"/>
      <c r="CH111" s="879"/>
      <c r="CI111" s="879"/>
      <c r="CJ111" s="879"/>
      <c r="CK111" s="947"/>
      <c r="CL111" s="896"/>
      <c r="CM111" s="833" t="s">
        <v>406</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v>947904</v>
      </c>
      <c r="DH111" s="801"/>
      <c r="DI111" s="801"/>
      <c r="DJ111" s="801"/>
      <c r="DK111" s="801"/>
      <c r="DL111" s="801">
        <v>886790</v>
      </c>
      <c r="DM111" s="801"/>
      <c r="DN111" s="801"/>
      <c r="DO111" s="801"/>
      <c r="DP111" s="801"/>
      <c r="DQ111" s="801">
        <v>824621</v>
      </c>
      <c r="DR111" s="801"/>
      <c r="DS111" s="801"/>
      <c r="DT111" s="801"/>
      <c r="DU111" s="801"/>
      <c r="DV111" s="853">
        <v>3.9</v>
      </c>
      <c r="DW111" s="853"/>
      <c r="DX111" s="853"/>
      <c r="DY111" s="853"/>
      <c r="DZ111" s="854"/>
    </row>
    <row r="112" spans="1:131" s="197" customFormat="1" ht="26.25" customHeight="1">
      <c r="A112" s="932" t="s">
        <v>407</v>
      </c>
      <c r="B112" s="933"/>
      <c r="C112" s="798" t="s">
        <v>408</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409</v>
      </c>
      <c r="AB112" s="814"/>
      <c r="AC112" s="814"/>
      <c r="AD112" s="814"/>
      <c r="AE112" s="815"/>
      <c r="AF112" s="816" t="s">
        <v>409</v>
      </c>
      <c r="AG112" s="814"/>
      <c r="AH112" s="814"/>
      <c r="AI112" s="814"/>
      <c r="AJ112" s="815"/>
      <c r="AK112" s="816" t="s">
        <v>409</v>
      </c>
      <c r="AL112" s="814"/>
      <c r="AM112" s="814"/>
      <c r="AN112" s="814"/>
      <c r="AO112" s="815"/>
      <c r="AP112" s="784" t="s">
        <v>409</v>
      </c>
      <c r="AQ112" s="785"/>
      <c r="AR112" s="785"/>
      <c r="AS112" s="785"/>
      <c r="AT112" s="786"/>
      <c r="AU112" s="953"/>
      <c r="AV112" s="954"/>
      <c r="AW112" s="954"/>
      <c r="AX112" s="954"/>
      <c r="AY112" s="955"/>
      <c r="AZ112" s="797" t="s">
        <v>410</v>
      </c>
      <c r="BA112" s="798"/>
      <c r="BB112" s="798"/>
      <c r="BC112" s="798"/>
      <c r="BD112" s="798"/>
      <c r="BE112" s="798"/>
      <c r="BF112" s="798"/>
      <c r="BG112" s="798"/>
      <c r="BH112" s="798"/>
      <c r="BI112" s="798"/>
      <c r="BJ112" s="798"/>
      <c r="BK112" s="798"/>
      <c r="BL112" s="798"/>
      <c r="BM112" s="798"/>
      <c r="BN112" s="798"/>
      <c r="BO112" s="798"/>
      <c r="BP112" s="799"/>
      <c r="BQ112" s="800">
        <v>1379463</v>
      </c>
      <c r="BR112" s="801"/>
      <c r="BS112" s="801"/>
      <c r="BT112" s="801"/>
      <c r="BU112" s="801"/>
      <c r="BV112" s="801">
        <v>1255011</v>
      </c>
      <c r="BW112" s="801"/>
      <c r="BX112" s="801"/>
      <c r="BY112" s="801"/>
      <c r="BZ112" s="801"/>
      <c r="CA112" s="801">
        <v>1439815</v>
      </c>
      <c r="CB112" s="801"/>
      <c r="CC112" s="801"/>
      <c r="CD112" s="801"/>
      <c r="CE112" s="801"/>
      <c r="CF112" s="878">
        <v>6.8</v>
      </c>
      <c r="CG112" s="879"/>
      <c r="CH112" s="879"/>
      <c r="CI112" s="879"/>
      <c r="CJ112" s="879"/>
      <c r="CK112" s="947"/>
      <c r="CL112" s="896"/>
      <c r="CM112" s="833" t="s">
        <v>411</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409</v>
      </c>
      <c r="DH112" s="801"/>
      <c r="DI112" s="801"/>
      <c r="DJ112" s="801"/>
      <c r="DK112" s="801"/>
      <c r="DL112" s="801" t="s">
        <v>409</v>
      </c>
      <c r="DM112" s="801"/>
      <c r="DN112" s="801"/>
      <c r="DO112" s="801"/>
      <c r="DP112" s="801"/>
      <c r="DQ112" s="801" t="s">
        <v>409</v>
      </c>
      <c r="DR112" s="801"/>
      <c r="DS112" s="801"/>
      <c r="DT112" s="801"/>
      <c r="DU112" s="801"/>
      <c r="DV112" s="853" t="s">
        <v>409</v>
      </c>
      <c r="DW112" s="853"/>
      <c r="DX112" s="853"/>
      <c r="DY112" s="853"/>
      <c r="DZ112" s="854"/>
    </row>
    <row r="113" spans="1:130" s="197" customFormat="1" ht="26.25" customHeight="1">
      <c r="A113" s="934"/>
      <c r="B113" s="935"/>
      <c r="C113" s="798" t="s">
        <v>412</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200250</v>
      </c>
      <c r="AB113" s="939"/>
      <c r="AC113" s="939"/>
      <c r="AD113" s="939"/>
      <c r="AE113" s="940"/>
      <c r="AF113" s="941">
        <v>156330</v>
      </c>
      <c r="AG113" s="939"/>
      <c r="AH113" s="939"/>
      <c r="AI113" s="939"/>
      <c r="AJ113" s="940"/>
      <c r="AK113" s="941">
        <v>181792</v>
      </c>
      <c r="AL113" s="939"/>
      <c r="AM113" s="939"/>
      <c r="AN113" s="939"/>
      <c r="AO113" s="940"/>
      <c r="AP113" s="942">
        <v>0.9</v>
      </c>
      <c r="AQ113" s="943"/>
      <c r="AR113" s="943"/>
      <c r="AS113" s="943"/>
      <c r="AT113" s="944"/>
      <c r="AU113" s="953"/>
      <c r="AV113" s="954"/>
      <c r="AW113" s="954"/>
      <c r="AX113" s="954"/>
      <c r="AY113" s="955"/>
      <c r="AZ113" s="797" t="s">
        <v>413</v>
      </c>
      <c r="BA113" s="798"/>
      <c r="BB113" s="798"/>
      <c r="BC113" s="798"/>
      <c r="BD113" s="798"/>
      <c r="BE113" s="798"/>
      <c r="BF113" s="798"/>
      <c r="BG113" s="798"/>
      <c r="BH113" s="798"/>
      <c r="BI113" s="798"/>
      <c r="BJ113" s="798"/>
      <c r="BK113" s="798"/>
      <c r="BL113" s="798"/>
      <c r="BM113" s="798"/>
      <c r="BN113" s="798"/>
      <c r="BO113" s="798"/>
      <c r="BP113" s="799"/>
      <c r="BQ113" s="800">
        <v>140327</v>
      </c>
      <c r="BR113" s="801"/>
      <c r="BS113" s="801"/>
      <c r="BT113" s="801"/>
      <c r="BU113" s="801"/>
      <c r="BV113" s="801">
        <v>123605</v>
      </c>
      <c r="BW113" s="801"/>
      <c r="BX113" s="801"/>
      <c r="BY113" s="801"/>
      <c r="BZ113" s="801"/>
      <c r="CA113" s="801">
        <v>106907</v>
      </c>
      <c r="CB113" s="801"/>
      <c r="CC113" s="801"/>
      <c r="CD113" s="801"/>
      <c r="CE113" s="801"/>
      <c r="CF113" s="878">
        <v>0.5</v>
      </c>
      <c r="CG113" s="879"/>
      <c r="CH113" s="879"/>
      <c r="CI113" s="879"/>
      <c r="CJ113" s="879"/>
      <c r="CK113" s="947"/>
      <c r="CL113" s="896"/>
      <c r="CM113" s="833" t="s">
        <v>414</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409</v>
      </c>
      <c r="DH113" s="814"/>
      <c r="DI113" s="814"/>
      <c r="DJ113" s="814"/>
      <c r="DK113" s="815"/>
      <c r="DL113" s="816" t="s">
        <v>409</v>
      </c>
      <c r="DM113" s="814"/>
      <c r="DN113" s="814"/>
      <c r="DO113" s="814"/>
      <c r="DP113" s="815"/>
      <c r="DQ113" s="816" t="s">
        <v>409</v>
      </c>
      <c r="DR113" s="814"/>
      <c r="DS113" s="814"/>
      <c r="DT113" s="814"/>
      <c r="DU113" s="815"/>
      <c r="DV113" s="784" t="s">
        <v>409</v>
      </c>
      <c r="DW113" s="785"/>
      <c r="DX113" s="785"/>
      <c r="DY113" s="785"/>
      <c r="DZ113" s="786"/>
    </row>
    <row r="114" spans="1:130" s="197" customFormat="1" ht="26.25" customHeight="1">
      <c r="A114" s="934"/>
      <c r="B114" s="935"/>
      <c r="C114" s="798" t="s">
        <v>415</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6298</v>
      </c>
      <c r="AB114" s="814"/>
      <c r="AC114" s="814"/>
      <c r="AD114" s="814"/>
      <c r="AE114" s="815"/>
      <c r="AF114" s="816">
        <v>17287</v>
      </c>
      <c r="AG114" s="814"/>
      <c r="AH114" s="814"/>
      <c r="AI114" s="814"/>
      <c r="AJ114" s="815"/>
      <c r="AK114" s="816">
        <v>17251</v>
      </c>
      <c r="AL114" s="814"/>
      <c r="AM114" s="814"/>
      <c r="AN114" s="814"/>
      <c r="AO114" s="815"/>
      <c r="AP114" s="784">
        <v>0.1</v>
      </c>
      <c r="AQ114" s="785"/>
      <c r="AR114" s="785"/>
      <c r="AS114" s="785"/>
      <c r="AT114" s="786"/>
      <c r="AU114" s="953"/>
      <c r="AV114" s="954"/>
      <c r="AW114" s="954"/>
      <c r="AX114" s="954"/>
      <c r="AY114" s="955"/>
      <c r="AZ114" s="797" t="s">
        <v>416</v>
      </c>
      <c r="BA114" s="798"/>
      <c r="BB114" s="798"/>
      <c r="BC114" s="798"/>
      <c r="BD114" s="798"/>
      <c r="BE114" s="798"/>
      <c r="BF114" s="798"/>
      <c r="BG114" s="798"/>
      <c r="BH114" s="798"/>
      <c r="BI114" s="798"/>
      <c r="BJ114" s="798"/>
      <c r="BK114" s="798"/>
      <c r="BL114" s="798"/>
      <c r="BM114" s="798"/>
      <c r="BN114" s="798"/>
      <c r="BO114" s="798"/>
      <c r="BP114" s="799"/>
      <c r="BQ114" s="800">
        <v>2201188</v>
      </c>
      <c r="BR114" s="801"/>
      <c r="BS114" s="801"/>
      <c r="BT114" s="801"/>
      <c r="BU114" s="801"/>
      <c r="BV114" s="801">
        <v>1369296</v>
      </c>
      <c r="BW114" s="801"/>
      <c r="BX114" s="801"/>
      <c r="BY114" s="801"/>
      <c r="BZ114" s="801"/>
      <c r="CA114" s="801">
        <v>1249059</v>
      </c>
      <c r="CB114" s="801"/>
      <c r="CC114" s="801"/>
      <c r="CD114" s="801"/>
      <c r="CE114" s="801"/>
      <c r="CF114" s="878">
        <v>5.9</v>
      </c>
      <c r="CG114" s="879"/>
      <c r="CH114" s="879"/>
      <c r="CI114" s="879"/>
      <c r="CJ114" s="879"/>
      <c r="CK114" s="947"/>
      <c r="CL114" s="896"/>
      <c r="CM114" s="833" t="s">
        <v>417</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409</v>
      </c>
      <c r="DH114" s="814"/>
      <c r="DI114" s="814"/>
      <c r="DJ114" s="814"/>
      <c r="DK114" s="815"/>
      <c r="DL114" s="816" t="s">
        <v>409</v>
      </c>
      <c r="DM114" s="814"/>
      <c r="DN114" s="814"/>
      <c r="DO114" s="814"/>
      <c r="DP114" s="815"/>
      <c r="DQ114" s="816" t="s">
        <v>409</v>
      </c>
      <c r="DR114" s="814"/>
      <c r="DS114" s="814"/>
      <c r="DT114" s="814"/>
      <c r="DU114" s="815"/>
      <c r="DV114" s="784" t="s">
        <v>409</v>
      </c>
      <c r="DW114" s="785"/>
      <c r="DX114" s="785"/>
      <c r="DY114" s="785"/>
      <c r="DZ114" s="786"/>
    </row>
    <row r="115" spans="1:130" s="197" customFormat="1" ht="26.25" customHeight="1">
      <c r="A115" s="934"/>
      <c r="B115" s="935"/>
      <c r="C115" s="798" t="s">
        <v>418</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106804</v>
      </c>
      <c r="AB115" s="939"/>
      <c r="AC115" s="939"/>
      <c r="AD115" s="939"/>
      <c r="AE115" s="940"/>
      <c r="AF115" s="941">
        <v>110977</v>
      </c>
      <c r="AG115" s="939"/>
      <c r="AH115" s="939"/>
      <c r="AI115" s="939"/>
      <c r="AJ115" s="940"/>
      <c r="AK115" s="941">
        <v>108022</v>
      </c>
      <c r="AL115" s="939"/>
      <c r="AM115" s="939"/>
      <c r="AN115" s="939"/>
      <c r="AO115" s="940"/>
      <c r="AP115" s="942">
        <v>0.5</v>
      </c>
      <c r="AQ115" s="943"/>
      <c r="AR115" s="943"/>
      <c r="AS115" s="943"/>
      <c r="AT115" s="944"/>
      <c r="AU115" s="953"/>
      <c r="AV115" s="954"/>
      <c r="AW115" s="954"/>
      <c r="AX115" s="954"/>
      <c r="AY115" s="955"/>
      <c r="AZ115" s="797" t="s">
        <v>419</v>
      </c>
      <c r="BA115" s="798"/>
      <c r="BB115" s="798"/>
      <c r="BC115" s="798"/>
      <c r="BD115" s="798"/>
      <c r="BE115" s="798"/>
      <c r="BF115" s="798"/>
      <c r="BG115" s="798"/>
      <c r="BH115" s="798"/>
      <c r="BI115" s="798"/>
      <c r="BJ115" s="798"/>
      <c r="BK115" s="798"/>
      <c r="BL115" s="798"/>
      <c r="BM115" s="798"/>
      <c r="BN115" s="798"/>
      <c r="BO115" s="798"/>
      <c r="BP115" s="799"/>
      <c r="BQ115" s="800" t="s">
        <v>409</v>
      </c>
      <c r="BR115" s="801"/>
      <c r="BS115" s="801"/>
      <c r="BT115" s="801"/>
      <c r="BU115" s="801"/>
      <c r="BV115" s="801">
        <v>977</v>
      </c>
      <c r="BW115" s="801"/>
      <c r="BX115" s="801"/>
      <c r="BY115" s="801"/>
      <c r="BZ115" s="801"/>
      <c r="CA115" s="801" t="s">
        <v>409</v>
      </c>
      <c r="CB115" s="801"/>
      <c r="CC115" s="801"/>
      <c r="CD115" s="801"/>
      <c r="CE115" s="801"/>
      <c r="CF115" s="878" t="s">
        <v>409</v>
      </c>
      <c r="CG115" s="879"/>
      <c r="CH115" s="879"/>
      <c r="CI115" s="879"/>
      <c r="CJ115" s="879"/>
      <c r="CK115" s="947"/>
      <c r="CL115" s="896"/>
      <c r="CM115" s="797" t="s">
        <v>420</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409</v>
      </c>
      <c r="DH115" s="814"/>
      <c r="DI115" s="814"/>
      <c r="DJ115" s="814"/>
      <c r="DK115" s="815"/>
      <c r="DL115" s="816" t="s">
        <v>409</v>
      </c>
      <c r="DM115" s="814"/>
      <c r="DN115" s="814"/>
      <c r="DO115" s="814"/>
      <c r="DP115" s="815"/>
      <c r="DQ115" s="816" t="s">
        <v>409</v>
      </c>
      <c r="DR115" s="814"/>
      <c r="DS115" s="814"/>
      <c r="DT115" s="814"/>
      <c r="DU115" s="815"/>
      <c r="DV115" s="784" t="s">
        <v>409</v>
      </c>
      <c r="DW115" s="785"/>
      <c r="DX115" s="785"/>
      <c r="DY115" s="785"/>
      <c r="DZ115" s="786"/>
    </row>
    <row r="116" spans="1:130" s="197" customFormat="1" ht="26.25" customHeight="1">
      <c r="A116" s="936"/>
      <c r="B116" s="937"/>
      <c r="C116" s="876" t="s">
        <v>421</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409</v>
      </c>
      <c r="AB116" s="814"/>
      <c r="AC116" s="814"/>
      <c r="AD116" s="814"/>
      <c r="AE116" s="815"/>
      <c r="AF116" s="816" t="s">
        <v>409</v>
      </c>
      <c r="AG116" s="814"/>
      <c r="AH116" s="814"/>
      <c r="AI116" s="814"/>
      <c r="AJ116" s="815"/>
      <c r="AK116" s="816" t="s">
        <v>409</v>
      </c>
      <c r="AL116" s="814"/>
      <c r="AM116" s="814"/>
      <c r="AN116" s="814"/>
      <c r="AO116" s="815"/>
      <c r="AP116" s="784" t="s">
        <v>409</v>
      </c>
      <c r="AQ116" s="785"/>
      <c r="AR116" s="785"/>
      <c r="AS116" s="785"/>
      <c r="AT116" s="786"/>
      <c r="AU116" s="953"/>
      <c r="AV116" s="954"/>
      <c r="AW116" s="954"/>
      <c r="AX116" s="954"/>
      <c r="AY116" s="955"/>
      <c r="AZ116" s="797" t="s">
        <v>422</v>
      </c>
      <c r="BA116" s="798"/>
      <c r="BB116" s="798"/>
      <c r="BC116" s="798"/>
      <c r="BD116" s="798"/>
      <c r="BE116" s="798"/>
      <c r="BF116" s="798"/>
      <c r="BG116" s="798"/>
      <c r="BH116" s="798"/>
      <c r="BI116" s="798"/>
      <c r="BJ116" s="798"/>
      <c r="BK116" s="798"/>
      <c r="BL116" s="798"/>
      <c r="BM116" s="798"/>
      <c r="BN116" s="798"/>
      <c r="BO116" s="798"/>
      <c r="BP116" s="799"/>
      <c r="BQ116" s="800" t="s">
        <v>409</v>
      </c>
      <c r="BR116" s="801"/>
      <c r="BS116" s="801"/>
      <c r="BT116" s="801"/>
      <c r="BU116" s="801"/>
      <c r="BV116" s="801" t="s">
        <v>409</v>
      </c>
      <c r="BW116" s="801"/>
      <c r="BX116" s="801"/>
      <c r="BY116" s="801"/>
      <c r="BZ116" s="801"/>
      <c r="CA116" s="801" t="s">
        <v>409</v>
      </c>
      <c r="CB116" s="801"/>
      <c r="CC116" s="801"/>
      <c r="CD116" s="801"/>
      <c r="CE116" s="801"/>
      <c r="CF116" s="878" t="s">
        <v>409</v>
      </c>
      <c r="CG116" s="879"/>
      <c r="CH116" s="879"/>
      <c r="CI116" s="879"/>
      <c r="CJ116" s="879"/>
      <c r="CK116" s="947"/>
      <c r="CL116" s="896"/>
      <c r="CM116" s="833" t="s">
        <v>423</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32144</v>
      </c>
      <c r="DH116" s="814"/>
      <c r="DI116" s="814"/>
      <c r="DJ116" s="814"/>
      <c r="DK116" s="815"/>
      <c r="DL116" s="816">
        <v>24108</v>
      </c>
      <c r="DM116" s="814"/>
      <c r="DN116" s="814"/>
      <c r="DO116" s="814"/>
      <c r="DP116" s="815"/>
      <c r="DQ116" s="816">
        <v>16072</v>
      </c>
      <c r="DR116" s="814"/>
      <c r="DS116" s="814"/>
      <c r="DT116" s="814"/>
      <c r="DU116" s="815"/>
      <c r="DV116" s="784">
        <v>0.1</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424</v>
      </c>
      <c r="Z117" s="919"/>
      <c r="AA117" s="924">
        <v>3513778</v>
      </c>
      <c r="AB117" s="925"/>
      <c r="AC117" s="925"/>
      <c r="AD117" s="925"/>
      <c r="AE117" s="926"/>
      <c r="AF117" s="928">
        <v>3439227</v>
      </c>
      <c r="AG117" s="925"/>
      <c r="AH117" s="925"/>
      <c r="AI117" s="925"/>
      <c r="AJ117" s="926"/>
      <c r="AK117" s="928">
        <v>3303530</v>
      </c>
      <c r="AL117" s="925"/>
      <c r="AM117" s="925"/>
      <c r="AN117" s="925"/>
      <c r="AO117" s="926"/>
      <c r="AP117" s="929"/>
      <c r="AQ117" s="930"/>
      <c r="AR117" s="930"/>
      <c r="AS117" s="930"/>
      <c r="AT117" s="931"/>
      <c r="AU117" s="953"/>
      <c r="AV117" s="954"/>
      <c r="AW117" s="954"/>
      <c r="AX117" s="954"/>
      <c r="AY117" s="955"/>
      <c r="AZ117" s="875" t="s">
        <v>425</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426</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398</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396</v>
      </c>
      <c r="AB118" s="918"/>
      <c r="AC118" s="918"/>
      <c r="AD118" s="918"/>
      <c r="AE118" s="919"/>
      <c r="AF118" s="920" t="s">
        <v>284</v>
      </c>
      <c r="AG118" s="918"/>
      <c r="AH118" s="918"/>
      <c r="AI118" s="918"/>
      <c r="AJ118" s="919"/>
      <c r="AK118" s="920" t="s">
        <v>283</v>
      </c>
      <c r="AL118" s="918"/>
      <c r="AM118" s="918"/>
      <c r="AN118" s="918"/>
      <c r="AO118" s="919"/>
      <c r="AP118" s="921" t="s">
        <v>397</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427</v>
      </c>
      <c r="BP118" s="868"/>
      <c r="BQ118" s="887">
        <v>36142632</v>
      </c>
      <c r="BR118" s="888"/>
      <c r="BS118" s="888"/>
      <c r="BT118" s="888"/>
      <c r="BU118" s="888"/>
      <c r="BV118" s="888">
        <v>34045996</v>
      </c>
      <c r="BW118" s="888"/>
      <c r="BX118" s="888"/>
      <c r="BY118" s="888"/>
      <c r="BZ118" s="888"/>
      <c r="CA118" s="888">
        <v>33223715</v>
      </c>
      <c r="CB118" s="888"/>
      <c r="CC118" s="888"/>
      <c r="CD118" s="888"/>
      <c r="CE118" s="888"/>
      <c r="CF118" s="773"/>
      <c r="CG118" s="774"/>
      <c r="CH118" s="774"/>
      <c r="CI118" s="774"/>
      <c r="CJ118" s="871"/>
      <c r="CK118" s="947"/>
      <c r="CL118" s="896"/>
      <c r="CM118" s="833" t="s">
        <v>428</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401</v>
      </c>
      <c r="B119" s="894"/>
      <c r="C119" s="899" t="s">
        <v>402</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429</v>
      </c>
      <c r="AV119" s="910"/>
      <c r="AW119" s="910"/>
      <c r="AX119" s="910"/>
      <c r="AY119" s="911"/>
      <c r="AZ119" s="846" t="s">
        <v>430</v>
      </c>
      <c r="BA119" s="788"/>
      <c r="BB119" s="788"/>
      <c r="BC119" s="788"/>
      <c r="BD119" s="788"/>
      <c r="BE119" s="788"/>
      <c r="BF119" s="788"/>
      <c r="BG119" s="788"/>
      <c r="BH119" s="788"/>
      <c r="BI119" s="788"/>
      <c r="BJ119" s="788"/>
      <c r="BK119" s="788"/>
      <c r="BL119" s="788"/>
      <c r="BM119" s="788"/>
      <c r="BN119" s="788"/>
      <c r="BO119" s="788"/>
      <c r="BP119" s="789"/>
      <c r="BQ119" s="829">
        <v>1393274</v>
      </c>
      <c r="BR119" s="830"/>
      <c r="BS119" s="830"/>
      <c r="BT119" s="830"/>
      <c r="BU119" s="830"/>
      <c r="BV119" s="830">
        <v>1756160</v>
      </c>
      <c r="BW119" s="830"/>
      <c r="BX119" s="830"/>
      <c r="BY119" s="830"/>
      <c r="BZ119" s="830"/>
      <c r="CA119" s="830">
        <v>2756902</v>
      </c>
      <c r="CB119" s="830"/>
      <c r="CC119" s="830"/>
      <c r="CD119" s="830"/>
      <c r="CE119" s="830"/>
      <c r="CF119" s="891">
        <v>13</v>
      </c>
      <c r="CG119" s="892"/>
      <c r="CH119" s="892"/>
      <c r="CI119" s="892"/>
      <c r="CJ119" s="892"/>
      <c r="CK119" s="948"/>
      <c r="CL119" s="898"/>
      <c r="CM119" s="855" t="s">
        <v>431</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406</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v>77473</v>
      </c>
      <c r="AB120" s="814"/>
      <c r="AC120" s="814"/>
      <c r="AD120" s="814"/>
      <c r="AE120" s="815"/>
      <c r="AF120" s="816">
        <v>77473</v>
      </c>
      <c r="AG120" s="814"/>
      <c r="AH120" s="814"/>
      <c r="AI120" s="814"/>
      <c r="AJ120" s="815"/>
      <c r="AK120" s="816">
        <v>77473</v>
      </c>
      <c r="AL120" s="814"/>
      <c r="AM120" s="814"/>
      <c r="AN120" s="814"/>
      <c r="AO120" s="815"/>
      <c r="AP120" s="784">
        <v>0.4</v>
      </c>
      <c r="AQ120" s="785"/>
      <c r="AR120" s="785"/>
      <c r="AS120" s="785"/>
      <c r="AT120" s="786"/>
      <c r="AU120" s="912"/>
      <c r="AV120" s="913"/>
      <c r="AW120" s="913"/>
      <c r="AX120" s="913"/>
      <c r="AY120" s="914"/>
      <c r="AZ120" s="797" t="s">
        <v>432</v>
      </c>
      <c r="BA120" s="798"/>
      <c r="BB120" s="798"/>
      <c r="BC120" s="798"/>
      <c r="BD120" s="798"/>
      <c r="BE120" s="798"/>
      <c r="BF120" s="798"/>
      <c r="BG120" s="798"/>
      <c r="BH120" s="798"/>
      <c r="BI120" s="798"/>
      <c r="BJ120" s="798"/>
      <c r="BK120" s="798"/>
      <c r="BL120" s="798"/>
      <c r="BM120" s="798"/>
      <c r="BN120" s="798"/>
      <c r="BO120" s="798"/>
      <c r="BP120" s="799"/>
      <c r="BQ120" s="800">
        <v>5262214</v>
      </c>
      <c r="BR120" s="801"/>
      <c r="BS120" s="801"/>
      <c r="BT120" s="801"/>
      <c r="BU120" s="801"/>
      <c r="BV120" s="801">
        <v>4517476</v>
      </c>
      <c r="BW120" s="801"/>
      <c r="BX120" s="801"/>
      <c r="BY120" s="801"/>
      <c r="BZ120" s="801"/>
      <c r="CA120" s="801">
        <v>4094856</v>
      </c>
      <c r="CB120" s="801"/>
      <c r="CC120" s="801"/>
      <c r="CD120" s="801"/>
      <c r="CE120" s="801"/>
      <c r="CF120" s="878">
        <v>19.3</v>
      </c>
      <c r="CG120" s="879"/>
      <c r="CH120" s="879"/>
      <c r="CI120" s="879"/>
      <c r="CJ120" s="879"/>
      <c r="CK120" s="880" t="s">
        <v>433</v>
      </c>
      <c r="CL120" s="840"/>
      <c r="CM120" s="840"/>
      <c r="CN120" s="840"/>
      <c r="CO120" s="841"/>
      <c r="CP120" s="884" t="s">
        <v>380</v>
      </c>
      <c r="CQ120" s="885"/>
      <c r="CR120" s="885"/>
      <c r="CS120" s="885"/>
      <c r="CT120" s="885"/>
      <c r="CU120" s="885"/>
      <c r="CV120" s="885"/>
      <c r="CW120" s="885"/>
      <c r="CX120" s="885"/>
      <c r="CY120" s="885"/>
      <c r="CZ120" s="885"/>
      <c r="DA120" s="885"/>
      <c r="DB120" s="885"/>
      <c r="DC120" s="885"/>
      <c r="DD120" s="885"/>
      <c r="DE120" s="885"/>
      <c r="DF120" s="886"/>
      <c r="DG120" s="829">
        <v>1366614</v>
      </c>
      <c r="DH120" s="830"/>
      <c r="DI120" s="830"/>
      <c r="DJ120" s="830"/>
      <c r="DK120" s="830"/>
      <c r="DL120" s="830">
        <v>1247149</v>
      </c>
      <c r="DM120" s="830"/>
      <c r="DN120" s="830"/>
      <c r="DO120" s="830"/>
      <c r="DP120" s="830"/>
      <c r="DQ120" s="830">
        <v>1431344</v>
      </c>
      <c r="DR120" s="830"/>
      <c r="DS120" s="830"/>
      <c r="DT120" s="830"/>
      <c r="DU120" s="830"/>
      <c r="DV120" s="831">
        <v>6.7</v>
      </c>
      <c r="DW120" s="831"/>
      <c r="DX120" s="831"/>
      <c r="DY120" s="831"/>
      <c r="DZ120" s="832"/>
    </row>
    <row r="121" spans="1:130" s="197" customFormat="1" ht="26.25" customHeight="1">
      <c r="A121" s="895"/>
      <c r="B121" s="896"/>
      <c r="C121" s="872" t="s">
        <v>434</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435</v>
      </c>
      <c r="BA121" s="876"/>
      <c r="BB121" s="876"/>
      <c r="BC121" s="876"/>
      <c r="BD121" s="876"/>
      <c r="BE121" s="876"/>
      <c r="BF121" s="876"/>
      <c r="BG121" s="876"/>
      <c r="BH121" s="876"/>
      <c r="BI121" s="876"/>
      <c r="BJ121" s="876"/>
      <c r="BK121" s="876"/>
      <c r="BL121" s="876"/>
      <c r="BM121" s="876"/>
      <c r="BN121" s="876"/>
      <c r="BO121" s="876"/>
      <c r="BP121" s="877"/>
      <c r="BQ121" s="887">
        <v>19934385</v>
      </c>
      <c r="BR121" s="888"/>
      <c r="BS121" s="888"/>
      <c r="BT121" s="888"/>
      <c r="BU121" s="888"/>
      <c r="BV121" s="888">
        <v>19163378</v>
      </c>
      <c r="BW121" s="888"/>
      <c r="BX121" s="888"/>
      <c r="BY121" s="888"/>
      <c r="BZ121" s="888"/>
      <c r="CA121" s="888">
        <v>19020459</v>
      </c>
      <c r="CB121" s="888"/>
      <c r="CC121" s="888"/>
      <c r="CD121" s="888"/>
      <c r="CE121" s="888"/>
      <c r="CF121" s="889">
        <v>89.5</v>
      </c>
      <c r="CG121" s="890"/>
      <c r="CH121" s="890"/>
      <c r="CI121" s="890"/>
      <c r="CJ121" s="890"/>
      <c r="CK121" s="881"/>
      <c r="CL121" s="842"/>
      <c r="CM121" s="842"/>
      <c r="CN121" s="842"/>
      <c r="CO121" s="843"/>
      <c r="CP121" s="858" t="s">
        <v>378</v>
      </c>
      <c r="CQ121" s="859"/>
      <c r="CR121" s="859"/>
      <c r="CS121" s="859"/>
      <c r="CT121" s="859"/>
      <c r="CU121" s="859"/>
      <c r="CV121" s="859"/>
      <c r="CW121" s="859"/>
      <c r="CX121" s="859"/>
      <c r="CY121" s="859"/>
      <c r="CZ121" s="859"/>
      <c r="DA121" s="859"/>
      <c r="DB121" s="859"/>
      <c r="DC121" s="859"/>
      <c r="DD121" s="859"/>
      <c r="DE121" s="859"/>
      <c r="DF121" s="860"/>
      <c r="DG121" s="800">
        <v>12849</v>
      </c>
      <c r="DH121" s="801"/>
      <c r="DI121" s="801"/>
      <c r="DJ121" s="801"/>
      <c r="DK121" s="801"/>
      <c r="DL121" s="801">
        <v>7862</v>
      </c>
      <c r="DM121" s="801"/>
      <c r="DN121" s="801"/>
      <c r="DO121" s="801"/>
      <c r="DP121" s="801"/>
      <c r="DQ121" s="801">
        <v>8471</v>
      </c>
      <c r="DR121" s="801"/>
      <c r="DS121" s="801"/>
      <c r="DT121" s="801"/>
      <c r="DU121" s="801"/>
      <c r="DV121" s="853">
        <v>0</v>
      </c>
      <c r="DW121" s="853"/>
      <c r="DX121" s="853"/>
      <c r="DY121" s="853"/>
      <c r="DZ121" s="854"/>
    </row>
    <row r="122" spans="1:130" s="197" customFormat="1" ht="26.25" customHeight="1">
      <c r="A122" s="895"/>
      <c r="B122" s="896"/>
      <c r="C122" s="833" t="s">
        <v>417</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436</v>
      </c>
      <c r="BP122" s="868"/>
      <c r="BQ122" s="869">
        <v>26589873</v>
      </c>
      <c r="BR122" s="870"/>
      <c r="BS122" s="870"/>
      <c r="BT122" s="870"/>
      <c r="BU122" s="870"/>
      <c r="BV122" s="870">
        <v>25437014</v>
      </c>
      <c r="BW122" s="870"/>
      <c r="BX122" s="870"/>
      <c r="BY122" s="870"/>
      <c r="BZ122" s="870"/>
      <c r="CA122" s="870">
        <v>25872217</v>
      </c>
      <c r="CB122" s="870"/>
      <c r="CC122" s="870"/>
      <c r="CD122" s="870"/>
      <c r="CE122" s="870"/>
      <c r="CF122" s="773"/>
      <c r="CG122" s="774"/>
      <c r="CH122" s="774"/>
      <c r="CI122" s="774"/>
      <c r="CJ122" s="871"/>
      <c r="CK122" s="881"/>
      <c r="CL122" s="842"/>
      <c r="CM122" s="842"/>
      <c r="CN122" s="842"/>
      <c r="CO122" s="843"/>
      <c r="CP122" s="858" t="s">
        <v>437</v>
      </c>
      <c r="CQ122" s="859"/>
      <c r="CR122" s="859"/>
      <c r="CS122" s="859"/>
      <c r="CT122" s="859"/>
      <c r="CU122" s="859"/>
      <c r="CV122" s="859"/>
      <c r="CW122" s="859"/>
      <c r="CX122" s="859"/>
      <c r="CY122" s="859"/>
      <c r="CZ122" s="859"/>
      <c r="DA122" s="859"/>
      <c r="DB122" s="859"/>
      <c r="DC122" s="859"/>
      <c r="DD122" s="859"/>
      <c r="DE122" s="859"/>
      <c r="DF122" s="860"/>
      <c r="DG122" s="800" t="s">
        <v>438</v>
      </c>
      <c r="DH122" s="801"/>
      <c r="DI122" s="801"/>
      <c r="DJ122" s="801"/>
      <c r="DK122" s="801"/>
      <c r="DL122" s="801" t="s">
        <v>438</v>
      </c>
      <c r="DM122" s="801"/>
      <c r="DN122" s="801"/>
      <c r="DO122" s="801"/>
      <c r="DP122" s="801"/>
      <c r="DQ122" s="801" t="s">
        <v>438</v>
      </c>
      <c r="DR122" s="801"/>
      <c r="DS122" s="801"/>
      <c r="DT122" s="801"/>
      <c r="DU122" s="801"/>
      <c r="DV122" s="853" t="s">
        <v>438</v>
      </c>
      <c r="DW122" s="853"/>
      <c r="DX122" s="853"/>
      <c r="DY122" s="853"/>
      <c r="DZ122" s="854"/>
    </row>
    <row r="123" spans="1:130" s="197" customFormat="1" ht="26.25" customHeight="1" thickBot="1">
      <c r="A123" s="895"/>
      <c r="B123" s="896"/>
      <c r="C123" s="833" t="s">
        <v>423</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438</v>
      </c>
      <c r="AB123" s="814"/>
      <c r="AC123" s="814"/>
      <c r="AD123" s="814"/>
      <c r="AE123" s="815"/>
      <c r="AF123" s="816" t="s">
        <v>438</v>
      </c>
      <c r="AG123" s="814"/>
      <c r="AH123" s="814"/>
      <c r="AI123" s="814"/>
      <c r="AJ123" s="815"/>
      <c r="AK123" s="816" t="s">
        <v>438</v>
      </c>
      <c r="AL123" s="814"/>
      <c r="AM123" s="814"/>
      <c r="AN123" s="814"/>
      <c r="AO123" s="815"/>
      <c r="AP123" s="784" t="s">
        <v>438</v>
      </c>
      <c r="AQ123" s="785"/>
      <c r="AR123" s="785"/>
      <c r="AS123" s="785"/>
      <c r="AT123" s="786"/>
      <c r="AU123" s="864" t="s">
        <v>439</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46.8</v>
      </c>
      <c r="BR123" s="862"/>
      <c r="BS123" s="862"/>
      <c r="BT123" s="862"/>
      <c r="BU123" s="862"/>
      <c r="BV123" s="862">
        <v>42.2</v>
      </c>
      <c r="BW123" s="862"/>
      <c r="BX123" s="862"/>
      <c r="BY123" s="862"/>
      <c r="BZ123" s="862"/>
      <c r="CA123" s="862">
        <v>34.5</v>
      </c>
      <c r="CB123" s="862"/>
      <c r="CC123" s="862"/>
      <c r="CD123" s="862"/>
      <c r="CE123" s="862"/>
      <c r="CF123" s="760"/>
      <c r="CG123" s="761"/>
      <c r="CH123" s="761"/>
      <c r="CI123" s="761"/>
      <c r="CJ123" s="863"/>
      <c r="CK123" s="881"/>
      <c r="CL123" s="842"/>
      <c r="CM123" s="842"/>
      <c r="CN123" s="842"/>
      <c r="CO123" s="843"/>
      <c r="CP123" s="858" t="s">
        <v>440</v>
      </c>
      <c r="CQ123" s="859"/>
      <c r="CR123" s="859"/>
      <c r="CS123" s="859"/>
      <c r="CT123" s="859"/>
      <c r="CU123" s="859"/>
      <c r="CV123" s="859"/>
      <c r="CW123" s="859"/>
      <c r="CX123" s="859"/>
      <c r="CY123" s="859"/>
      <c r="CZ123" s="859"/>
      <c r="DA123" s="859"/>
      <c r="DB123" s="859"/>
      <c r="DC123" s="859"/>
      <c r="DD123" s="859"/>
      <c r="DE123" s="859"/>
      <c r="DF123" s="860"/>
      <c r="DG123" s="813" t="s">
        <v>438</v>
      </c>
      <c r="DH123" s="814"/>
      <c r="DI123" s="814"/>
      <c r="DJ123" s="814"/>
      <c r="DK123" s="815"/>
      <c r="DL123" s="816" t="s">
        <v>438</v>
      </c>
      <c r="DM123" s="814"/>
      <c r="DN123" s="814"/>
      <c r="DO123" s="814"/>
      <c r="DP123" s="815"/>
      <c r="DQ123" s="816" t="s">
        <v>438</v>
      </c>
      <c r="DR123" s="814"/>
      <c r="DS123" s="814"/>
      <c r="DT123" s="814"/>
      <c r="DU123" s="815"/>
      <c r="DV123" s="784" t="s">
        <v>438</v>
      </c>
      <c r="DW123" s="785"/>
      <c r="DX123" s="785"/>
      <c r="DY123" s="785"/>
      <c r="DZ123" s="786"/>
    </row>
    <row r="124" spans="1:130" s="197" customFormat="1" ht="26.25" customHeight="1">
      <c r="A124" s="895"/>
      <c r="B124" s="896"/>
      <c r="C124" s="833" t="s">
        <v>426</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438</v>
      </c>
      <c r="AB124" s="814"/>
      <c r="AC124" s="814"/>
      <c r="AD124" s="814"/>
      <c r="AE124" s="815"/>
      <c r="AF124" s="816" t="s">
        <v>438</v>
      </c>
      <c r="AG124" s="814"/>
      <c r="AH124" s="814"/>
      <c r="AI124" s="814"/>
      <c r="AJ124" s="815"/>
      <c r="AK124" s="816" t="s">
        <v>438</v>
      </c>
      <c r="AL124" s="814"/>
      <c r="AM124" s="814"/>
      <c r="AN124" s="814"/>
      <c r="AO124" s="815"/>
      <c r="AP124" s="784" t="s">
        <v>438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441</v>
      </c>
      <c r="CQ124" s="859"/>
      <c r="CR124" s="859"/>
      <c r="CS124" s="859"/>
      <c r="CT124" s="859"/>
      <c r="CU124" s="859"/>
      <c r="CV124" s="859"/>
      <c r="CW124" s="859"/>
      <c r="CX124" s="859"/>
      <c r="CY124" s="859"/>
      <c r="CZ124" s="859"/>
      <c r="DA124" s="859"/>
      <c r="DB124" s="859"/>
      <c r="DC124" s="859"/>
      <c r="DD124" s="859"/>
      <c r="DE124" s="859"/>
      <c r="DF124" s="860"/>
      <c r="DG124" s="746" t="s">
        <v>438</v>
      </c>
      <c r="DH124" s="747"/>
      <c r="DI124" s="747"/>
      <c r="DJ124" s="747"/>
      <c r="DK124" s="748"/>
      <c r="DL124" s="749" t="s">
        <v>438</v>
      </c>
      <c r="DM124" s="747"/>
      <c r="DN124" s="747"/>
      <c r="DO124" s="747"/>
      <c r="DP124" s="748"/>
      <c r="DQ124" s="749" t="s">
        <v>438</v>
      </c>
      <c r="DR124" s="747"/>
      <c r="DS124" s="747"/>
      <c r="DT124" s="747"/>
      <c r="DU124" s="748"/>
      <c r="DV124" s="837" t="s">
        <v>438</v>
      </c>
      <c r="DW124" s="838"/>
      <c r="DX124" s="838"/>
      <c r="DY124" s="838"/>
      <c r="DZ124" s="839"/>
    </row>
    <row r="125" spans="1:130" s="197" customFormat="1" ht="26.25" customHeight="1" thickBot="1">
      <c r="A125" s="895"/>
      <c r="B125" s="896"/>
      <c r="C125" s="833" t="s">
        <v>428</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438</v>
      </c>
      <c r="AB125" s="814"/>
      <c r="AC125" s="814"/>
      <c r="AD125" s="814"/>
      <c r="AE125" s="815"/>
      <c r="AF125" s="816" t="s">
        <v>438</v>
      </c>
      <c r="AG125" s="814"/>
      <c r="AH125" s="814"/>
      <c r="AI125" s="814"/>
      <c r="AJ125" s="815"/>
      <c r="AK125" s="816" t="s">
        <v>438</v>
      </c>
      <c r="AL125" s="814"/>
      <c r="AM125" s="814"/>
      <c r="AN125" s="814"/>
      <c r="AO125" s="815"/>
      <c r="AP125" s="784" t="s">
        <v>438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442</v>
      </c>
      <c r="CL125" s="840"/>
      <c r="CM125" s="840"/>
      <c r="CN125" s="840"/>
      <c r="CO125" s="841"/>
      <c r="CP125" s="846" t="s">
        <v>443</v>
      </c>
      <c r="CQ125" s="788"/>
      <c r="CR125" s="788"/>
      <c r="CS125" s="788"/>
      <c r="CT125" s="788"/>
      <c r="CU125" s="788"/>
      <c r="CV125" s="788"/>
      <c r="CW125" s="788"/>
      <c r="CX125" s="788"/>
      <c r="CY125" s="788"/>
      <c r="CZ125" s="788"/>
      <c r="DA125" s="788"/>
      <c r="DB125" s="788"/>
      <c r="DC125" s="788"/>
      <c r="DD125" s="788"/>
      <c r="DE125" s="788"/>
      <c r="DF125" s="789"/>
      <c r="DG125" s="829" t="s">
        <v>438</v>
      </c>
      <c r="DH125" s="830"/>
      <c r="DI125" s="830"/>
      <c r="DJ125" s="830"/>
      <c r="DK125" s="830"/>
      <c r="DL125" s="830" t="s">
        <v>438</v>
      </c>
      <c r="DM125" s="830"/>
      <c r="DN125" s="830"/>
      <c r="DO125" s="830"/>
      <c r="DP125" s="830"/>
      <c r="DQ125" s="830" t="s">
        <v>438</v>
      </c>
      <c r="DR125" s="830"/>
      <c r="DS125" s="830"/>
      <c r="DT125" s="830"/>
      <c r="DU125" s="830"/>
      <c r="DV125" s="831" t="s">
        <v>438</v>
      </c>
      <c r="DW125" s="831"/>
      <c r="DX125" s="831"/>
      <c r="DY125" s="831"/>
      <c r="DZ125" s="832"/>
    </row>
    <row r="126" spans="1:130" s="197" customFormat="1" ht="26.25" customHeight="1">
      <c r="A126" s="895"/>
      <c r="B126" s="896"/>
      <c r="C126" s="833" t="s">
        <v>431</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8917</v>
      </c>
      <c r="AB126" s="814"/>
      <c r="AC126" s="814"/>
      <c r="AD126" s="814"/>
      <c r="AE126" s="815"/>
      <c r="AF126" s="816">
        <v>8741</v>
      </c>
      <c r="AG126" s="814"/>
      <c r="AH126" s="814"/>
      <c r="AI126" s="814"/>
      <c r="AJ126" s="815"/>
      <c r="AK126" s="816">
        <v>8564</v>
      </c>
      <c r="AL126" s="814"/>
      <c r="AM126" s="814"/>
      <c r="AN126" s="814"/>
      <c r="AO126" s="815"/>
      <c r="AP126" s="784">
        <v>0</v>
      </c>
      <c r="AQ126" s="785"/>
      <c r="AR126" s="785"/>
      <c r="AS126" s="785"/>
      <c r="AT126" s="786"/>
      <c r="AU126" s="233"/>
      <c r="AV126" s="233"/>
      <c r="AW126" s="233"/>
      <c r="AX126" s="836" t="s">
        <v>444</v>
      </c>
      <c r="AY126" s="794"/>
      <c r="AZ126" s="794"/>
      <c r="BA126" s="794"/>
      <c r="BB126" s="794"/>
      <c r="BC126" s="794"/>
      <c r="BD126" s="794"/>
      <c r="BE126" s="795"/>
      <c r="BF126" s="793" t="s">
        <v>445</v>
      </c>
      <c r="BG126" s="794"/>
      <c r="BH126" s="794"/>
      <c r="BI126" s="794"/>
      <c r="BJ126" s="794"/>
      <c r="BK126" s="794"/>
      <c r="BL126" s="795"/>
      <c r="BM126" s="793" t="s">
        <v>446</v>
      </c>
      <c r="BN126" s="794"/>
      <c r="BO126" s="794"/>
      <c r="BP126" s="794"/>
      <c r="BQ126" s="794"/>
      <c r="BR126" s="794"/>
      <c r="BS126" s="795"/>
      <c r="BT126" s="793" t="s">
        <v>447</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448</v>
      </c>
      <c r="CQ126" s="798"/>
      <c r="CR126" s="798"/>
      <c r="CS126" s="798"/>
      <c r="CT126" s="798"/>
      <c r="CU126" s="798"/>
      <c r="CV126" s="798"/>
      <c r="CW126" s="798"/>
      <c r="CX126" s="798"/>
      <c r="CY126" s="798"/>
      <c r="CZ126" s="798"/>
      <c r="DA126" s="798"/>
      <c r="DB126" s="798"/>
      <c r="DC126" s="798"/>
      <c r="DD126" s="798"/>
      <c r="DE126" s="798"/>
      <c r="DF126" s="799"/>
      <c r="DG126" s="800" t="s">
        <v>438</v>
      </c>
      <c r="DH126" s="801"/>
      <c r="DI126" s="801"/>
      <c r="DJ126" s="801"/>
      <c r="DK126" s="801"/>
      <c r="DL126" s="801" t="s">
        <v>438</v>
      </c>
      <c r="DM126" s="801"/>
      <c r="DN126" s="801"/>
      <c r="DO126" s="801"/>
      <c r="DP126" s="801"/>
      <c r="DQ126" s="801" t="s">
        <v>438</v>
      </c>
      <c r="DR126" s="801"/>
      <c r="DS126" s="801"/>
      <c r="DT126" s="801"/>
      <c r="DU126" s="801"/>
      <c r="DV126" s="853" t="s">
        <v>438</v>
      </c>
      <c r="DW126" s="853"/>
      <c r="DX126" s="853"/>
      <c r="DY126" s="853"/>
      <c r="DZ126" s="854"/>
    </row>
    <row r="127" spans="1:130" s="197" customFormat="1" ht="26.25" customHeight="1" thickBot="1">
      <c r="A127" s="897"/>
      <c r="B127" s="898"/>
      <c r="C127" s="855" t="s">
        <v>449</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20414</v>
      </c>
      <c r="AB127" s="814"/>
      <c r="AC127" s="814"/>
      <c r="AD127" s="814"/>
      <c r="AE127" s="815"/>
      <c r="AF127" s="816">
        <v>24763</v>
      </c>
      <c r="AG127" s="814"/>
      <c r="AH127" s="814"/>
      <c r="AI127" s="814"/>
      <c r="AJ127" s="815"/>
      <c r="AK127" s="816">
        <v>21985</v>
      </c>
      <c r="AL127" s="814"/>
      <c r="AM127" s="814"/>
      <c r="AN127" s="814"/>
      <c r="AO127" s="815"/>
      <c r="AP127" s="784">
        <v>0.1</v>
      </c>
      <c r="AQ127" s="785"/>
      <c r="AR127" s="785"/>
      <c r="AS127" s="785"/>
      <c r="AT127" s="786"/>
      <c r="AU127" s="233"/>
      <c r="AV127" s="233"/>
      <c r="AW127" s="233"/>
      <c r="AX127" s="787" t="s">
        <v>450</v>
      </c>
      <c r="AY127" s="788"/>
      <c r="AZ127" s="788"/>
      <c r="BA127" s="788"/>
      <c r="BB127" s="788"/>
      <c r="BC127" s="788"/>
      <c r="BD127" s="788"/>
      <c r="BE127" s="789"/>
      <c r="BF127" s="790" t="s">
        <v>438</v>
      </c>
      <c r="BG127" s="791"/>
      <c r="BH127" s="791"/>
      <c r="BI127" s="791"/>
      <c r="BJ127" s="791"/>
      <c r="BK127" s="791"/>
      <c r="BL127" s="792"/>
      <c r="BM127" s="790">
        <v>12.23</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451</v>
      </c>
      <c r="CQ127" s="782"/>
      <c r="CR127" s="782"/>
      <c r="CS127" s="782"/>
      <c r="CT127" s="782"/>
      <c r="CU127" s="782"/>
      <c r="CV127" s="782"/>
      <c r="CW127" s="782"/>
      <c r="CX127" s="782"/>
      <c r="CY127" s="782"/>
      <c r="CZ127" s="782"/>
      <c r="DA127" s="782"/>
      <c r="DB127" s="782"/>
      <c r="DC127" s="782"/>
      <c r="DD127" s="782"/>
      <c r="DE127" s="782"/>
      <c r="DF127" s="783"/>
      <c r="DG127" s="849" t="s">
        <v>452</v>
      </c>
      <c r="DH127" s="850"/>
      <c r="DI127" s="850"/>
      <c r="DJ127" s="850"/>
      <c r="DK127" s="850"/>
      <c r="DL127" s="850">
        <v>977</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c r="A128" s="825" t="s">
        <v>453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454</v>
      </c>
      <c r="X128" s="827"/>
      <c r="Y128" s="827"/>
      <c r="Z128" s="828"/>
      <c r="AA128" s="753">
        <v>809972</v>
      </c>
      <c r="AB128" s="754"/>
      <c r="AC128" s="754"/>
      <c r="AD128" s="754"/>
      <c r="AE128" s="755"/>
      <c r="AF128" s="756">
        <v>683246</v>
      </c>
      <c r="AG128" s="754"/>
      <c r="AH128" s="754"/>
      <c r="AI128" s="754"/>
      <c r="AJ128" s="755"/>
      <c r="AK128" s="756">
        <v>720854</v>
      </c>
      <c r="AL128" s="754"/>
      <c r="AM128" s="754"/>
      <c r="AN128" s="754"/>
      <c r="AO128" s="755"/>
      <c r="AP128" s="757"/>
      <c r="AQ128" s="758"/>
      <c r="AR128" s="758"/>
      <c r="AS128" s="758"/>
      <c r="AT128" s="759"/>
      <c r="AU128" s="235"/>
      <c r="AV128" s="235"/>
      <c r="AW128" s="235"/>
      <c r="AX128" s="802" t="s">
        <v>455</v>
      </c>
      <c r="AY128" s="798"/>
      <c r="AZ128" s="798"/>
      <c r="BA128" s="798"/>
      <c r="BB128" s="798"/>
      <c r="BC128" s="798"/>
      <c r="BD128" s="798"/>
      <c r="BE128" s="799"/>
      <c r="BF128" s="820" t="s">
        <v>456</v>
      </c>
      <c r="BG128" s="821"/>
      <c r="BH128" s="821"/>
      <c r="BI128" s="821"/>
      <c r="BJ128" s="821"/>
      <c r="BK128" s="821"/>
      <c r="BL128" s="822"/>
      <c r="BM128" s="820">
        <v>17.23</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457</v>
      </c>
      <c r="X129" s="811"/>
      <c r="Y129" s="811"/>
      <c r="Z129" s="812"/>
      <c r="AA129" s="813">
        <v>22349750</v>
      </c>
      <c r="AB129" s="814"/>
      <c r="AC129" s="814"/>
      <c r="AD129" s="814"/>
      <c r="AE129" s="815"/>
      <c r="AF129" s="816">
        <v>22371324</v>
      </c>
      <c r="AG129" s="814"/>
      <c r="AH129" s="814"/>
      <c r="AI129" s="814"/>
      <c r="AJ129" s="815"/>
      <c r="AK129" s="816">
        <v>23004151</v>
      </c>
      <c r="AL129" s="814"/>
      <c r="AM129" s="814"/>
      <c r="AN129" s="814"/>
      <c r="AO129" s="815"/>
      <c r="AP129" s="817"/>
      <c r="AQ129" s="818"/>
      <c r="AR129" s="818"/>
      <c r="AS129" s="818"/>
      <c r="AT129" s="819"/>
      <c r="AU129" s="235"/>
      <c r="AV129" s="235"/>
      <c r="AW129" s="235"/>
      <c r="AX129" s="802" t="s">
        <v>458</v>
      </c>
      <c r="AY129" s="798"/>
      <c r="AZ129" s="798"/>
      <c r="BA129" s="798"/>
      <c r="BB129" s="798"/>
      <c r="BC129" s="798"/>
      <c r="BD129" s="798"/>
      <c r="BE129" s="799"/>
      <c r="BF129" s="803">
        <v>3.7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459</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460</v>
      </c>
      <c r="X130" s="811"/>
      <c r="Y130" s="811"/>
      <c r="Z130" s="812"/>
      <c r="AA130" s="813">
        <v>1943879</v>
      </c>
      <c r="AB130" s="814"/>
      <c r="AC130" s="814"/>
      <c r="AD130" s="814"/>
      <c r="AE130" s="815"/>
      <c r="AF130" s="816">
        <v>1999478</v>
      </c>
      <c r="AG130" s="814"/>
      <c r="AH130" s="814"/>
      <c r="AI130" s="814"/>
      <c r="AJ130" s="815"/>
      <c r="AK130" s="816">
        <v>1743833</v>
      </c>
      <c r="AL130" s="814"/>
      <c r="AM130" s="814"/>
      <c r="AN130" s="814"/>
      <c r="AO130" s="815"/>
      <c r="AP130" s="817"/>
      <c r="AQ130" s="818"/>
      <c r="AR130" s="818"/>
      <c r="AS130" s="818"/>
      <c r="AT130" s="819"/>
      <c r="AU130" s="235"/>
      <c r="AV130" s="235"/>
      <c r="AW130" s="235"/>
      <c r="AX130" s="781" t="s">
        <v>461</v>
      </c>
      <c r="AY130" s="782"/>
      <c r="AZ130" s="782"/>
      <c r="BA130" s="782"/>
      <c r="BB130" s="782"/>
      <c r="BC130" s="782"/>
      <c r="BD130" s="782"/>
      <c r="BE130" s="783"/>
      <c r="BF130" s="735">
        <v>34.5</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462</v>
      </c>
      <c r="X131" s="744"/>
      <c r="Y131" s="744"/>
      <c r="Z131" s="745"/>
      <c r="AA131" s="746">
        <v>20405871</v>
      </c>
      <c r="AB131" s="747"/>
      <c r="AC131" s="747"/>
      <c r="AD131" s="747"/>
      <c r="AE131" s="748"/>
      <c r="AF131" s="749">
        <v>20371846</v>
      </c>
      <c r="AG131" s="747"/>
      <c r="AH131" s="747"/>
      <c r="AI131" s="747"/>
      <c r="AJ131" s="748"/>
      <c r="AK131" s="749">
        <v>21260318</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463</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464</v>
      </c>
      <c r="W132" s="767"/>
      <c r="X132" s="767"/>
      <c r="Y132" s="767"/>
      <c r="Z132" s="768"/>
      <c r="AA132" s="769">
        <v>3.7240605900000001</v>
      </c>
      <c r="AB132" s="770"/>
      <c r="AC132" s="770"/>
      <c r="AD132" s="770"/>
      <c r="AE132" s="771"/>
      <c r="AF132" s="772">
        <v>3.7134729960000001</v>
      </c>
      <c r="AG132" s="770"/>
      <c r="AH132" s="770"/>
      <c r="AI132" s="770"/>
      <c r="AJ132" s="771"/>
      <c r="AK132" s="772">
        <v>3.9455790469999998</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465</v>
      </c>
      <c r="W133" s="776"/>
      <c r="X133" s="776"/>
      <c r="Y133" s="776"/>
      <c r="Z133" s="777"/>
      <c r="AA133" s="778">
        <v>4</v>
      </c>
      <c r="AB133" s="779"/>
      <c r="AC133" s="779"/>
      <c r="AD133" s="779"/>
      <c r="AE133" s="780"/>
      <c r="AF133" s="778">
        <v>3.9</v>
      </c>
      <c r="AG133" s="779"/>
      <c r="AH133" s="779"/>
      <c r="AI133" s="779"/>
      <c r="AJ133" s="780"/>
      <c r="AK133" s="778">
        <v>3.7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election activeCell="N95" sqref="N95"/>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49" t="s">
        <v>468</v>
      </c>
      <c r="L7" s="254"/>
      <c r="M7" s="255" t="s">
        <v>469</v>
      </c>
      <c r="N7" s="256"/>
    </row>
    <row r="8" spans="1:16">
      <c r="A8" s="248"/>
      <c r="B8" s="244"/>
      <c r="C8" s="244"/>
      <c r="D8" s="244"/>
      <c r="E8" s="244"/>
      <c r="F8" s="244"/>
      <c r="G8" s="257"/>
      <c r="H8" s="258"/>
      <c r="I8" s="258"/>
      <c r="J8" s="259"/>
      <c r="K8" s="1150"/>
      <c r="L8" s="260" t="s">
        <v>470</v>
      </c>
      <c r="M8" s="261" t="s">
        <v>471</v>
      </c>
      <c r="N8" s="262" t="s">
        <v>472</v>
      </c>
    </row>
    <row r="9" spans="1:16">
      <c r="A9" s="248"/>
      <c r="B9" s="244"/>
      <c r="C9" s="244"/>
      <c r="D9" s="244"/>
      <c r="E9" s="244"/>
      <c r="F9" s="244"/>
      <c r="G9" s="1163" t="s">
        <v>473</v>
      </c>
      <c r="H9" s="1164"/>
      <c r="I9" s="1164"/>
      <c r="J9" s="1165"/>
      <c r="K9" s="263">
        <v>6750271</v>
      </c>
      <c r="L9" s="264">
        <v>49661</v>
      </c>
      <c r="M9" s="265">
        <v>59425</v>
      </c>
      <c r="N9" s="266">
        <v>-16.399999999999999</v>
      </c>
    </row>
    <row r="10" spans="1:16">
      <c r="A10" s="248"/>
      <c r="B10" s="244"/>
      <c r="C10" s="244"/>
      <c r="D10" s="244"/>
      <c r="E10" s="244"/>
      <c r="F10" s="244"/>
      <c r="G10" s="1163" t="s">
        <v>474</v>
      </c>
      <c r="H10" s="1164"/>
      <c r="I10" s="1164"/>
      <c r="J10" s="1165"/>
      <c r="K10" s="267">
        <v>32191</v>
      </c>
      <c r="L10" s="268">
        <v>237</v>
      </c>
      <c r="M10" s="269">
        <v>4056</v>
      </c>
      <c r="N10" s="270">
        <v>-94.2</v>
      </c>
    </row>
    <row r="11" spans="1:16" ht="13.5" customHeight="1">
      <c r="A11" s="248"/>
      <c r="B11" s="244"/>
      <c r="C11" s="244"/>
      <c r="D11" s="244"/>
      <c r="E11" s="244"/>
      <c r="F11" s="244"/>
      <c r="G11" s="1163" t="s">
        <v>475</v>
      </c>
      <c r="H11" s="1164"/>
      <c r="I11" s="1164"/>
      <c r="J11" s="1165"/>
      <c r="K11" s="267">
        <v>1080292</v>
      </c>
      <c r="L11" s="268">
        <v>7948</v>
      </c>
      <c r="M11" s="269">
        <v>4833</v>
      </c>
      <c r="N11" s="270">
        <v>64.5</v>
      </c>
    </row>
    <row r="12" spans="1:16" ht="13.5" customHeight="1">
      <c r="A12" s="248"/>
      <c r="B12" s="244"/>
      <c r="C12" s="244"/>
      <c r="D12" s="244"/>
      <c r="E12" s="244"/>
      <c r="F12" s="244"/>
      <c r="G12" s="1163" t="s">
        <v>476</v>
      </c>
      <c r="H12" s="1164"/>
      <c r="I12" s="1164"/>
      <c r="J12" s="1165"/>
      <c r="K12" s="267" t="s">
        <v>477</v>
      </c>
      <c r="L12" s="268" t="s">
        <v>477</v>
      </c>
      <c r="M12" s="269">
        <v>359</v>
      </c>
      <c r="N12" s="270" t="s">
        <v>477</v>
      </c>
    </row>
    <row r="13" spans="1:16" ht="13.5" customHeight="1">
      <c r="A13" s="248"/>
      <c r="B13" s="244"/>
      <c r="C13" s="244"/>
      <c r="D13" s="244"/>
      <c r="E13" s="244"/>
      <c r="F13" s="244"/>
      <c r="G13" s="1163" t="s">
        <v>478</v>
      </c>
      <c r="H13" s="1164"/>
      <c r="I13" s="1164"/>
      <c r="J13" s="1165"/>
      <c r="K13" s="267" t="s">
        <v>477</v>
      </c>
      <c r="L13" s="268" t="s">
        <v>477</v>
      </c>
      <c r="M13" s="269" t="s">
        <v>477</v>
      </c>
      <c r="N13" s="270" t="s">
        <v>477</v>
      </c>
    </row>
    <row r="14" spans="1:16" ht="13.5" customHeight="1">
      <c r="A14" s="248"/>
      <c r="B14" s="244"/>
      <c r="C14" s="244"/>
      <c r="D14" s="244"/>
      <c r="E14" s="244"/>
      <c r="F14" s="244"/>
      <c r="G14" s="1163" t="s">
        <v>479</v>
      </c>
      <c r="H14" s="1164"/>
      <c r="I14" s="1164"/>
      <c r="J14" s="1165"/>
      <c r="K14" s="267">
        <v>277254</v>
      </c>
      <c r="L14" s="268">
        <v>2040</v>
      </c>
      <c r="M14" s="269">
        <v>2483</v>
      </c>
      <c r="N14" s="270">
        <v>-17.8</v>
      </c>
    </row>
    <row r="15" spans="1:16" ht="13.5" customHeight="1">
      <c r="A15" s="248"/>
      <c r="B15" s="244"/>
      <c r="C15" s="244"/>
      <c r="D15" s="244"/>
      <c r="E15" s="244"/>
      <c r="F15" s="244"/>
      <c r="G15" s="1163" t="s">
        <v>480</v>
      </c>
      <c r="H15" s="1164"/>
      <c r="I15" s="1164"/>
      <c r="J15" s="1165"/>
      <c r="K15" s="267">
        <v>39358</v>
      </c>
      <c r="L15" s="268">
        <v>290</v>
      </c>
      <c r="M15" s="269">
        <v>1661</v>
      </c>
      <c r="N15" s="270">
        <v>-82.5</v>
      </c>
    </row>
    <row r="16" spans="1:16">
      <c r="A16" s="248"/>
      <c r="B16" s="244"/>
      <c r="C16" s="244"/>
      <c r="D16" s="244"/>
      <c r="E16" s="244"/>
      <c r="F16" s="244"/>
      <c r="G16" s="1166" t="s">
        <v>481</v>
      </c>
      <c r="H16" s="1167"/>
      <c r="I16" s="1167"/>
      <c r="J16" s="1168"/>
      <c r="K16" s="268">
        <v>-547934</v>
      </c>
      <c r="L16" s="268">
        <v>-4031</v>
      </c>
      <c r="M16" s="269">
        <v>-5705</v>
      </c>
      <c r="N16" s="270">
        <v>-29.3</v>
      </c>
    </row>
    <row r="17" spans="1:16">
      <c r="A17" s="248"/>
      <c r="B17" s="244"/>
      <c r="C17" s="244"/>
      <c r="D17" s="244"/>
      <c r="E17" s="244"/>
      <c r="F17" s="244"/>
      <c r="G17" s="1166" t="s">
        <v>167</v>
      </c>
      <c r="H17" s="1167"/>
      <c r="I17" s="1167"/>
      <c r="J17" s="1168"/>
      <c r="K17" s="268">
        <v>7631432</v>
      </c>
      <c r="L17" s="268">
        <v>56143</v>
      </c>
      <c r="M17" s="269">
        <v>67113</v>
      </c>
      <c r="N17" s="270">
        <v>-16.3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60" t="s">
        <v>486</v>
      </c>
      <c r="H21" s="1161"/>
      <c r="I21" s="1161"/>
      <c r="J21" s="1162"/>
      <c r="K21" s="280">
        <v>5.05</v>
      </c>
      <c r="L21" s="281">
        <v>6.44</v>
      </c>
      <c r="M21" s="282">
        <v>-1.39</v>
      </c>
      <c r="N21" s="249"/>
      <c r="O21" s="283"/>
      <c r="P21" s="279"/>
    </row>
    <row r="22" spans="1:16" s="284" customFormat="1">
      <c r="A22" s="279"/>
      <c r="B22" s="249"/>
      <c r="C22" s="249"/>
      <c r="D22" s="249"/>
      <c r="E22" s="249"/>
      <c r="F22" s="249"/>
      <c r="G22" s="1160" t="s">
        <v>487</v>
      </c>
      <c r="H22" s="1161"/>
      <c r="I22" s="1161"/>
      <c r="J22" s="1162"/>
      <c r="K22" s="285">
        <v>100.9</v>
      </c>
      <c r="L22" s="286">
        <v>98.9</v>
      </c>
      <c r="M22" s="287">
        <v>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49" t="s">
        <v>468</v>
      </c>
      <c r="L30" s="254"/>
      <c r="M30" s="255" t="s">
        <v>469</v>
      </c>
      <c r="N30" s="256"/>
    </row>
    <row r="31" spans="1:16">
      <c r="A31" s="248"/>
      <c r="B31" s="244"/>
      <c r="C31" s="244"/>
      <c r="D31" s="244"/>
      <c r="E31" s="244"/>
      <c r="F31" s="244"/>
      <c r="G31" s="257"/>
      <c r="H31" s="258"/>
      <c r="I31" s="258"/>
      <c r="J31" s="259"/>
      <c r="K31" s="1150"/>
      <c r="L31" s="260" t="s">
        <v>470</v>
      </c>
      <c r="M31" s="261" t="s">
        <v>471</v>
      </c>
      <c r="N31" s="262" t="s">
        <v>472</v>
      </c>
    </row>
    <row r="32" spans="1:16" ht="27" customHeight="1">
      <c r="A32" s="248"/>
      <c r="B32" s="244"/>
      <c r="C32" s="244"/>
      <c r="D32" s="244"/>
      <c r="E32" s="244"/>
      <c r="F32" s="244"/>
      <c r="G32" s="1151" t="s">
        <v>491</v>
      </c>
      <c r="H32" s="1152"/>
      <c r="I32" s="1152"/>
      <c r="J32" s="1153"/>
      <c r="K32" s="294">
        <v>2996465</v>
      </c>
      <c r="L32" s="294">
        <v>22045</v>
      </c>
      <c r="M32" s="295">
        <v>38730</v>
      </c>
      <c r="N32" s="296">
        <v>-43.1</v>
      </c>
    </row>
    <row r="33" spans="1:16" ht="13.5" customHeight="1">
      <c r="A33" s="248"/>
      <c r="B33" s="244"/>
      <c r="C33" s="244"/>
      <c r="D33" s="244"/>
      <c r="E33" s="244"/>
      <c r="F33" s="244"/>
      <c r="G33" s="1151" t="s">
        <v>492</v>
      </c>
      <c r="H33" s="1152"/>
      <c r="I33" s="1152"/>
      <c r="J33" s="1153"/>
      <c r="K33" s="294" t="s">
        <v>477</v>
      </c>
      <c r="L33" s="294" t="s">
        <v>477</v>
      </c>
      <c r="M33" s="295" t="s">
        <v>477</v>
      </c>
      <c r="N33" s="296" t="s">
        <v>477</v>
      </c>
    </row>
    <row r="34" spans="1:16" ht="27" customHeight="1">
      <c r="A34" s="248"/>
      <c r="B34" s="244"/>
      <c r="C34" s="244"/>
      <c r="D34" s="244"/>
      <c r="E34" s="244"/>
      <c r="F34" s="244"/>
      <c r="G34" s="1151" t="s">
        <v>493</v>
      </c>
      <c r="H34" s="1152"/>
      <c r="I34" s="1152"/>
      <c r="J34" s="1153"/>
      <c r="K34" s="294" t="s">
        <v>477</v>
      </c>
      <c r="L34" s="294" t="s">
        <v>477</v>
      </c>
      <c r="M34" s="295">
        <v>20</v>
      </c>
      <c r="N34" s="296" t="s">
        <v>477</v>
      </c>
    </row>
    <row r="35" spans="1:16" ht="27" customHeight="1">
      <c r="A35" s="248"/>
      <c r="B35" s="244"/>
      <c r="C35" s="244"/>
      <c r="D35" s="244"/>
      <c r="E35" s="244"/>
      <c r="F35" s="244"/>
      <c r="G35" s="1151" t="s">
        <v>494</v>
      </c>
      <c r="H35" s="1152"/>
      <c r="I35" s="1152"/>
      <c r="J35" s="1153"/>
      <c r="K35" s="294">
        <v>181792</v>
      </c>
      <c r="L35" s="294">
        <v>1337</v>
      </c>
      <c r="M35" s="295">
        <v>9869</v>
      </c>
      <c r="N35" s="296">
        <v>-86.5</v>
      </c>
    </row>
    <row r="36" spans="1:16" ht="27" customHeight="1">
      <c r="A36" s="248"/>
      <c r="B36" s="244"/>
      <c r="C36" s="244"/>
      <c r="D36" s="244"/>
      <c r="E36" s="244"/>
      <c r="F36" s="244"/>
      <c r="G36" s="1151" t="s">
        <v>495</v>
      </c>
      <c r="H36" s="1152"/>
      <c r="I36" s="1152"/>
      <c r="J36" s="1153"/>
      <c r="K36" s="294">
        <v>17251</v>
      </c>
      <c r="L36" s="294">
        <v>127</v>
      </c>
      <c r="M36" s="295">
        <v>1414</v>
      </c>
      <c r="N36" s="296">
        <v>-91</v>
      </c>
    </row>
    <row r="37" spans="1:16" ht="13.5" customHeight="1">
      <c r="A37" s="248"/>
      <c r="B37" s="244"/>
      <c r="C37" s="244"/>
      <c r="D37" s="244"/>
      <c r="E37" s="244"/>
      <c r="F37" s="244"/>
      <c r="G37" s="1151" t="s">
        <v>496</v>
      </c>
      <c r="H37" s="1152"/>
      <c r="I37" s="1152"/>
      <c r="J37" s="1153"/>
      <c r="K37" s="294">
        <v>108022</v>
      </c>
      <c r="L37" s="294">
        <v>795</v>
      </c>
      <c r="M37" s="295">
        <v>1206</v>
      </c>
      <c r="N37" s="296">
        <v>-34.1</v>
      </c>
    </row>
    <row r="38" spans="1:16" ht="27" customHeight="1">
      <c r="A38" s="248"/>
      <c r="B38" s="244"/>
      <c r="C38" s="244"/>
      <c r="D38" s="244"/>
      <c r="E38" s="244"/>
      <c r="F38" s="244"/>
      <c r="G38" s="1154" t="s">
        <v>497</v>
      </c>
      <c r="H38" s="1155"/>
      <c r="I38" s="1155"/>
      <c r="J38" s="1156"/>
      <c r="K38" s="297" t="s">
        <v>477</v>
      </c>
      <c r="L38" s="297" t="s">
        <v>477</v>
      </c>
      <c r="M38" s="298">
        <v>1</v>
      </c>
      <c r="N38" s="299" t="s">
        <v>477</v>
      </c>
      <c r="O38" s="293"/>
    </row>
    <row r="39" spans="1:16">
      <c r="A39" s="248"/>
      <c r="B39" s="244"/>
      <c r="C39" s="244"/>
      <c r="D39" s="244"/>
      <c r="E39" s="244"/>
      <c r="F39" s="244"/>
      <c r="G39" s="1154" t="s">
        <v>498</v>
      </c>
      <c r="H39" s="1155"/>
      <c r="I39" s="1155"/>
      <c r="J39" s="1156"/>
      <c r="K39" s="300">
        <v>-720854</v>
      </c>
      <c r="L39" s="300">
        <v>-5303</v>
      </c>
      <c r="M39" s="301">
        <v>-5887</v>
      </c>
      <c r="N39" s="302">
        <v>-9.9</v>
      </c>
      <c r="O39" s="293"/>
    </row>
    <row r="40" spans="1:16" ht="27" customHeight="1">
      <c r="A40" s="248"/>
      <c r="B40" s="244"/>
      <c r="C40" s="244"/>
      <c r="D40" s="244"/>
      <c r="E40" s="244"/>
      <c r="F40" s="244"/>
      <c r="G40" s="1151" t="s">
        <v>499</v>
      </c>
      <c r="H40" s="1152"/>
      <c r="I40" s="1152"/>
      <c r="J40" s="1153"/>
      <c r="K40" s="300">
        <v>-1743833</v>
      </c>
      <c r="L40" s="300">
        <v>-12829</v>
      </c>
      <c r="M40" s="301">
        <v>-31918</v>
      </c>
      <c r="N40" s="302">
        <v>-59.8</v>
      </c>
      <c r="O40" s="293"/>
    </row>
    <row r="41" spans="1:16">
      <c r="A41" s="248"/>
      <c r="B41" s="244"/>
      <c r="C41" s="244"/>
      <c r="D41" s="244"/>
      <c r="E41" s="244"/>
      <c r="F41" s="244"/>
      <c r="G41" s="1157" t="s">
        <v>278</v>
      </c>
      <c r="H41" s="1158"/>
      <c r="I41" s="1158"/>
      <c r="J41" s="1159"/>
      <c r="K41" s="294">
        <v>838843</v>
      </c>
      <c r="L41" s="300">
        <v>6171</v>
      </c>
      <c r="M41" s="301">
        <v>13436</v>
      </c>
      <c r="N41" s="302">
        <v>-54.1</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44" t="s">
        <v>468</v>
      </c>
      <c r="J49" s="1146" t="s">
        <v>503</v>
      </c>
      <c r="K49" s="1147"/>
      <c r="L49" s="1147"/>
      <c r="M49" s="1147"/>
      <c r="N49" s="1148"/>
    </row>
    <row r="50" spans="1:14">
      <c r="A50" s="248"/>
      <c r="B50" s="244"/>
      <c r="C50" s="244"/>
      <c r="D50" s="244"/>
      <c r="E50" s="244"/>
      <c r="F50" s="244"/>
      <c r="G50" s="312"/>
      <c r="H50" s="313"/>
      <c r="I50" s="1145"/>
      <c r="J50" s="314" t="s">
        <v>504</v>
      </c>
      <c r="K50" s="315" t="s">
        <v>505</v>
      </c>
      <c r="L50" s="316" t="s">
        <v>506</v>
      </c>
      <c r="M50" s="317" t="s">
        <v>507</v>
      </c>
      <c r="N50" s="318" t="s">
        <v>508</v>
      </c>
    </row>
    <row r="51" spans="1:14">
      <c r="A51" s="248"/>
      <c r="B51" s="244"/>
      <c r="C51" s="244"/>
      <c r="D51" s="244"/>
      <c r="E51" s="244"/>
      <c r="F51" s="244"/>
      <c r="G51" s="310" t="s">
        <v>509</v>
      </c>
      <c r="H51" s="311"/>
      <c r="I51" s="319">
        <v>2840713</v>
      </c>
      <c r="J51" s="320">
        <v>22107</v>
      </c>
      <c r="K51" s="321">
        <v>0.8</v>
      </c>
      <c r="L51" s="322">
        <v>41433</v>
      </c>
      <c r="M51" s="323">
        <v>15.2</v>
      </c>
      <c r="N51" s="324">
        <v>-14.4</v>
      </c>
    </row>
    <row r="52" spans="1:14">
      <c r="A52" s="248"/>
      <c r="B52" s="244"/>
      <c r="C52" s="244"/>
      <c r="D52" s="244"/>
      <c r="E52" s="244"/>
      <c r="F52" s="244"/>
      <c r="G52" s="325"/>
      <c r="H52" s="326" t="s">
        <v>510</v>
      </c>
      <c r="I52" s="327">
        <v>2202684</v>
      </c>
      <c r="J52" s="328">
        <v>17142</v>
      </c>
      <c r="K52" s="329">
        <v>4.7</v>
      </c>
      <c r="L52" s="330">
        <v>22351</v>
      </c>
      <c r="M52" s="331">
        <v>11</v>
      </c>
      <c r="N52" s="332">
        <v>-6.3</v>
      </c>
    </row>
    <row r="53" spans="1:14">
      <c r="A53" s="248"/>
      <c r="B53" s="244"/>
      <c r="C53" s="244"/>
      <c r="D53" s="244"/>
      <c r="E53" s="244"/>
      <c r="F53" s="244"/>
      <c r="G53" s="310" t="s">
        <v>511</v>
      </c>
      <c r="H53" s="311"/>
      <c r="I53" s="319">
        <v>2372856</v>
      </c>
      <c r="J53" s="320">
        <v>18054</v>
      </c>
      <c r="K53" s="321">
        <v>-18.3</v>
      </c>
      <c r="L53" s="322">
        <v>43493</v>
      </c>
      <c r="M53" s="323">
        <v>5</v>
      </c>
      <c r="N53" s="324">
        <v>-23.3</v>
      </c>
    </row>
    <row r="54" spans="1:14">
      <c r="A54" s="248"/>
      <c r="B54" s="244"/>
      <c r="C54" s="244"/>
      <c r="D54" s="244"/>
      <c r="E54" s="244"/>
      <c r="F54" s="244"/>
      <c r="G54" s="325"/>
      <c r="H54" s="326" t="s">
        <v>510</v>
      </c>
      <c r="I54" s="327">
        <v>1779130</v>
      </c>
      <c r="J54" s="328">
        <v>13537</v>
      </c>
      <c r="K54" s="329">
        <v>-21</v>
      </c>
      <c r="L54" s="330">
        <v>23254</v>
      </c>
      <c r="M54" s="331">
        <v>4</v>
      </c>
      <c r="N54" s="332">
        <v>-25</v>
      </c>
    </row>
    <row r="55" spans="1:14">
      <c r="A55" s="248"/>
      <c r="B55" s="244"/>
      <c r="C55" s="244"/>
      <c r="D55" s="244"/>
      <c r="E55" s="244"/>
      <c r="F55" s="244"/>
      <c r="G55" s="310" t="s">
        <v>512</v>
      </c>
      <c r="H55" s="311"/>
      <c r="I55" s="319">
        <v>1627270</v>
      </c>
      <c r="J55" s="320">
        <v>12286</v>
      </c>
      <c r="K55" s="321">
        <v>-31.9</v>
      </c>
      <c r="L55" s="322">
        <v>50840</v>
      </c>
      <c r="M55" s="323">
        <v>16.899999999999999</v>
      </c>
      <c r="N55" s="324">
        <v>-48.8</v>
      </c>
    </row>
    <row r="56" spans="1:14">
      <c r="A56" s="248"/>
      <c r="B56" s="244"/>
      <c r="C56" s="244"/>
      <c r="D56" s="244"/>
      <c r="E56" s="244"/>
      <c r="F56" s="244"/>
      <c r="G56" s="325"/>
      <c r="H56" s="326" t="s">
        <v>510</v>
      </c>
      <c r="I56" s="327">
        <v>1167500</v>
      </c>
      <c r="J56" s="328">
        <v>8815</v>
      </c>
      <c r="K56" s="329">
        <v>-34.9</v>
      </c>
      <c r="L56" s="330">
        <v>25367</v>
      </c>
      <c r="M56" s="331">
        <v>9.1</v>
      </c>
      <c r="N56" s="332">
        <v>-44</v>
      </c>
    </row>
    <row r="57" spans="1:14">
      <c r="A57" s="248"/>
      <c r="B57" s="244"/>
      <c r="C57" s="244"/>
      <c r="D57" s="244"/>
      <c r="E57" s="244"/>
      <c r="F57" s="244"/>
      <c r="G57" s="310" t="s">
        <v>513</v>
      </c>
      <c r="H57" s="311"/>
      <c r="I57" s="319">
        <v>1650754</v>
      </c>
      <c r="J57" s="320">
        <v>12307</v>
      </c>
      <c r="K57" s="321">
        <v>0.2</v>
      </c>
      <c r="L57" s="322">
        <v>53605</v>
      </c>
      <c r="M57" s="323">
        <v>5.4</v>
      </c>
      <c r="N57" s="324">
        <v>-5.2</v>
      </c>
    </row>
    <row r="58" spans="1:14">
      <c r="A58" s="248"/>
      <c r="B58" s="244"/>
      <c r="C58" s="244"/>
      <c r="D58" s="244"/>
      <c r="E58" s="244"/>
      <c r="F58" s="244"/>
      <c r="G58" s="325"/>
      <c r="H58" s="326" t="s">
        <v>510</v>
      </c>
      <c r="I58" s="327">
        <v>993489</v>
      </c>
      <c r="J58" s="328">
        <v>7407</v>
      </c>
      <c r="K58" s="329">
        <v>-16</v>
      </c>
      <c r="L58" s="330">
        <v>28343</v>
      </c>
      <c r="M58" s="331">
        <v>11.7</v>
      </c>
      <c r="N58" s="332">
        <v>-27.7</v>
      </c>
    </row>
    <row r="59" spans="1:14">
      <c r="A59" s="248"/>
      <c r="B59" s="244"/>
      <c r="C59" s="244"/>
      <c r="D59" s="244"/>
      <c r="E59" s="244"/>
      <c r="F59" s="244"/>
      <c r="G59" s="310" t="s">
        <v>514</v>
      </c>
      <c r="H59" s="311"/>
      <c r="I59" s="319">
        <v>1779821</v>
      </c>
      <c r="J59" s="320">
        <v>13094</v>
      </c>
      <c r="K59" s="321">
        <v>6.4</v>
      </c>
      <c r="L59" s="322">
        <v>58051</v>
      </c>
      <c r="M59" s="323">
        <v>8.3000000000000007</v>
      </c>
      <c r="N59" s="324">
        <v>-1.9</v>
      </c>
    </row>
    <row r="60" spans="1:14">
      <c r="A60" s="248"/>
      <c r="B60" s="244"/>
      <c r="C60" s="244"/>
      <c r="D60" s="244"/>
      <c r="E60" s="244"/>
      <c r="F60" s="244"/>
      <c r="G60" s="325"/>
      <c r="H60" s="326" t="s">
        <v>510</v>
      </c>
      <c r="I60" s="333">
        <v>1499723</v>
      </c>
      <c r="J60" s="328">
        <v>11033</v>
      </c>
      <c r="K60" s="329">
        <v>49</v>
      </c>
      <c r="L60" s="330">
        <v>32143</v>
      </c>
      <c r="M60" s="331">
        <v>13.4</v>
      </c>
      <c r="N60" s="332">
        <v>35.6</v>
      </c>
    </row>
    <row r="61" spans="1:14">
      <c r="A61" s="248"/>
      <c r="B61" s="244"/>
      <c r="C61" s="244"/>
      <c r="D61" s="244"/>
      <c r="E61" s="244"/>
      <c r="F61" s="244"/>
      <c r="G61" s="310" t="s">
        <v>515</v>
      </c>
      <c r="H61" s="334"/>
      <c r="I61" s="335">
        <v>2054283</v>
      </c>
      <c r="J61" s="336">
        <v>15570</v>
      </c>
      <c r="K61" s="337">
        <v>-8.6</v>
      </c>
      <c r="L61" s="338">
        <v>49484</v>
      </c>
      <c r="M61" s="339">
        <v>10.199999999999999</v>
      </c>
      <c r="N61" s="324">
        <v>-18.8</v>
      </c>
    </row>
    <row r="62" spans="1:14">
      <c r="A62" s="248"/>
      <c r="B62" s="244"/>
      <c r="C62" s="244"/>
      <c r="D62" s="244"/>
      <c r="E62" s="244"/>
      <c r="F62" s="244"/>
      <c r="G62" s="325"/>
      <c r="H62" s="326" t="s">
        <v>510</v>
      </c>
      <c r="I62" s="327">
        <v>1528505</v>
      </c>
      <c r="J62" s="328">
        <v>11587</v>
      </c>
      <c r="K62" s="329">
        <v>-3.6</v>
      </c>
      <c r="L62" s="330">
        <v>26292</v>
      </c>
      <c r="M62" s="331">
        <v>9.8000000000000007</v>
      </c>
      <c r="N62" s="332">
        <v>-13.4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2" zoomScale="75" zoomScaleNormal="75" zoomScaleSheetLayoutView="55" workbookViewId="0">
      <selection activeCell="I87" sqref="I87"/>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election activeCell="J47" sqref="J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69" t="s">
        <v>3</v>
      </c>
      <c r="D47" s="1169"/>
      <c r="E47" s="1170"/>
      <c r="F47" s="11">
        <v>5.29</v>
      </c>
      <c r="G47" s="12">
        <v>3.41</v>
      </c>
      <c r="H47" s="12">
        <v>2.02</v>
      </c>
      <c r="I47" s="12">
        <v>3.72</v>
      </c>
      <c r="J47" s="13">
        <v>6.71</v>
      </c>
    </row>
    <row r="48" spans="2:10" ht="57.75" customHeight="1">
      <c r="B48" s="14"/>
      <c r="C48" s="1171" t="s">
        <v>4</v>
      </c>
      <c r="D48" s="1171"/>
      <c r="E48" s="1172"/>
      <c r="F48" s="15">
        <v>4.79</v>
      </c>
      <c r="G48" s="16">
        <v>4.58</v>
      </c>
      <c r="H48" s="16">
        <v>5.89</v>
      </c>
      <c r="I48" s="16">
        <v>4.04</v>
      </c>
      <c r="J48" s="17">
        <v>4.3899999999999997</v>
      </c>
    </row>
    <row r="49" spans="2:10" ht="57.75" customHeight="1" thickBot="1">
      <c r="B49" s="18"/>
      <c r="C49" s="1173" t="s">
        <v>5</v>
      </c>
      <c r="D49" s="1173"/>
      <c r="E49" s="1174"/>
      <c r="F49" s="19" t="s">
        <v>522</v>
      </c>
      <c r="G49" s="20" t="s">
        <v>523</v>
      </c>
      <c r="H49" s="20">
        <v>0.03</v>
      </c>
      <c r="I49" s="20" t="s">
        <v>524</v>
      </c>
      <c r="J49" s="21">
        <v>3.56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1" t="s">
        <v>525</v>
      </c>
      <c r="D34" s="1181"/>
      <c r="E34" s="1182"/>
      <c r="F34" s="32">
        <v>10.96</v>
      </c>
      <c r="G34" s="33">
        <v>10.26</v>
      </c>
      <c r="H34" s="33">
        <v>9.7200000000000006</v>
      </c>
      <c r="I34" s="33">
        <v>4.95</v>
      </c>
      <c r="J34" s="34">
        <v>5.2</v>
      </c>
      <c r="K34" s="22"/>
      <c r="L34" s="22"/>
      <c r="M34" s="22"/>
      <c r="N34" s="22"/>
      <c r="O34" s="22"/>
      <c r="P34" s="22"/>
    </row>
    <row r="35" spans="1:16" ht="39" customHeight="1">
      <c r="A35" s="22"/>
      <c r="B35" s="35"/>
      <c r="C35" s="1175" t="s">
        <v>526</v>
      </c>
      <c r="D35" s="1176"/>
      <c r="E35" s="1177"/>
      <c r="F35" s="36">
        <v>4.79</v>
      </c>
      <c r="G35" s="37">
        <v>4.57</v>
      </c>
      <c r="H35" s="37">
        <v>5.89</v>
      </c>
      <c r="I35" s="37">
        <v>4.03</v>
      </c>
      <c r="J35" s="38">
        <v>4.38</v>
      </c>
      <c r="K35" s="22"/>
      <c r="L35" s="22"/>
      <c r="M35" s="22"/>
      <c r="N35" s="22"/>
      <c r="O35" s="22"/>
      <c r="P35" s="22"/>
    </row>
    <row r="36" spans="1:16" ht="39" customHeight="1">
      <c r="A36" s="22"/>
      <c r="B36" s="35"/>
      <c r="C36" s="1175" t="s">
        <v>527</v>
      </c>
      <c r="D36" s="1176"/>
      <c r="E36" s="1177"/>
      <c r="F36" s="36">
        <v>2.92</v>
      </c>
      <c r="G36" s="37">
        <v>1.29</v>
      </c>
      <c r="H36" s="37">
        <v>1.39</v>
      </c>
      <c r="I36" s="37">
        <v>1.02</v>
      </c>
      <c r="J36" s="38">
        <v>0.99</v>
      </c>
      <c r="K36" s="22"/>
      <c r="L36" s="22"/>
      <c r="M36" s="22"/>
      <c r="N36" s="22"/>
      <c r="O36" s="22"/>
      <c r="P36" s="22"/>
    </row>
    <row r="37" spans="1:16" ht="39" customHeight="1">
      <c r="A37" s="22"/>
      <c r="B37" s="35"/>
      <c r="C37" s="1175" t="s">
        <v>528</v>
      </c>
      <c r="D37" s="1176"/>
      <c r="E37" s="1177"/>
      <c r="F37" s="36">
        <v>0.17</v>
      </c>
      <c r="G37" s="37">
        <v>0.9</v>
      </c>
      <c r="H37" s="37">
        <v>0.56000000000000005</v>
      </c>
      <c r="I37" s="37">
        <v>0.72</v>
      </c>
      <c r="J37" s="38">
        <v>0.82</v>
      </c>
      <c r="K37" s="22"/>
      <c r="L37" s="22"/>
      <c r="M37" s="22"/>
      <c r="N37" s="22"/>
      <c r="O37" s="22"/>
      <c r="P37" s="22"/>
    </row>
    <row r="38" spans="1:16" ht="39" customHeight="1">
      <c r="A38" s="22"/>
      <c r="B38" s="35"/>
      <c r="C38" s="1175" t="s">
        <v>529</v>
      </c>
      <c r="D38" s="1176"/>
      <c r="E38" s="1177"/>
      <c r="F38" s="36">
        <v>0.16</v>
      </c>
      <c r="G38" s="37">
        <v>0.46</v>
      </c>
      <c r="H38" s="37">
        <v>0.38</v>
      </c>
      <c r="I38" s="37">
        <v>0.15</v>
      </c>
      <c r="J38" s="38">
        <v>0.56000000000000005</v>
      </c>
      <c r="K38" s="22"/>
      <c r="L38" s="22"/>
      <c r="M38" s="22"/>
      <c r="N38" s="22"/>
      <c r="O38" s="22"/>
      <c r="P38" s="22"/>
    </row>
    <row r="39" spans="1:16" ht="39" customHeight="1">
      <c r="A39" s="22"/>
      <c r="B39" s="35"/>
      <c r="C39" s="1175" t="s">
        <v>530</v>
      </c>
      <c r="D39" s="1176"/>
      <c r="E39" s="1177"/>
      <c r="F39" s="36">
        <v>0.02</v>
      </c>
      <c r="G39" s="37">
        <v>0.02</v>
      </c>
      <c r="H39" s="37">
        <v>0.03</v>
      </c>
      <c r="I39" s="37">
        <v>0.04</v>
      </c>
      <c r="J39" s="38">
        <v>0.01</v>
      </c>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531</v>
      </c>
      <c r="D42" s="1176"/>
      <c r="E42" s="1177"/>
      <c r="F42" s="36" t="s">
        <v>477</v>
      </c>
      <c r="G42" s="37" t="s">
        <v>477</v>
      </c>
      <c r="H42" s="37" t="s">
        <v>477</v>
      </c>
      <c r="I42" s="37" t="s">
        <v>477</v>
      </c>
      <c r="J42" s="38" t="s">
        <v>477</v>
      </c>
      <c r="K42" s="22"/>
      <c r="L42" s="22"/>
      <c r="M42" s="22"/>
      <c r="N42" s="22"/>
      <c r="O42" s="22"/>
      <c r="P42" s="22"/>
    </row>
    <row r="43" spans="1:16" ht="39" customHeight="1" thickBot="1">
      <c r="A43" s="22"/>
      <c r="B43" s="40"/>
      <c r="C43" s="1178" t="s">
        <v>532</v>
      </c>
      <c r="D43" s="1179"/>
      <c r="E43" s="1180"/>
      <c r="F43" s="41" t="s">
        <v>477</v>
      </c>
      <c r="G43" s="42" t="s">
        <v>477</v>
      </c>
      <c r="H43" s="42" t="s">
        <v>477</v>
      </c>
      <c r="I43" s="42" t="s">
        <v>477</v>
      </c>
      <c r="J43" s="43" t="s">
        <v>477</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6" zoomScale="50" zoomScaleNormal="50" zoomScaleSheetLayoutView="55" workbookViewId="0">
      <selection activeCell="O52" sqref="O5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1" t="s">
        <v>10</v>
      </c>
      <c r="C45" s="1192"/>
      <c r="D45" s="58"/>
      <c r="E45" s="1197" t="s">
        <v>11</v>
      </c>
      <c r="F45" s="1197"/>
      <c r="G45" s="1197"/>
      <c r="H45" s="1197"/>
      <c r="I45" s="1197"/>
      <c r="J45" s="1198"/>
      <c r="K45" s="59">
        <v>3132</v>
      </c>
      <c r="L45" s="60">
        <v>3156</v>
      </c>
      <c r="M45" s="60">
        <v>3200</v>
      </c>
      <c r="N45" s="60">
        <v>3155</v>
      </c>
      <c r="O45" s="61">
        <v>2996</v>
      </c>
      <c r="P45" s="48"/>
      <c r="Q45" s="48"/>
      <c r="R45" s="48"/>
      <c r="S45" s="48"/>
      <c r="T45" s="48"/>
      <c r="U45" s="48"/>
    </row>
    <row r="46" spans="1:21" ht="30.75" customHeight="1">
      <c r="A46" s="48"/>
      <c r="B46" s="1193"/>
      <c r="C46" s="1194"/>
      <c r="D46" s="62"/>
      <c r="E46" s="1185" t="s">
        <v>12</v>
      </c>
      <c r="F46" s="1185"/>
      <c r="G46" s="1185"/>
      <c r="H46" s="1185"/>
      <c r="I46" s="1185"/>
      <c r="J46" s="1186"/>
      <c r="K46" s="63" t="s">
        <v>477</v>
      </c>
      <c r="L46" s="64" t="s">
        <v>477</v>
      </c>
      <c r="M46" s="64" t="s">
        <v>477</v>
      </c>
      <c r="N46" s="64" t="s">
        <v>477</v>
      </c>
      <c r="O46" s="65" t="s">
        <v>477</v>
      </c>
      <c r="P46" s="48"/>
      <c r="Q46" s="48"/>
      <c r="R46" s="48"/>
      <c r="S46" s="48"/>
      <c r="T46" s="48"/>
      <c r="U46" s="48"/>
    </row>
    <row r="47" spans="1:21" ht="30.75" customHeight="1">
      <c r="A47" s="48"/>
      <c r="B47" s="1193"/>
      <c r="C47" s="1194"/>
      <c r="D47" s="62"/>
      <c r="E47" s="1185" t="s">
        <v>13</v>
      </c>
      <c r="F47" s="1185"/>
      <c r="G47" s="1185"/>
      <c r="H47" s="1185"/>
      <c r="I47" s="1185"/>
      <c r="J47" s="1186"/>
      <c r="K47" s="63" t="s">
        <v>477</v>
      </c>
      <c r="L47" s="64" t="s">
        <v>477</v>
      </c>
      <c r="M47" s="64" t="s">
        <v>477</v>
      </c>
      <c r="N47" s="64" t="s">
        <v>477</v>
      </c>
      <c r="O47" s="65" t="s">
        <v>477</v>
      </c>
      <c r="P47" s="48"/>
      <c r="Q47" s="48"/>
      <c r="R47" s="48"/>
      <c r="S47" s="48"/>
      <c r="T47" s="48"/>
      <c r="U47" s="48"/>
    </row>
    <row r="48" spans="1:21" ht="30.75" customHeight="1">
      <c r="A48" s="48"/>
      <c r="B48" s="1193"/>
      <c r="C48" s="1194"/>
      <c r="D48" s="62"/>
      <c r="E48" s="1185" t="s">
        <v>14</v>
      </c>
      <c r="F48" s="1185"/>
      <c r="G48" s="1185"/>
      <c r="H48" s="1185"/>
      <c r="I48" s="1185"/>
      <c r="J48" s="1186"/>
      <c r="K48" s="63">
        <v>312</v>
      </c>
      <c r="L48" s="64">
        <v>246</v>
      </c>
      <c r="M48" s="64">
        <v>200</v>
      </c>
      <c r="N48" s="64">
        <v>156</v>
      </c>
      <c r="O48" s="65">
        <v>182</v>
      </c>
      <c r="P48" s="48"/>
      <c r="Q48" s="48"/>
      <c r="R48" s="48"/>
      <c r="S48" s="48"/>
      <c r="T48" s="48"/>
      <c r="U48" s="48"/>
    </row>
    <row r="49" spans="1:21" ht="30.75" customHeight="1">
      <c r="A49" s="48"/>
      <c r="B49" s="1193"/>
      <c r="C49" s="1194"/>
      <c r="D49" s="62"/>
      <c r="E49" s="1185" t="s">
        <v>15</v>
      </c>
      <c r="F49" s="1185"/>
      <c r="G49" s="1185"/>
      <c r="H49" s="1185"/>
      <c r="I49" s="1185"/>
      <c r="J49" s="1186"/>
      <c r="K49" s="63">
        <v>6</v>
      </c>
      <c r="L49" s="64">
        <v>6</v>
      </c>
      <c r="M49" s="64">
        <v>6</v>
      </c>
      <c r="N49" s="64">
        <v>17</v>
      </c>
      <c r="O49" s="65">
        <v>17</v>
      </c>
      <c r="P49" s="48"/>
      <c r="Q49" s="48"/>
      <c r="R49" s="48"/>
      <c r="S49" s="48"/>
      <c r="T49" s="48"/>
      <c r="U49" s="48"/>
    </row>
    <row r="50" spans="1:21" ht="30.75" customHeight="1">
      <c r="A50" s="48"/>
      <c r="B50" s="1193"/>
      <c r="C50" s="1194"/>
      <c r="D50" s="62"/>
      <c r="E50" s="1185" t="s">
        <v>16</v>
      </c>
      <c r="F50" s="1185"/>
      <c r="G50" s="1185"/>
      <c r="H50" s="1185"/>
      <c r="I50" s="1185"/>
      <c r="J50" s="1186"/>
      <c r="K50" s="63">
        <v>100</v>
      </c>
      <c r="L50" s="64">
        <v>123</v>
      </c>
      <c r="M50" s="64">
        <v>107</v>
      </c>
      <c r="N50" s="64">
        <v>111</v>
      </c>
      <c r="O50" s="65">
        <v>108</v>
      </c>
      <c r="P50" s="48"/>
      <c r="Q50" s="48"/>
      <c r="R50" s="48"/>
      <c r="S50" s="48"/>
      <c r="T50" s="48"/>
      <c r="U50" s="48"/>
    </row>
    <row r="51" spans="1:21" ht="30.75" customHeight="1">
      <c r="A51" s="48"/>
      <c r="B51" s="1195"/>
      <c r="C51" s="1196"/>
      <c r="D51" s="66"/>
      <c r="E51" s="1185" t="s">
        <v>17</v>
      </c>
      <c r="F51" s="1185"/>
      <c r="G51" s="1185"/>
      <c r="H51" s="1185"/>
      <c r="I51" s="1185"/>
      <c r="J51" s="1186"/>
      <c r="K51" s="63" t="s">
        <v>477</v>
      </c>
      <c r="L51" s="64" t="s">
        <v>477</v>
      </c>
      <c r="M51" s="64" t="s">
        <v>477</v>
      </c>
      <c r="N51" s="64" t="s">
        <v>477</v>
      </c>
      <c r="O51" s="65" t="s">
        <v>477</v>
      </c>
      <c r="P51" s="48"/>
      <c r="Q51" s="48"/>
      <c r="R51" s="48"/>
      <c r="S51" s="48"/>
      <c r="T51" s="48"/>
      <c r="U51" s="48"/>
    </row>
    <row r="52" spans="1:21" ht="30.75" customHeight="1">
      <c r="A52" s="48"/>
      <c r="B52" s="1183" t="s">
        <v>18</v>
      </c>
      <c r="C52" s="1184"/>
      <c r="D52" s="66"/>
      <c r="E52" s="1185" t="s">
        <v>19</v>
      </c>
      <c r="F52" s="1185"/>
      <c r="G52" s="1185"/>
      <c r="H52" s="1185"/>
      <c r="I52" s="1185"/>
      <c r="J52" s="1186"/>
      <c r="K52" s="63">
        <v>2722</v>
      </c>
      <c r="L52" s="64">
        <v>2657</v>
      </c>
      <c r="M52" s="64">
        <v>2754</v>
      </c>
      <c r="N52" s="64">
        <v>2682</v>
      </c>
      <c r="O52" s="65">
        <v>2465</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828</v>
      </c>
      <c r="L53" s="69">
        <v>874</v>
      </c>
      <c r="M53" s="69">
        <v>759</v>
      </c>
      <c r="N53" s="69">
        <v>757</v>
      </c>
      <c r="O53" s="70">
        <v>838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9" zoomScale="50" zoomScaleNormal="5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517</v>
      </c>
      <c r="J40" s="79" t="s">
        <v>518</v>
      </c>
      <c r="K40" s="79" t="s">
        <v>519</v>
      </c>
      <c r="L40" s="79" t="s">
        <v>520</v>
      </c>
      <c r="M40" s="80" t="s">
        <v>521</v>
      </c>
    </row>
    <row r="41" spans="2:13" ht="27.75" customHeight="1">
      <c r="B41" s="1211" t="s">
        <v>23</v>
      </c>
      <c r="C41" s="1212"/>
      <c r="D41" s="81"/>
      <c r="E41" s="1213" t="s">
        <v>24</v>
      </c>
      <c r="F41" s="1213"/>
      <c r="G41" s="1213"/>
      <c r="H41" s="1214"/>
      <c r="I41" s="82">
        <v>33027</v>
      </c>
      <c r="J41" s="83">
        <v>32443</v>
      </c>
      <c r="K41" s="83">
        <v>31442</v>
      </c>
      <c r="L41" s="83">
        <v>30386</v>
      </c>
      <c r="M41" s="84">
        <v>29587</v>
      </c>
    </row>
    <row r="42" spans="2:13" ht="27.75" customHeight="1">
      <c r="B42" s="1201"/>
      <c r="C42" s="1202"/>
      <c r="D42" s="85"/>
      <c r="E42" s="1205" t="s">
        <v>25</v>
      </c>
      <c r="F42" s="1205"/>
      <c r="G42" s="1205"/>
      <c r="H42" s="1206"/>
      <c r="I42" s="86">
        <v>1115</v>
      </c>
      <c r="J42" s="87">
        <v>1048</v>
      </c>
      <c r="K42" s="87">
        <v>980</v>
      </c>
      <c r="L42" s="87">
        <v>911</v>
      </c>
      <c r="M42" s="88">
        <v>841</v>
      </c>
    </row>
    <row r="43" spans="2:13" ht="27.75" customHeight="1">
      <c r="B43" s="1201"/>
      <c r="C43" s="1202"/>
      <c r="D43" s="85"/>
      <c r="E43" s="1205" t="s">
        <v>26</v>
      </c>
      <c r="F43" s="1205"/>
      <c r="G43" s="1205"/>
      <c r="H43" s="1206"/>
      <c r="I43" s="86">
        <v>1644</v>
      </c>
      <c r="J43" s="87">
        <v>1484</v>
      </c>
      <c r="K43" s="87">
        <v>1379</v>
      </c>
      <c r="L43" s="87">
        <v>1255</v>
      </c>
      <c r="M43" s="88">
        <v>1440</v>
      </c>
    </row>
    <row r="44" spans="2:13" ht="27.75" customHeight="1">
      <c r="B44" s="1201"/>
      <c r="C44" s="1202"/>
      <c r="D44" s="85"/>
      <c r="E44" s="1205" t="s">
        <v>27</v>
      </c>
      <c r="F44" s="1205"/>
      <c r="G44" s="1205"/>
      <c r="H44" s="1206"/>
      <c r="I44" s="86">
        <v>47</v>
      </c>
      <c r="J44" s="87">
        <v>41</v>
      </c>
      <c r="K44" s="87">
        <v>140</v>
      </c>
      <c r="L44" s="87">
        <v>124</v>
      </c>
      <c r="M44" s="88">
        <v>107</v>
      </c>
    </row>
    <row r="45" spans="2:13" ht="27.75" customHeight="1">
      <c r="B45" s="1201"/>
      <c r="C45" s="1202"/>
      <c r="D45" s="85"/>
      <c r="E45" s="1205" t="s">
        <v>28</v>
      </c>
      <c r="F45" s="1205"/>
      <c r="G45" s="1205"/>
      <c r="H45" s="1206"/>
      <c r="I45" s="86">
        <v>2881</v>
      </c>
      <c r="J45" s="87">
        <v>2517</v>
      </c>
      <c r="K45" s="87">
        <v>2201</v>
      </c>
      <c r="L45" s="87">
        <v>1369</v>
      </c>
      <c r="M45" s="88">
        <v>1249</v>
      </c>
    </row>
    <row r="46" spans="2:13" ht="27.75" customHeight="1">
      <c r="B46" s="1201"/>
      <c r="C46" s="1202"/>
      <c r="D46" s="85"/>
      <c r="E46" s="1205" t="s">
        <v>29</v>
      </c>
      <c r="F46" s="1205"/>
      <c r="G46" s="1205"/>
      <c r="H46" s="1206"/>
      <c r="I46" s="86">
        <v>7</v>
      </c>
      <c r="J46" s="87">
        <v>11</v>
      </c>
      <c r="K46" s="87" t="s">
        <v>477</v>
      </c>
      <c r="L46" s="87">
        <v>1</v>
      </c>
      <c r="M46" s="88" t="s">
        <v>477</v>
      </c>
    </row>
    <row r="47" spans="2:13" ht="27.75" customHeight="1">
      <c r="B47" s="1201"/>
      <c r="C47" s="1202"/>
      <c r="D47" s="85"/>
      <c r="E47" s="1205" t="s">
        <v>30</v>
      </c>
      <c r="F47" s="1205"/>
      <c r="G47" s="1205"/>
      <c r="H47" s="1206"/>
      <c r="I47" s="86" t="s">
        <v>477</v>
      </c>
      <c r="J47" s="87" t="s">
        <v>477</v>
      </c>
      <c r="K47" s="87" t="s">
        <v>477</v>
      </c>
      <c r="L47" s="87" t="s">
        <v>477</v>
      </c>
      <c r="M47" s="88" t="s">
        <v>477</v>
      </c>
    </row>
    <row r="48" spans="2:13" ht="27.75" customHeight="1">
      <c r="B48" s="1203"/>
      <c r="C48" s="1204"/>
      <c r="D48" s="85"/>
      <c r="E48" s="1205" t="s">
        <v>31</v>
      </c>
      <c r="F48" s="1205"/>
      <c r="G48" s="1205"/>
      <c r="H48" s="1206"/>
      <c r="I48" s="86" t="s">
        <v>477</v>
      </c>
      <c r="J48" s="87" t="s">
        <v>477</v>
      </c>
      <c r="K48" s="87" t="s">
        <v>477</v>
      </c>
      <c r="L48" s="87" t="s">
        <v>477</v>
      </c>
      <c r="M48" s="88" t="s">
        <v>477</v>
      </c>
    </row>
    <row r="49" spans="2:13" ht="27.75" customHeight="1">
      <c r="B49" s="1199" t="s">
        <v>32</v>
      </c>
      <c r="C49" s="1200"/>
      <c r="D49" s="89"/>
      <c r="E49" s="1205" t="s">
        <v>33</v>
      </c>
      <c r="F49" s="1205"/>
      <c r="G49" s="1205"/>
      <c r="H49" s="1206"/>
      <c r="I49" s="86">
        <v>2076</v>
      </c>
      <c r="J49" s="87">
        <v>1784</v>
      </c>
      <c r="K49" s="87">
        <v>1393</v>
      </c>
      <c r="L49" s="87">
        <v>1756</v>
      </c>
      <c r="M49" s="88">
        <v>2757</v>
      </c>
    </row>
    <row r="50" spans="2:13" ht="27.75" customHeight="1">
      <c r="B50" s="1201"/>
      <c r="C50" s="1202"/>
      <c r="D50" s="85"/>
      <c r="E50" s="1205" t="s">
        <v>34</v>
      </c>
      <c r="F50" s="1205"/>
      <c r="G50" s="1205"/>
      <c r="H50" s="1206"/>
      <c r="I50" s="86">
        <v>5159</v>
      </c>
      <c r="J50" s="87">
        <v>5214</v>
      </c>
      <c r="K50" s="87">
        <v>5262</v>
      </c>
      <c r="L50" s="87">
        <v>4517</v>
      </c>
      <c r="M50" s="88">
        <v>4095</v>
      </c>
    </row>
    <row r="51" spans="2:13" ht="27.75" customHeight="1">
      <c r="B51" s="1203"/>
      <c r="C51" s="1204"/>
      <c r="D51" s="85"/>
      <c r="E51" s="1205" t="s">
        <v>35</v>
      </c>
      <c r="F51" s="1205"/>
      <c r="G51" s="1205"/>
      <c r="H51" s="1206"/>
      <c r="I51" s="86">
        <v>20415</v>
      </c>
      <c r="J51" s="87">
        <v>20188</v>
      </c>
      <c r="K51" s="87">
        <v>19934</v>
      </c>
      <c r="L51" s="87">
        <v>19163</v>
      </c>
      <c r="M51" s="88">
        <v>19020</v>
      </c>
    </row>
    <row r="52" spans="2:13" ht="27.75" customHeight="1" thickBot="1">
      <c r="B52" s="1207" t="s">
        <v>36</v>
      </c>
      <c r="C52" s="1208"/>
      <c r="D52" s="90"/>
      <c r="E52" s="1209" t="s">
        <v>37</v>
      </c>
      <c r="F52" s="1209"/>
      <c r="G52" s="1209"/>
      <c r="H52" s="1210"/>
      <c r="I52" s="91">
        <v>11071</v>
      </c>
      <c r="J52" s="92">
        <v>10357</v>
      </c>
      <c r="K52" s="92">
        <v>9553</v>
      </c>
      <c r="L52" s="92">
        <v>8609</v>
      </c>
      <c r="M52" s="93">
        <v>7351</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59" zoomScale="85" zoomScaleNormal="85" zoomScaleSheetLayoutView="55" workbookViewId="0">
      <selection activeCell="G43" sqref="G43:O47"/>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544</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544</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545</v>
      </c>
      <c r="C41" s="246"/>
      <c r="D41" s="246"/>
      <c r="E41" s="246"/>
      <c r="F41" s="246"/>
      <c r="G41" s="246"/>
      <c r="H41" s="246"/>
      <c r="I41" s="246"/>
      <c r="J41" s="246"/>
      <c r="K41" s="246"/>
      <c r="L41" s="246"/>
      <c r="M41" s="246"/>
      <c r="N41" s="246"/>
      <c r="O41" s="246"/>
      <c r="P41" s="247"/>
    </row>
    <row r="42" spans="2:17">
      <c r="B42" s="248"/>
      <c r="C42" s="244"/>
      <c r="D42" s="244"/>
      <c r="E42" s="244"/>
      <c r="F42" s="244"/>
      <c r="G42" s="351" t="s">
        <v>546</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547</v>
      </c>
    </row>
    <row r="50" spans="1:17">
      <c r="B50" s="248"/>
      <c r="C50" s="244"/>
      <c r="D50" s="244"/>
      <c r="E50" s="244"/>
      <c r="F50" s="244"/>
      <c r="G50" s="1224"/>
      <c r="H50" s="1225"/>
      <c r="I50" s="1225"/>
      <c r="J50" s="1226"/>
      <c r="K50" s="354" t="s">
        <v>517</v>
      </c>
      <c r="L50" s="354" t="s">
        <v>518</v>
      </c>
      <c r="M50" s="354" t="s">
        <v>519</v>
      </c>
      <c r="N50" s="354" t="s">
        <v>520</v>
      </c>
      <c r="O50" s="354" t="s">
        <v>521</v>
      </c>
    </row>
    <row r="51" spans="1:17">
      <c r="B51" s="248"/>
      <c r="C51" s="244"/>
      <c r="D51" s="244"/>
      <c r="E51" s="244"/>
      <c r="F51" s="244"/>
      <c r="G51" s="1227" t="s">
        <v>548</v>
      </c>
      <c r="H51" s="1228"/>
      <c r="I51" s="1233" t="s">
        <v>549</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550</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551</v>
      </c>
      <c r="H55" s="1241"/>
      <c r="I55" s="1237" t="s">
        <v>549</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552</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553</v>
      </c>
      <c r="C63" s="244"/>
      <c r="D63" s="244"/>
      <c r="E63" s="244"/>
      <c r="F63" s="244"/>
      <c r="G63" s="244"/>
      <c r="H63" s="244"/>
      <c r="I63" s="244"/>
      <c r="J63" s="244"/>
      <c r="K63" s="244"/>
      <c r="L63" s="244"/>
      <c r="M63" s="244"/>
      <c r="N63" s="244"/>
      <c r="O63" s="244"/>
    </row>
    <row r="64" spans="1:17">
      <c r="B64" s="248"/>
      <c r="C64" s="244"/>
      <c r="D64" s="244"/>
      <c r="E64" s="244"/>
      <c r="F64" s="244"/>
      <c r="G64" s="351" t="s">
        <v>546</v>
      </c>
      <c r="I64" s="352"/>
      <c r="J64" s="352"/>
      <c r="K64" s="352"/>
      <c r="L64" s="244"/>
      <c r="M64" s="244"/>
      <c r="N64" s="244"/>
      <c r="O64" s="244"/>
    </row>
    <row r="65" spans="2:30">
      <c r="B65" s="248"/>
      <c r="C65" s="244"/>
      <c r="D65" s="244"/>
      <c r="E65" s="244"/>
      <c r="F65" s="244"/>
      <c r="G65" s="1247" t="s">
        <v>556</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554</v>
      </c>
      <c r="I71" s="368"/>
      <c r="J71" s="364"/>
      <c r="K71" s="364"/>
      <c r="L71" s="365"/>
      <c r="M71" s="364"/>
      <c r="N71" s="365"/>
      <c r="O71" s="366"/>
    </row>
    <row r="72" spans="2:30">
      <c r="B72" s="248"/>
      <c r="C72" s="244"/>
      <c r="D72" s="244"/>
      <c r="E72" s="244"/>
      <c r="F72" s="244"/>
      <c r="G72" s="1224"/>
      <c r="H72" s="1225"/>
      <c r="I72" s="1225"/>
      <c r="J72" s="1226"/>
      <c r="K72" s="354" t="s">
        <v>517</v>
      </c>
      <c r="L72" s="354" t="s">
        <v>518</v>
      </c>
      <c r="M72" s="354" t="s">
        <v>519</v>
      </c>
      <c r="N72" s="354" t="s">
        <v>520</v>
      </c>
      <c r="O72" s="354" t="s">
        <v>521</v>
      </c>
    </row>
    <row r="73" spans="2:30">
      <c r="B73" s="248"/>
      <c r="C73" s="244"/>
      <c r="D73" s="244"/>
      <c r="E73" s="244"/>
      <c r="F73" s="244"/>
      <c r="G73" s="1227" t="s">
        <v>548</v>
      </c>
      <c r="H73" s="1228"/>
      <c r="I73" s="1233" t="s">
        <v>549</v>
      </c>
      <c r="J73" s="1233"/>
      <c r="K73" s="1248">
        <v>55.2</v>
      </c>
      <c r="L73" s="1248">
        <v>51.3</v>
      </c>
      <c r="M73" s="1236">
        <v>46.8</v>
      </c>
      <c r="N73" s="1236">
        <v>42.2</v>
      </c>
      <c r="O73" s="1236">
        <v>34.5</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555</v>
      </c>
      <c r="J75" s="1237"/>
      <c r="K75" s="1249">
        <v>4.0999999999999996</v>
      </c>
      <c r="L75" s="1249">
        <v>4.0999999999999996</v>
      </c>
      <c r="M75" s="1249">
        <v>4</v>
      </c>
      <c r="N75" s="1249">
        <v>3.9</v>
      </c>
      <c r="O75" s="1249">
        <v>3.7</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551</v>
      </c>
      <c r="H77" s="1241"/>
      <c r="I77" s="1237" t="s">
        <v>549</v>
      </c>
      <c r="J77" s="1237"/>
      <c r="K77" s="1248">
        <v>55.5</v>
      </c>
      <c r="L77" s="1248">
        <v>46.1</v>
      </c>
      <c r="M77" s="1236">
        <v>37.6</v>
      </c>
      <c r="N77" s="1236">
        <v>33.799999999999997</v>
      </c>
      <c r="O77" s="1236">
        <v>34.9</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555</v>
      </c>
      <c r="J79" s="1246"/>
      <c r="K79" s="1251">
        <v>9.3000000000000007</v>
      </c>
      <c r="L79" s="1251">
        <v>8.5</v>
      </c>
      <c r="M79" s="1251">
        <v>7.9</v>
      </c>
      <c r="N79" s="1251">
        <v>7.1</v>
      </c>
      <c r="O79" s="1251">
        <v>7.2</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19"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9"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516</v>
      </c>
      <c r="G2" s="111"/>
      <c r="H2" s="112"/>
    </row>
    <row r="3" spans="1:8">
      <c r="A3" s="108" t="s">
        <v>509</v>
      </c>
      <c r="B3" s="113"/>
      <c r="C3" s="114"/>
      <c r="D3" s="115">
        <v>22107</v>
      </c>
      <c r="E3" s="116"/>
      <c r="F3" s="117">
        <v>41433</v>
      </c>
      <c r="G3" s="118"/>
      <c r="H3" s="119"/>
    </row>
    <row r="4" spans="1:8">
      <c r="A4" s="120"/>
      <c r="B4" s="121"/>
      <c r="C4" s="122"/>
      <c r="D4" s="123">
        <v>17142</v>
      </c>
      <c r="E4" s="124"/>
      <c r="F4" s="125">
        <v>22351</v>
      </c>
      <c r="G4" s="126"/>
      <c r="H4" s="127"/>
    </row>
    <row r="5" spans="1:8">
      <c r="A5" s="108" t="s">
        <v>511</v>
      </c>
      <c r="B5" s="113"/>
      <c r="C5" s="114"/>
      <c r="D5" s="115">
        <v>18054</v>
      </c>
      <c r="E5" s="116"/>
      <c r="F5" s="117">
        <v>43493</v>
      </c>
      <c r="G5" s="118"/>
      <c r="H5" s="119"/>
    </row>
    <row r="6" spans="1:8">
      <c r="A6" s="120"/>
      <c r="B6" s="121"/>
      <c r="C6" s="122"/>
      <c r="D6" s="123">
        <v>13537</v>
      </c>
      <c r="E6" s="124"/>
      <c r="F6" s="125">
        <v>23254</v>
      </c>
      <c r="G6" s="126"/>
      <c r="H6" s="127"/>
    </row>
    <row r="7" spans="1:8">
      <c r="A7" s="108" t="s">
        <v>512</v>
      </c>
      <c r="B7" s="113"/>
      <c r="C7" s="114"/>
      <c r="D7" s="115">
        <v>12286</v>
      </c>
      <c r="E7" s="116"/>
      <c r="F7" s="117">
        <v>50840</v>
      </c>
      <c r="G7" s="118"/>
      <c r="H7" s="119"/>
    </row>
    <row r="8" spans="1:8">
      <c r="A8" s="120"/>
      <c r="B8" s="121"/>
      <c r="C8" s="122"/>
      <c r="D8" s="123">
        <v>8815</v>
      </c>
      <c r="E8" s="124"/>
      <c r="F8" s="125">
        <v>25367</v>
      </c>
      <c r="G8" s="126"/>
      <c r="H8" s="127"/>
    </row>
    <row r="9" spans="1:8">
      <c r="A9" s="108" t="s">
        <v>513</v>
      </c>
      <c r="B9" s="113"/>
      <c r="C9" s="114"/>
      <c r="D9" s="115">
        <v>12307</v>
      </c>
      <c r="E9" s="116"/>
      <c r="F9" s="117">
        <v>53605</v>
      </c>
      <c r="G9" s="118"/>
      <c r="H9" s="119"/>
    </row>
    <row r="10" spans="1:8">
      <c r="A10" s="120"/>
      <c r="B10" s="121"/>
      <c r="C10" s="122"/>
      <c r="D10" s="123">
        <v>7407</v>
      </c>
      <c r="E10" s="124"/>
      <c r="F10" s="125">
        <v>28343</v>
      </c>
      <c r="G10" s="126"/>
      <c r="H10" s="127"/>
    </row>
    <row r="11" spans="1:8">
      <c r="A11" s="108" t="s">
        <v>514</v>
      </c>
      <c r="B11" s="113"/>
      <c r="C11" s="114"/>
      <c r="D11" s="115">
        <v>13094</v>
      </c>
      <c r="E11" s="116"/>
      <c r="F11" s="117">
        <v>58051</v>
      </c>
      <c r="G11" s="118"/>
      <c r="H11" s="119"/>
    </row>
    <row r="12" spans="1:8">
      <c r="A12" s="120"/>
      <c r="B12" s="121"/>
      <c r="C12" s="128"/>
      <c r="D12" s="123">
        <v>11033</v>
      </c>
      <c r="E12" s="124"/>
      <c r="F12" s="125">
        <v>32143</v>
      </c>
      <c r="G12" s="126"/>
      <c r="H12" s="127"/>
    </row>
    <row r="13" spans="1:8">
      <c r="A13" s="108"/>
      <c r="B13" s="113"/>
      <c r="C13" s="129"/>
      <c r="D13" s="130">
        <v>15570</v>
      </c>
      <c r="E13" s="131"/>
      <c r="F13" s="132">
        <v>49484</v>
      </c>
      <c r="G13" s="133"/>
      <c r="H13" s="119"/>
    </row>
    <row r="14" spans="1:8">
      <c r="A14" s="120"/>
      <c r="B14" s="121"/>
      <c r="C14" s="122"/>
      <c r="D14" s="123">
        <v>11587</v>
      </c>
      <c r="E14" s="124"/>
      <c r="F14" s="125">
        <v>26292</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4.79</v>
      </c>
      <c r="C19" s="134">
        <f>ROUND(VALUE(SUBSTITUTE(実質収支比率等に係る経年分析!G$48,"▲","-")),2)</f>
        <v>4.58</v>
      </c>
      <c r="D19" s="134">
        <f>ROUND(VALUE(SUBSTITUTE(実質収支比率等に係る経年分析!H$48,"▲","-")),2)</f>
        <v>5.89</v>
      </c>
      <c r="E19" s="134">
        <f>ROUND(VALUE(SUBSTITUTE(実質収支比率等に係る経年分析!I$48,"▲","-")),2)</f>
        <v>4.04</v>
      </c>
      <c r="F19" s="134">
        <f>ROUND(VALUE(SUBSTITUTE(実質収支比率等に係る経年分析!J$48,"▲","-")),2)</f>
        <v>4.3899999999999997</v>
      </c>
    </row>
    <row r="20" spans="1:11">
      <c r="A20" s="134" t="s">
        <v>42</v>
      </c>
      <c r="B20" s="134">
        <f>ROUND(VALUE(SUBSTITUTE(実質収支比率等に係る経年分析!F$47,"▲","-")),2)</f>
        <v>5.29</v>
      </c>
      <c r="C20" s="134">
        <f>ROUND(VALUE(SUBSTITUTE(実質収支比率等に係る経年分析!G$47,"▲","-")),2)</f>
        <v>3.41</v>
      </c>
      <c r="D20" s="134">
        <f>ROUND(VALUE(SUBSTITUTE(実質収支比率等に係る経年分析!H$47,"▲","-")),2)</f>
        <v>2.02</v>
      </c>
      <c r="E20" s="134">
        <f>ROUND(VALUE(SUBSTITUTE(実質収支比率等に係る経年分析!I$47,"▲","-")),2)</f>
        <v>3.72</v>
      </c>
      <c r="F20" s="134">
        <f>ROUND(VALUE(SUBSTITUTE(実質収支比率等に係る経年分析!J$47,"▲","-")),2)</f>
        <v>6.71</v>
      </c>
    </row>
    <row r="21" spans="1:11">
      <c r="A21" s="134" t="s">
        <v>43</v>
      </c>
      <c r="B21" s="134">
        <f>IF(ISNUMBER(VALUE(SUBSTITUTE(実質収支比率等に係る経年分析!F$49,"▲","-"))),ROUND(VALUE(SUBSTITUTE(実質収支比率等に係る経年分析!F$49,"▲","-")),2),NA())</f>
        <v>-0.83</v>
      </c>
      <c r="C21" s="134">
        <f>IF(ISNUMBER(VALUE(SUBSTITUTE(実質収支比率等に係る経年分析!G$49,"▲","-"))),ROUND(VALUE(SUBSTITUTE(実質収支比率等に係る経年分析!G$49,"▲","-")),2),NA())</f>
        <v>-2.0099999999999998</v>
      </c>
      <c r="D21" s="134">
        <f>IF(ISNUMBER(VALUE(SUBSTITUTE(実質収支比率等に係る経年分析!H$49,"▲","-"))),ROUND(VALUE(SUBSTITUTE(実質収支比率等に係る経年分析!H$49,"▲","-")),2),NA())</f>
        <v>0.03</v>
      </c>
      <c r="E21" s="134">
        <f>IF(ISNUMBER(VALUE(SUBSTITUTE(実質収支比率等に係る経年分析!I$49,"▲","-"))),ROUND(VALUE(SUBSTITUTE(実質収支比率等に係る経年分析!I$49,"▲","-")),2),NA())</f>
        <v>-0.15</v>
      </c>
      <c r="F21" s="134">
        <f>IF(ISNUMBER(VALUE(SUBSTITUTE(実質収支比率等に係る経年分析!J$49,"▲","-"))),ROUND(VALUE(SUBSTITUTE(実質収支比率等に係る経年分析!J$49,"▲","-")),2),NA())</f>
        <v>3.56</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朝霞都市計画下水道事業特別会計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0.56000000000000005</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0.56000000000000005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0.82</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2.92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1.29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4.79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4.57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5.89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4.03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4.38</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10.26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9.7200000000000006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4.95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5.2</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2722</v>
      </c>
      <c r="E42" s="136"/>
      <c r="F42" s="136"/>
      <c r="G42" s="136">
        <f>'実質公債費比率（分子）の構造'!L$52</f>
        <v>2657</v>
      </c>
      <c r="H42" s="136"/>
      <c r="I42" s="136"/>
      <c r="J42" s="136">
        <f>'実質公債費比率（分子）の構造'!M$52</f>
        <v>2754</v>
      </c>
      <c r="K42" s="136"/>
      <c r="L42" s="136"/>
      <c r="M42" s="136">
        <f>'実質公債費比率（分子）の構造'!N$52</f>
        <v>2682</v>
      </c>
      <c r="N42" s="136"/>
      <c r="O42" s="136"/>
      <c r="P42" s="136">
        <f>'実質公債費比率（分子）の構造'!O$52</f>
        <v>2465</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100</v>
      </c>
      <c r="C44" s="136"/>
      <c r="D44" s="136"/>
      <c r="E44" s="136">
        <f>'実質公債費比率（分子）の構造'!L$50</f>
        <v>123</v>
      </c>
      <c r="F44" s="136"/>
      <c r="G44" s="136"/>
      <c r="H44" s="136">
        <f>'実質公債費比率（分子）の構造'!M$50</f>
        <v>107</v>
      </c>
      <c r="I44" s="136"/>
      <c r="J44" s="136"/>
      <c r="K44" s="136">
        <f>'実質公債費比率（分子）の構造'!N$50</f>
        <v>111</v>
      </c>
      <c r="L44" s="136"/>
      <c r="M44" s="136"/>
      <c r="N44" s="136">
        <f>'実質公債費比率（分子）の構造'!O$50</f>
        <v>108</v>
      </c>
      <c r="O44" s="136"/>
      <c r="P44" s="136"/>
    </row>
    <row r="45" spans="1:16">
      <c r="A45" s="136" t="s">
        <v>53</v>
      </c>
      <c r="B45" s="136">
        <f>'実質公債費比率（分子）の構造'!K$49</f>
        <v>6</v>
      </c>
      <c r="C45" s="136"/>
      <c r="D45" s="136"/>
      <c r="E45" s="136">
        <f>'実質公債費比率（分子）の構造'!L$49</f>
        <v>6</v>
      </c>
      <c r="F45" s="136"/>
      <c r="G45" s="136"/>
      <c r="H45" s="136">
        <f>'実質公債費比率（分子）の構造'!M$49</f>
        <v>6</v>
      </c>
      <c r="I45" s="136"/>
      <c r="J45" s="136"/>
      <c r="K45" s="136">
        <f>'実質公債費比率（分子）の構造'!N$49</f>
        <v>17</v>
      </c>
      <c r="L45" s="136"/>
      <c r="M45" s="136"/>
      <c r="N45" s="136">
        <f>'実質公債費比率（分子）の構造'!O$49</f>
        <v>17</v>
      </c>
      <c r="O45" s="136"/>
      <c r="P45" s="136"/>
    </row>
    <row r="46" spans="1:16">
      <c r="A46" s="136" t="s">
        <v>54</v>
      </c>
      <c r="B46" s="136">
        <f>'実質公債費比率（分子）の構造'!K$48</f>
        <v>312</v>
      </c>
      <c r="C46" s="136"/>
      <c r="D46" s="136"/>
      <c r="E46" s="136">
        <f>'実質公債費比率（分子）の構造'!L$48</f>
        <v>246</v>
      </c>
      <c r="F46" s="136"/>
      <c r="G46" s="136"/>
      <c r="H46" s="136">
        <f>'実質公債費比率（分子）の構造'!M$48</f>
        <v>200</v>
      </c>
      <c r="I46" s="136"/>
      <c r="J46" s="136"/>
      <c r="K46" s="136">
        <f>'実質公債費比率（分子）の構造'!N$48</f>
        <v>156</v>
      </c>
      <c r="L46" s="136"/>
      <c r="M46" s="136"/>
      <c r="N46" s="136">
        <f>'実質公債費比率（分子）の構造'!O$48</f>
        <v>182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3132</v>
      </c>
      <c r="C49" s="136"/>
      <c r="D49" s="136"/>
      <c r="E49" s="136">
        <f>'実質公債費比率（分子）の構造'!L$45</f>
        <v>3156</v>
      </c>
      <c r="F49" s="136"/>
      <c r="G49" s="136"/>
      <c r="H49" s="136">
        <f>'実質公債費比率（分子）の構造'!M$45</f>
        <v>3200</v>
      </c>
      <c r="I49" s="136"/>
      <c r="J49" s="136"/>
      <c r="K49" s="136">
        <f>'実質公債費比率（分子）の構造'!N$45</f>
        <v>3155</v>
      </c>
      <c r="L49" s="136"/>
      <c r="M49" s="136"/>
      <c r="N49" s="136">
        <f>'実質公債費比率（分子）の構造'!O$45</f>
        <v>2996</v>
      </c>
      <c r="O49" s="136"/>
      <c r="P49" s="136"/>
    </row>
    <row r="50" spans="1:16">
      <c r="A50" s="136" t="s">
        <v>58</v>
      </c>
      <c r="B50" s="136" t="e">
        <f>NA()</f>
        <v>#N/A</v>
      </c>
      <c r="C50" s="136">
        <f>IF(ISNUMBER('実質公債費比率（分子）の構造'!K$53),'実質公債費比率（分子）の構造'!K$53,NA())</f>
        <v>828</v>
      </c>
      <c r="D50" s="136" t="e">
        <f>NA()</f>
        <v>#N/A</v>
      </c>
      <c r="E50" s="136" t="e">
        <f>NA()</f>
        <v>#N/A</v>
      </c>
      <c r="F50" s="136">
        <f>IF(ISNUMBER('実質公債費比率（分子）の構造'!L$53),'実質公債費比率（分子）の構造'!L$53,NA())</f>
        <v>874</v>
      </c>
      <c r="G50" s="136" t="e">
        <f>NA()</f>
        <v>#N/A</v>
      </c>
      <c r="H50" s="136" t="e">
        <f>NA()</f>
        <v>#N/A</v>
      </c>
      <c r="I50" s="136">
        <f>IF(ISNUMBER('実質公債費比率（分子）の構造'!M$53),'実質公債費比率（分子）の構造'!M$53,NA())</f>
        <v>759</v>
      </c>
      <c r="J50" s="136" t="e">
        <f>NA()</f>
        <v>#N/A</v>
      </c>
      <c r="K50" s="136" t="e">
        <f>NA()</f>
        <v>#N/A</v>
      </c>
      <c r="L50" s="136">
        <f>IF(ISNUMBER('実質公債費比率（分子）の構造'!N$53),'実質公債費比率（分子）の構造'!N$53,NA())</f>
        <v>757</v>
      </c>
      <c r="M50" s="136" t="e">
        <f>NA()</f>
        <v>#N/A</v>
      </c>
      <c r="N50" s="136" t="e">
        <f>NA()</f>
        <v>#N/A</v>
      </c>
      <c r="O50" s="136">
        <f>IF(ISNUMBER('実質公債費比率（分子）の構造'!O$53),'実質公債費比率（分子）の構造'!O$53,NA())</f>
        <v>838</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20415</v>
      </c>
      <c r="E56" s="135"/>
      <c r="F56" s="135"/>
      <c r="G56" s="135">
        <f>'将来負担比率（分子）の構造'!J$51</f>
        <v>20188</v>
      </c>
      <c r="H56" s="135"/>
      <c r="I56" s="135"/>
      <c r="J56" s="135">
        <f>'将来負担比率（分子）の構造'!K$51</f>
        <v>19934</v>
      </c>
      <c r="K56" s="135"/>
      <c r="L56" s="135"/>
      <c r="M56" s="135">
        <f>'将来負担比率（分子）の構造'!L$51</f>
        <v>19163</v>
      </c>
      <c r="N56" s="135"/>
      <c r="O56" s="135"/>
      <c r="P56" s="135">
        <f>'将来負担比率（分子）の構造'!M$51</f>
        <v>19020</v>
      </c>
    </row>
    <row r="57" spans="1:16">
      <c r="A57" s="135" t="s">
        <v>34</v>
      </c>
      <c r="B57" s="135"/>
      <c r="C57" s="135"/>
      <c r="D57" s="135">
        <f>'将来負担比率（分子）の構造'!I$50</f>
        <v>5159</v>
      </c>
      <c r="E57" s="135"/>
      <c r="F57" s="135"/>
      <c r="G57" s="135">
        <f>'将来負担比率（分子）の構造'!J$50</f>
        <v>5214</v>
      </c>
      <c r="H57" s="135"/>
      <c r="I57" s="135"/>
      <c r="J57" s="135">
        <f>'将来負担比率（分子）の構造'!K$50</f>
        <v>5262</v>
      </c>
      <c r="K57" s="135"/>
      <c r="L57" s="135"/>
      <c r="M57" s="135">
        <f>'将来負担比率（分子）の構造'!L$50</f>
        <v>4517</v>
      </c>
      <c r="N57" s="135"/>
      <c r="O57" s="135"/>
      <c r="P57" s="135">
        <f>'将来負担比率（分子）の構造'!M$50</f>
        <v>4095</v>
      </c>
    </row>
    <row r="58" spans="1:16">
      <c r="A58" s="135" t="s">
        <v>33</v>
      </c>
      <c r="B58" s="135"/>
      <c r="C58" s="135"/>
      <c r="D58" s="135">
        <f>'将来負担比率（分子）の構造'!I$49</f>
        <v>2076</v>
      </c>
      <c r="E58" s="135"/>
      <c r="F58" s="135"/>
      <c r="G58" s="135">
        <f>'将来負担比率（分子）の構造'!J$49</f>
        <v>1784</v>
      </c>
      <c r="H58" s="135"/>
      <c r="I58" s="135"/>
      <c r="J58" s="135">
        <f>'将来負担比率（分子）の構造'!K$49</f>
        <v>1393</v>
      </c>
      <c r="K58" s="135"/>
      <c r="L58" s="135"/>
      <c r="M58" s="135">
        <f>'将来負担比率（分子）の構造'!L$49</f>
        <v>1756</v>
      </c>
      <c r="N58" s="135"/>
      <c r="O58" s="135"/>
      <c r="P58" s="135">
        <f>'将来負担比率（分子）の構造'!M$49</f>
        <v>2757</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7</v>
      </c>
      <c r="C61" s="135"/>
      <c r="D61" s="135"/>
      <c r="E61" s="135">
        <f>'将来負担比率（分子）の構造'!J$46</f>
        <v>11</v>
      </c>
      <c r="F61" s="135"/>
      <c r="G61" s="135"/>
      <c r="H61" s="135" t="str">
        <f>'将来負担比率（分子）の構造'!K$46</f>
        <v>-</v>
      </c>
      <c r="I61" s="135"/>
      <c r="J61" s="135"/>
      <c r="K61" s="135">
        <f>'将来負担比率（分子）の構造'!L$46</f>
        <v>1</v>
      </c>
      <c r="L61" s="135"/>
      <c r="M61" s="135"/>
      <c r="N61" s="135" t="str">
        <f>'将来負担比率（分子）の構造'!M$46</f>
        <v>-</v>
      </c>
      <c r="O61" s="135"/>
      <c r="P61" s="135"/>
    </row>
    <row r="62" spans="1:16">
      <c r="A62" s="135" t="s">
        <v>28</v>
      </c>
      <c r="B62" s="135">
        <f>'将来負担比率（分子）の構造'!I$45</f>
        <v>2881</v>
      </c>
      <c r="C62" s="135"/>
      <c r="D62" s="135"/>
      <c r="E62" s="135">
        <f>'将来負担比率（分子）の構造'!J$45</f>
        <v>2517</v>
      </c>
      <c r="F62" s="135"/>
      <c r="G62" s="135"/>
      <c r="H62" s="135">
        <f>'将来負担比率（分子）の構造'!K$45</f>
        <v>2201</v>
      </c>
      <c r="I62" s="135"/>
      <c r="J62" s="135"/>
      <c r="K62" s="135">
        <f>'将来負担比率（分子）の構造'!L$45</f>
        <v>1369</v>
      </c>
      <c r="L62" s="135"/>
      <c r="M62" s="135"/>
      <c r="N62" s="135">
        <f>'将来負担比率（分子）の構造'!M$45</f>
        <v>1249</v>
      </c>
      <c r="O62" s="135"/>
      <c r="P62" s="135"/>
    </row>
    <row r="63" spans="1:16">
      <c r="A63" s="135" t="s">
        <v>27</v>
      </c>
      <c r="B63" s="135">
        <f>'将来負担比率（分子）の構造'!I$44</f>
        <v>47</v>
      </c>
      <c r="C63" s="135"/>
      <c r="D63" s="135"/>
      <c r="E63" s="135">
        <f>'将来負担比率（分子）の構造'!J$44</f>
        <v>41</v>
      </c>
      <c r="F63" s="135"/>
      <c r="G63" s="135"/>
      <c r="H63" s="135">
        <f>'将来負担比率（分子）の構造'!K$44</f>
        <v>140</v>
      </c>
      <c r="I63" s="135"/>
      <c r="J63" s="135"/>
      <c r="K63" s="135">
        <f>'将来負担比率（分子）の構造'!L$44</f>
        <v>124</v>
      </c>
      <c r="L63" s="135"/>
      <c r="M63" s="135"/>
      <c r="N63" s="135">
        <f>'将来負担比率（分子）の構造'!M$44</f>
        <v>107</v>
      </c>
      <c r="O63" s="135"/>
      <c r="P63" s="135"/>
    </row>
    <row r="64" spans="1:16">
      <c r="A64" s="135" t="s">
        <v>26</v>
      </c>
      <c r="B64" s="135">
        <f>'将来負担比率（分子）の構造'!I$43</f>
        <v>1644</v>
      </c>
      <c r="C64" s="135"/>
      <c r="D64" s="135"/>
      <c r="E64" s="135">
        <f>'将来負担比率（分子）の構造'!J$43</f>
        <v>1484</v>
      </c>
      <c r="F64" s="135"/>
      <c r="G64" s="135"/>
      <c r="H64" s="135">
        <f>'将来負担比率（分子）の構造'!K$43</f>
        <v>1379</v>
      </c>
      <c r="I64" s="135"/>
      <c r="J64" s="135"/>
      <c r="K64" s="135">
        <f>'将来負担比率（分子）の構造'!L$43</f>
        <v>1255</v>
      </c>
      <c r="L64" s="135"/>
      <c r="M64" s="135"/>
      <c r="N64" s="135">
        <f>'将来負担比率（分子）の構造'!M$43</f>
        <v>1440</v>
      </c>
      <c r="O64" s="135"/>
      <c r="P64" s="135"/>
    </row>
    <row r="65" spans="1:16">
      <c r="A65" s="135" t="s">
        <v>25</v>
      </c>
      <c r="B65" s="135">
        <f>'将来負担比率（分子）の構造'!I$42</f>
        <v>1115</v>
      </c>
      <c r="C65" s="135"/>
      <c r="D65" s="135"/>
      <c r="E65" s="135">
        <f>'将来負担比率（分子）の構造'!J$42</f>
        <v>1048</v>
      </c>
      <c r="F65" s="135"/>
      <c r="G65" s="135"/>
      <c r="H65" s="135">
        <f>'将来負担比率（分子）の構造'!K$42</f>
        <v>980</v>
      </c>
      <c r="I65" s="135"/>
      <c r="J65" s="135"/>
      <c r="K65" s="135">
        <f>'将来負担比率（分子）の構造'!L$42</f>
        <v>911</v>
      </c>
      <c r="L65" s="135"/>
      <c r="M65" s="135"/>
      <c r="N65" s="135">
        <f>'将来負担比率（分子）の構造'!M$42</f>
        <v>841</v>
      </c>
      <c r="O65" s="135"/>
      <c r="P65" s="135"/>
    </row>
    <row r="66" spans="1:16">
      <c r="A66" s="135" t="s">
        <v>24</v>
      </c>
      <c r="B66" s="135">
        <f>'将来負担比率（分子）の構造'!I$41</f>
        <v>33027</v>
      </c>
      <c r="C66" s="135"/>
      <c r="D66" s="135"/>
      <c r="E66" s="135">
        <f>'将来負担比率（分子）の構造'!J$41</f>
        <v>32443</v>
      </c>
      <c r="F66" s="135"/>
      <c r="G66" s="135"/>
      <c r="H66" s="135">
        <f>'将来負担比率（分子）の構造'!K$41</f>
        <v>31442</v>
      </c>
      <c r="I66" s="135"/>
      <c r="J66" s="135"/>
      <c r="K66" s="135">
        <f>'将来負担比率（分子）の構造'!L$41</f>
        <v>30386</v>
      </c>
      <c r="L66" s="135"/>
      <c r="M66" s="135"/>
      <c r="N66" s="135">
        <f>'将来負担比率（分子）の構造'!M$41</f>
        <v>29587</v>
      </c>
      <c r="O66" s="135"/>
      <c r="P66" s="135"/>
    </row>
    <row r="67" spans="1:16">
      <c r="A67" s="135" t="s">
        <v>62</v>
      </c>
      <c r="B67" s="135" t="e">
        <f>NA()</f>
        <v>#N/A</v>
      </c>
      <c r="C67" s="135">
        <f>IF(ISNUMBER('将来負担比率（分子）の構造'!I$52), IF('将来負担比率（分子）の構造'!I$52 &lt; 0, 0, '将来負担比率（分子）の構造'!I$52), NA())</f>
        <v>11071</v>
      </c>
      <c r="D67" s="135" t="e">
        <f>NA()</f>
        <v>#N/A</v>
      </c>
      <c r="E67" s="135" t="e">
        <f>NA()</f>
        <v>#N/A</v>
      </c>
      <c r="F67" s="135">
        <f>IF(ISNUMBER('将来負担比率（分子）の構造'!J$52), IF('将来負担比率（分子）の構造'!J$52 &lt; 0, 0, '将来負担比率（分子）の構造'!J$52), NA())</f>
        <v>10357</v>
      </c>
      <c r="G67" s="135" t="e">
        <f>NA()</f>
        <v>#N/A</v>
      </c>
      <c r="H67" s="135" t="e">
        <f>NA()</f>
        <v>#N/A</v>
      </c>
      <c r="I67" s="135">
        <f>IF(ISNUMBER('将来負担比率（分子）の構造'!K$52), IF('将来負担比率（分子）の構造'!K$52 &lt; 0, 0, '将来負担比率（分子）の構造'!K$52), NA())</f>
        <v>9553</v>
      </c>
      <c r="J67" s="135" t="e">
        <f>NA()</f>
        <v>#N/A</v>
      </c>
      <c r="K67" s="135" t="e">
        <f>NA()</f>
        <v>#N/A</v>
      </c>
      <c r="L67" s="135">
        <f>IF(ISNUMBER('将来負担比率（分子）の構造'!L$52), IF('将来負担比率（分子）の構造'!L$52 &lt; 0, 0, '将来負担比率（分子）の構造'!L$52), NA())</f>
        <v>8609</v>
      </c>
      <c r="M67" s="135" t="e">
        <f>NA()</f>
        <v>#N/A</v>
      </c>
      <c r="N67" s="135" t="e">
        <f>NA()</f>
        <v>#N/A</v>
      </c>
      <c r="O67" s="135">
        <f>IF(ISNUMBER('将来負担比率（分子）の構造'!M$52), IF('将来負担比率（分子）の構造'!M$52 &lt; 0, 0, '将来負担比率（分子）の構造'!M$52), NA())</f>
        <v>7351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2017-03-06T04:28:47Z</cp:lastPrinted>
  <dcterms:created xsi:type="dcterms:W3CDTF">2017-02-15T17:05:47Z</dcterms:created>
  <dcterms:modified xsi:type="dcterms:W3CDTF">2017-05-16T06:40:17Z</dcterms:modified>
  <cp:category/>
</cp:coreProperties>
</file>