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<sst xmlns="http://schemas.openxmlformats.org/spreadsheetml/2006/main" count="220" uniqueCount="107">
  <si>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</si>
  <si>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</si>
  <si>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</si>
  <si>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</si>
  <si>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</si>
  <si>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</si>
  <si>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</si>
  <si>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</si>
  <si>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</si>
  <si>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</si>
  <si>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</si>
  <si>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</si>
  <si>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</si>
  <si>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</si>
  <si>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</si>
  <si>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</si>
  <si>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</si>
  <si>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</si>
  <si>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</si>
  <si>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</si>
  <si>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</si>
  <si>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</si>
  <si>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</si>
  <si>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</si>
  <si>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</si>
  <si>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</si>
  <si>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</si>
  <si>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</si>
  <si>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</si>
  <si>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</si>
  <si>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</si>
  <si>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</si>
  <si>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</si>
  <si>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</si>
  <si>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</si>
  <si>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</si>
  <si>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</si>
  <si>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</si>
  <si>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</si>
  <si>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</si>
  <si>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</si>
  <si>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</si>
  <si>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</si>
  <si>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</si>
  <si>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</si>
  <si>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</si>
  <si>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</si>
  <si>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</si>
  <si>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</si>
  <si>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</si>
  <si>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</si>
  <si>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</si>
  <si>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</si>
  <si>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</si>
  <si>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</si>
  <si>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</si>
  <si>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</si>
  <si>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</si>
  <si>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</si>
  <si>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</si>
  <si>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</si>
  <si>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</si>
  <si>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</si>
  <si>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</si>
  <si>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</si>
  <si>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</si>
  <si>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</si>
  <si>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</si>
  <si>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</si>
  <si>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</si>
  <si>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</si>
  <si>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</si>
  <si>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</si>
  <si>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</si>
  <si>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</si>
  <si>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</si>
  <si>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</si>
  <si>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</si>
  <si>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</si>
  <si>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</si>
  <si>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</si>
  <si>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</si>
  <si>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</si>
  <si>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</si>
  <si>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</si>
  <si>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</si>
  <si>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</si>
  <si>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</si>
  <si>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</si>
  <si>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</si>
  <si>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</si>
  <si>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</si>
  <si>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</si>
  <si>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越谷・松伏水道企業団</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</si>
  <si>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</si>
  <si>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</si>
  <si>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</si>
  <si>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</si>
  <si>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</si>
  <si>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</si>
  <si>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</si>
  <si>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</si>
  <si>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</si>
  <si>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</si>
  <si>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も水需要の減少が見込まれるが、水道は社会生活と経済活動に欠かすことのできないライフラインであることから、災害に強い「強靭」な施設により、「安全」で良質な水を「持続」して送り続けられるよう、より効率的な水道事業経営に努めていく。</t>
    <rPh sb="1" eb="3">
      <t>コンゴ</t>
    </rPh>
    <rPh sb="4" eb="5">
      <t>ミズ</t>
    </rPh>
    <rPh sb="5" eb="7">
      <t>ジュヨウ</t>
    </rPh>
    <rPh sb="8" eb="10">
      <t>ゲンショウ</t>
    </rPh>
    <rPh sb="11" eb="13">
      <t>ミコ</t>
    </rPh>
    <rPh sb="18" eb="20">
      <t>スイドウ</t>
    </rPh>
    <rPh sb="21" eb="23">
      <t>シャカイ</t>
    </rPh>
    <rPh sb="23" eb="25">
      <t>セイカツ</t>
    </rPh>
    <rPh sb="26" eb="28">
      <t>ケイザイ</t>
    </rPh>
    <rPh sb="28" eb="30">
      <t>カツドウ</t>
    </rPh>
    <rPh sb="31" eb="32">
      <t>カ</t>
    </rPh>
    <rPh sb="55" eb="57">
      <t>サイガイ</t>
    </rPh>
    <rPh sb="58" eb="59">
      <t>ツヨ</t>
    </rPh>
    <rPh sb="61" eb="63">
      <t>キョウジン</t>
    </rPh>
    <rPh sb="65" eb="67">
      <t>シセツ</t>
    </rPh>
    <rPh sb="72" eb="74">
      <t>アンゼン</t>
    </rPh>
    <rPh sb="76" eb="78">
      <t>リョウシツ</t>
    </rPh>
    <rPh sb="79" eb="80">
      <t>ミズ</t>
    </rPh>
    <rPh sb="82" eb="84">
      <t>ジゾク</t>
    </rPh>
    <rPh sb="87" eb="88">
      <t>オク</t>
    </rPh>
    <rPh sb="89" eb="90">
      <t>ツヅ</t>
    </rPh>
    <rPh sb="99" eb="102">
      <t>コウリツテキ</t>
    </rPh>
    <rPh sb="103" eb="105">
      <t>スイドウ</t>
    </rPh>
    <rPh sb="105" eb="107">
      <t>ジギョウ</t>
    </rPh>
    <rPh sb="107" eb="109">
      <t>ケイエイ</t>
    </rPh>
    <rPh sb="110" eb="111">
      <t>ツト</t>
    </rPh>
    <phoneticPr fontId="4"/>
  </si>
  <si>
    <t>・平成２７年度の経常収支比率は100％を大きく上回っており、収支は健全な水準にある。また、給水原価は類団平均値より低く、料金回収率も100％を超えており、経営に必要な経費を料金で賄うことができている状況であり、経営の健全性が確保されている。
・施設利用率は、水需要の減少と共に低下する傾向にあり、水道施設の更新の際にはダウンサイジングやスペックダウンを考慮し、さらなる水需要の減少に備えるべく計画的な対応を図っていく。
・有収率はこれまでの漏水対策の効果により、引き続き高水準を維持しており、効率的な水道事業が行えている。</t>
    <rPh sb="123" eb="125">
      <t>シセツ</t>
    </rPh>
    <rPh sb="125" eb="128">
      <t>リヨウリツ</t>
    </rPh>
    <rPh sb="130" eb="131">
      <t>ミズ</t>
    </rPh>
    <rPh sb="131" eb="133">
      <t>ジュヨウ</t>
    </rPh>
    <rPh sb="134" eb="136">
      <t>ゲンショウ</t>
    </rPh>
    <rPh sb="137" eb="138">
      <t>トモ</t>
    </rPh>
    <rPh sb="139" eb="141">
      <t>テイカ</t>
    </rPh>
    <rPh sb="143" eb="145">
      <t>ケイコウ</t>
    </rPh>
    <rPh sb="149" eb="151">
      <t>スイドウ</t>
    </rPh>
    <rPh sb="151" eb="153">
      <t>シセツ</t>
    </rPh>
    <rPh sb="154" eb="156">
      <t>コウシン</t>
    </rPh>
    <rPh sb="157" eb="158">
      <t>サイ</t>
    </rPh>
    <rPh sb="177" eb="179">
      <t>コウリョ</t>
    </rPh>
    <rPh sb="185" eb="186">
      <t>ミズ</t>
    </rPh>
    <rPh sb="186" eb="188">
      <t>ジュヨウ</t>
    </rPh>
    <rPh sb="189" eb="191">
      <t>ゲンショウ</t>
    </rPh>
    <rPh sb="192" eb="193">
      <t>ソナ</t>
    </rPh>
    <rPh sb="197" eb="200">
      <t>ケイカクテキ</t>
    </rPh>
    <rPh sb="201" eb="203">
      <t>タイオウ</t>
    </rPh>
    <rPh sb="204" eb="205">
      <t>ハカ</t>
    </rPh>
    <rPh sb="213" eb="214">
      <t>ユウ</t>
    </rPh>
    <rPh sb="214" eb="215">
      <t>シュウ</t>
    </rPh>
    <rPh sb="215" eb="216">
      <t>リツ</t>
    </rPh>
    <rPh sb="222" eb="224">
      <t>ロウスイ</t>
    </rPh>
    <rPh sb="224" eb="226">
      <t>タイサク</t>
    </rPh>
    <rPh sb="227" eb="229">
      <t>コウカ</t>
    </rPh>
    <rPh sb="233" eb="234">
      <t>ヒ</t>
    </rPh>
    <rPh sb="235" eb="236">
      <t>ツヅ</t>
    </rPh>
    <rPh sb="237" eb="240">
      <t>コウスイジュン</t>
    </rPh>
    <rPh sb="241" eb="243">
      <t>イジ</t>
    </rPh>
    <rPh sb="248" eb="251">
      <t>コウリツテキ</t>
    </rPh>
    <rPh sb="252" eb="254">
      <t>スイドウ</t>
    </rPh>
    <rPh sb="254" eb="256">
      <t>ジギョウ</t>
    </rPh>
    <rPh sb="257" eb="258">
      <t>オコナ</t>
    </rPh>
    <phoneticPr fontId="4"/>
  </si>
  <si>
    <t>　管路経年化率は類団平均値の３分の１程度であり、類団と比較して管路の経年化は進んでいない。
　しかし、率は徐々に上昇しており、今後は経年化が進んでいくことが見込まれることから、アセットマネジメント手法による資産の適切な管理と計画的な施設の更新により、強靭な水道の構築を進めていく。</t>
    <rPh sb="1" eb="3">
      <t>カンロ</t>
    </rPh>
    <rPh sb="3" eb="5">
      <t>ケイネン</t>
    </rPh>
    <rPh sb="5" eb="6">
      <t>カ</t>
    </rPh>
    <rPh sb="6" eb="7">
      <t>リツ</t>
    </rPh>
    <rPh sb="8" eb="9">
      <t>ルイ</t>
    </rPh>
    <rPh sb="9" eb="10">
      <t>ダン</t>
    </rPh>
    <rPh sb="10" eb="13">
      <t>ヘイキンチ</t>
    </rPh>
    <rPh sb="15" eb="16">
      <t>ブン</t>
    </rPh>
    <rPh sb="18" eb="20">
      <t>テイド</t>
    </rPh>
    <rPh sb="24" eb="25">
      <t>ルイ</t>
    </rPh>
    <rPh sb="25" eb="26">
      <t>ダン</t>
    </rPh>
    <rPh sb="27" eb="29">
      <t>ヒカク</t>
    </rPh>
    <rPh sb="31" eb="33">
      <t>カンロ</t>
    </rPh>
    <rPh sb="34" eb="37">
      <t>ケイネンカ</t>
    </rPh>
    <rPh sb="38" eb="39">
      <t>スス</t>
    </rPh>
    <rPh sb="51" eb="52">
      <t>リツ</t>
    </rPh>
    <rPh sb="53" eb="55">
      <t>ジョジョ</t>
    </rPh>
    <rPh sb="56" eb="58">
      <t>ジョウショウ</t>
    </rPh>
    <rPh sb="63" eb="65">
      <t>コンゴ</t>
    </rPh>
    <rPh sb="66" eb="69">
      <t>ケイネンカ</t>
    </rPh>
    <rPh sb="70" eb="71">
      <t>スス</t>
    </rPh>
    <rPh sb="78" eb="80">
      <t>ミコ</t>
    </rPh>
    <rPh sb="98" eb="100">
      <t>シュホウ</t>
    </rPh>
    <rPh sb="103" eb="105">
      <t>シサン</t>
    </rPh>
    <rPh sb="106" eb="108">
      <t>テキセツ</t>
    </rPh>
    <rPh sb="109" eb="111">
      <t>カンリ</t>
    </rPh>
    <rPh sb="112" eb="115">
      <t>ケイカクテキ</t>
    </rPh>
    <rPh sb="116" eb="118">
      <t>シセツ</t>
    </rPh>
    <rPh sb="119" eb="121">
      <t>コウシン</t>
    </rPh>
    <rPh sb="125" eb="127">
      <t>キョウジン</t>
    </rPh>
    <rPh sb="128" eb="130">
      <t>スイドウ</t>
    </rPh>
    <rPh sb="131" eb="133">
      <t>コウチク</t>
    </rPh>
    <rPh sb="134" eb="135">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</si>
</sst>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0.55000000000000004</c:v>
                </c:pt>
                <c:pt idx="1">
                  <c:v>0.62</c:v>
                </c:pt>
                <c:pt idx="2">
                  <c:v>0.43</c:v>
                </c:pt>
                <c:pt idx="3">
                  <c:v>0.75</c:v>
                </c:pt>
                <c:pt idx="4">
                  <c:v>0.79</c:v>
                </c:pt>
              </c:numCache>
            </c:numRef>
          </c:val>
        </c:ser>
        <c:dLbls>
          <c:showLegendKey val="0"/>
          <c:showVal val="0"/>
          <c:showCatName val="0"/>
          <c:showSerName val="0"/>
          <c:showPercent val="0"/>
          <c:showBubbleSize val="0"/>
        </c:dLbls>
        <c:gapWidth val="150"/>
        <c:axId val="94918144"/>
        <c:axId val="9492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94918144"/>
        <c:axId val="94920064"/>
      </c:lineChart>
      <c:dateAx>
        <c:axId val="94918144"/>
        <c:scaling>
          <c:orientation val="minMax"/>
        </c:scaling>
        <c:delete val="1"/>
        <c:axPos val="b"/>
        <c:numFmt formatCode="ge" sourceLinked="1"/>
        <c:majorTickMark val="none"/>
        <c:minorTickMark val="none"/>
        <c:tickLblPos val="none"/>
        <c:crossAx val="94920064"/>
        <c:crosses val="autoZero"/>
        <c:auto val="1"/>
        <c:lblOffset val="100"/>
        <c:baseTimeUnit val="years"/>
      </c:dateAx>
      <c:valAx>
        <c:axId val="949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74.819999999999993</c:v>
                </c:pt>
                <c:pt idx="1">
                  <c:v>69.180000000000007</c:v>
                </c:pt>
                <c:pt idx="2">
                  <c:v>68.73</c:v>
                </c:pt>
                <c:pt idx="3">
                  <c:v>67.599999999999994</c:v>
                </c:pt>
                <c:pt idx="4">
                  <c:v>67.78</c:v>
                </c:pt>
              </c:numCache>
            </c:numRef>
          </c:val>
        </c:ser>
        <c:dLbls>
          <c:showLegendKey val="0"/>
          <c:showVal val="0"/>
          <c:showCatName val="0"/>
          <c:showSerName val="0"/>
          <c:showPercent val="0"/>
          <c:showBubbleSize val="0"/>
        </c:dLbls>
        <c:gapWidth val="150"/>
        <c:axId val="86808832"/>
        <c:axId val="8683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86808832"/>
        <c:axId val="86831488"/>
      </c:lineChart>
      <c:dateAx>
        <c:axId val="86808832"/>
        <c:scaling>
          <c:orientation val="minMax"/>
        </c:scaling>
        <c:delete val="1"/>
        <c:axPos val="b"/>
        <c:numFmt formatCode="ge" sourceLinked="1"/>
        <c:majorTickMark val="none"/>
        <c:minorTickMark val="none"/>
        <c:tickLblPos val="none"/>
        <c:crossAx val="86831488"/>
        <c:crosses val="autoZero"/>
        <c:auto val="1"/>
        <c:lblOffset val="100"/>
        <c:baseTimeUnit val="years"/>
      </c:dateAx>
      <c:valAx>
        <c:axId val="868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94.78</c:v>
                </c:pt>
                <c:pt idx="1">
                  <c:v>95.76</c:v>
                </c:pt>
                <c:pt idx="2">
                  <c:v>96.34</c:v>
                </c:pt>
                <c:pt idx="3">
                  <c:v>96.65</c:v>
                </c:pt>
                <c:pt idx="4">
                  <c:v>96.82</c:v>
                </c:pt>
              </c:numCache>
            </c:numRef>
          </c:val>
        </c:ser>
        <c:dLbls>
          <c:showLegendKey val="0"/>
          <c:showVal val="0"/>
          <c:showCatName val="0"/>
          <c:showSerName val="0"/>
          <c:showPercent val="0"/>
          <c:showBubbleSize val="0"/>
        </c:dLbls>
        <c:gapWidth val="150"/>
        <c:axId val="92345856"/>
        <c:axId val="923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92345856"/>
        <c:axId val="92347776"/>
      </c:lineChart>
      <c:dateAx>
        <c:axId val="92345856"/>
        <c:scaling>
          <c:orientation val="minMax"/>
        </c:scaling>
        <c:delete val="1"/>
        <c:axPos val="b"/>
        <c:numFmt formatCode="ge" sourceLinked="1"/>
        <c:majorTickMark val="none"/>
        <c:minorTickMark val="none"/>
        <c:tickLblPos val="none"/>
        <c:crossAx val="92347776"/>
        <c:crosses val="autoZero"/>
        <c:auto val="1"/>
        <c:lblOffset val="100"/>
        <c:baseTimeUnit val="years"/>
      </c:dateAx>
      <c:valAx>
        <c:axId val="923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109.82</c:v>
                </c:pt>
                <c:pt idx="1">
                  <c:v>110.72</c:v>
                </c:pt>
                <c:pt idx="2">
                  <c:v>112.06</c:v>
                </c:pt>
                <c:pt idx="3">
                  <c:v>115.6</c:v>
                </c:pt>
                <c:pt idx="4">
                  <c:v>118.14</c:v>
                </c:pt>
              </c:numCache>
            </c:numRef>
          </c:val>
        </c:ser>
        <c:dLbls>
          <c:showLegendKey val="0"/>
          <c:showVal val="0"/>
          <c:showCatName val="0"/>
          <c:showSerName val="0"/>
          <c:showPercent val="0"/>
          <c:showBubbleSize val="0"/>
        </c:dLbls>
        <c:gapWidth val="150"/>
        <c:axId val="102052992"/>
        <c:axId val="1020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102052992"/>
        <c:axId val="102054912"/>
      </c:lineChart>
      <c:dateAx>
        <c:axId val="102052992"/>
        <c:scaling>
          <c:orientation val="minMax"/>
        </c:scaling>
        <c:delete val="1"/>
        <c:axPos val="b"/>
        <c:numFmt formatCode="ge" sourceLinked="1"/>
        <c:majorTickMark val="none"/>
        <c:minorTickMark val="none"/>
        <c:tickLblPos val="none"/>
        <c:crossAx val="102054912"/>
        <c:crosses val="autoZero"/>
        <c:auto val="1"/>
        <c:lblOffset val="100"/>
        <c:baseTimeUnit val="years"/>
      </c:dateAx>
      <c:valAx>
        <c:axId val="102054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0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36.96</c:v>
                </c:pt>
                <c:pt idx="1">
                  <c:v>38.130000000000003</c:v>
                </c:pt>
                <c:pt idx="2">
                  <c:v>39.39</c:v>
                </c:pt>
                <c:pt idx="3">
                  <c:v>40.56</c:v>
                </c:pt>
                <c:pt idx="4">
                  <c:v>42.13</c:v>
                </c:pt>
              </c:numCache>
            </c:numRef>
          </c:val>
        </c:ser>
        <c:dLbls>
          <c:showLegendKey val="0"/>
          <c:showVal val="0"/>
          <c:showCatName val="0"/>
          <c:showSerName val="0"/>
          <c:showPercent val="0"/>
          <c:showBubbleSize val="0"/>
        </c:dLbls>
        <c:gapWidth val="150"/>
        <c:axId val="102081280"/>
        <c:axId val="10208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102081280"/>
        <c:axId val="102083200"/>
      </c:lineChart>
      <c:dateAx>
        <c:axId val="102081280"/>
        <c:scaling>
          <c:orientation val="minMax"/>
        </c:scaling>
        <c:delete val="1"/>
        <c:axPos val="b"/>
        <c:numFmt formatCode="ge" sourceLinked="1"/>
        <c:majorTickMark val="none"/>
        <c:minorTickMark val="none"/>
        <c:tickLblPos val="none"/>
        <c:crossAx val="102083200"/>
        <c:crosses val="autoZero"/>
        <c:auto val="1"/>
        <c:lblOffset val="100"/>
        <c:baseTimeUnit val="years"/>
      </c:dateAx>
      <c:valAx>
        <c:axId val="1020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2.0299999999999998</c:v>
                </c:pt>
                <c:pt idx="1">
                  <c:v>2.85</c:v>
                </c:pt>
                <c:pt idx="2">
                  <c:v>4.2300000000000004</c:v>
                </c:pt>
                <c:pt idx="3">
                  <c:v>4.3899999999999997</c:v>
                </c:pt>
                <c:pt idx="4">
                  <c:v>5.28</c:v>
                </c:pt>
              </c:numCache>
            </c:numRef>
          </c:val>
        </c:ser>
        <c:dLbls>
          <c:showLegendKey val="0"/>
          <c:showVal val="0"/>
          <c:showCatName val="0"/>
          <c:showSerName val="0"/>
          <c:showPercent val="0"/>
          <c:showBubbleSize val="0"/>
        </c:dLbls>
        <c:gapWidth val="150"/>
        <c:axId val="101544320"/>
        <c:axId val="1015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101544320"/>
        <c:axId val="101546240"/>
      </c:lineChart>
      <c:dateAx>
        <c:axId val="101544320"/>
        <c:scaling>
          <c:orientation val="minMax"/>
        </c:scaling>
        <c:delete val="1"/>
        <c:axPos val="b"/>
        <c:numFmt formatCode="ge" sourceLinked="1"/>
        <c:majorTickMark val="none"/>
        <c:minorTickMark val="none"/>
        <c:tickLblPos val="none"/>
        <c:crossAx val="101546240"/>
        <c:crosses val="autoZero"/>
        <c:auto val="1"/>
        <c:lblOffset val="100"/>
        <c:baseTimeUnit val="years"/>
      </c:dateAx>
      <c:valAx>
        <c:axId val="1015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570816"/>
        <c:axId val="1016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101570816"/>
        <c:axId val="101650816"/>
      </c:lineChart>
      <c:dateAx>
        <c:axId val="101570816"/>
        <c:scaling>
          <c:orientation val="minMax"/>
        </c:scaling>
        <c:delete val="1"/>
        <c:axPos val="b"/>
        <c:numFmt formatCode="ge" sourceLinked="1"/>
        <c:majorTickMark val="none"/>
        <c:minorTickMark val="none"/>
        <c:tickLblPos val="none"/>
        <c:crossAx val="101650816"/>
        <c:crosses val="autoZero"/>
        <c:auto val="1"/>
        <c:lblOffset val="100"/>
        <c:baseTimeUnit val="years"/>
      </c:dateAx>
      <c:valAx>
        <c:axId val="101650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5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1188.07</c:v>
                </c:pt>
                <c:pt idx="1">
                  <c:v>1434.36</c:v>
                </c:pt>
                <c:pt idx="2">
                  <c:v>1325.76</c:v>
                </c:pt>
                <c:pt idx="3">
                  <c:v>293</c:v>
                </c:pt>
                <c:pt idx="4">
                  <c:v>411.27</c:v>
                </c:pt>
              </c:numCache>
            </c:numRef>
          </c:val>
        </c:ser>
        <c:dLbls>
          <c:showLegendKey val="0"/>
          <c:showVal val="0"/>
          <c:showCatName val="0"/>
          <c:showSerName val="0"/>
          <c:showPercent val="0"/>
          <c:showBubbleSize val="0"/>
        </c:dLbls>
        <c:gapWidth val="150"/>
        <c:axId val="101694080"/>
        <c:axId val="10169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101694080"/>
        <c:axId val="101696256"/>
      </c:lineChart>
      <c:dateAx>
        <c:axId val="101694080"/>
        <c:scaling>
          <c:orientation val="minMax"/>
        </c:scaling>
        <c:delete val="1"/>
        <c:axPos val="b"/>
        <c:numFmt formatCode="ge" sourceLinked="1"/>
        <c:majorTickMark val="none"/>
        <c:minorTickMark val="none"/>
        <c:tickLblPos val="none"/>
        <c:crossAx val="101696256"/>
        <c:crosses val="autoZero"/>
        <c:auto val="1"/>
        <c:lblOffset val="100"/>
        <c:baseTimeUnit val="years"/>
      </c:dateAx>
      <c:valAx>
        <c:axId val="101696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6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302.31</c:v>
                </c:pt>
                <c:pt idx="1">
                  <c:v>283.14999999999998</c:v>
                </c:pt>
                <c:pt idx="2">
                  <c:v>271.97000000000003</c:v>
                </c:pt>
                <c:pt idx="3">
                  <c:v>261.27999999999997</c:v>
                </c:pt>
                <c:pt idx="4">
                  <c:v>241.08</c:v>
                </c:pt>
              </c:numCache>
            </c:numRef>
          </c:val>
        </c:ser>
        <c:dLbls>
          <c:showLegendKey val="0"/>
          <c:showVal val="0"/>
          <c:showCatName val="0"/>
          <c:showSerName val="0"/>
          <c:showPercent val="0"/>
          <c:showBubbleSize val="0"/>
        </c:dLbls>
        <c:gapWidth val="150"/>
        <c:axId val="101713408"/>
        <c:axId val="1017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101713408"/>
        <c:axId val="101715328"/>
      </c:lineChart>
      <c:dateAx>
        <c:axId val="101713408"/>
        <c:scaling>
          <c:orientation val="minMax"/>
        </c:scaling>
        <c:delete val="1"/>
        <c:axPos val="b"/>
        <c:numFmt formatCode="ge" sourceLinked="1"/>
        <c:majorTickMark val="none"/>
        <c:minorTickMark val="none"/>
        <c:tickLblPos val="none"/>
        <c:crossAx val="101715328"/>
        <c:crosses val="autoZero"/>
        <c:auto val="1"/>
        <c:lblOffset val="100"/>
        <c:baseTimeUnit val="years"/>
      </c:dateAx>
      <c:valAx>
        <c:axId val="10171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7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104.93</c:v>
                </c:pt>
                <c:pt idx="1">
                  <c:v>105.01</c:v>
                </c:pt>
                <c:pt idx="2">
                  <c:v>106.93</c:v>
                </c:pt>
                <c:pt idx="3">
                  <c:v>112.13</c:v>
                </c:pt>
                <c:pt idx="4">
                  <c:v>115.12</c:v>
                </c:pt>
              </c:numCache>
            </c:numRef>
          </c:val>
        </c:ser>
        <c:dLbls>
          <c:showLegendKey val="0"/>
          <c:showVal val="0"/>
          <c:showCatName val="0"/>
          <c:showSerName val="0"/>
          <c:showPercent val="0"/>
          <c:showBubbleSize val="0"/>
        </c:dLbls>
        <c:gapWidth val="150"/>
        <c:axId val="101766272"/>
        <c:axId val="1017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101766272"/>
        <c:axId val="101768192"/>
      </c:lineChart>
      <c:dateAx>
        <c:axId val="101766272"/>
        <c:scaling>
          <c:orientation val="minMax"/>
        </c:scaling>
        <c:delete val="1"/>
        <c:axPos val="b"/>
        <c:numFmt formatCode="ge" sourceLinked="1"/>
        <c:majorTickMark val="none"/>
        <c:minorTickMark val="none"/>
        <c:tickLblPos val="none"/>
        <c:crossAx val="101768192"/>
        <c:crosses val="autoZero"/>
        <c:auto val="1"/>
        <c:lblOffset val="100"/>
        <c:baseTimeUnit val="years"/>
      </c:dateAx>
      <c:valAx>
        <c:axId val="1017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168.77</c:v>
                </c:pt>
                <c:pt idx="1">
                  <c:v>168.15</c:v>
                </c:pt>
                <c:pt idx="2">
                  <c:v>164.28</c:v>
                </c:pt>
                <c:pt idx="3">
                  <c:v>155.88</c:v>
                </c:pt>
                <c:pt idx="4">
                  <c:v>151.91999999999999</c:v>
                </c:pt>
              </c:numCache>
            </c:numRef>
          </c:val>
        </c:ser>
        <c:dLbls>
          <c:showLegendKey val="0"/>
          <c:showVal val="0"/>
          <c:showCatName val="0"/>
          <c:showSerName val="0"/>
          <c:showPercent val="0"/>
          <c:showBubbleSize val="0"/>
        </c:dLbls>
        <c:gapWidth val="150"/>
        <c:axId val="86790528"/>
        <c:axId val="867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86790528"/>
        <c:axId val="86792448"/>
      </c:lineChart>
      <c:dateAx>
        <c:axId val="86790528"/>
        <c:scaling>
          <c:orientation val="minMax"/>
        </c:scaling>
        <c:delete val="1"/>
        <c:axPos val="b"/>
        <c:numFmt formatCode="ge" sourceLinked="1"/>
        <c:majorTickMark val="none"/>
        <c:minorTickMark val="none"/>
        <c:tickLblPos val="none"/>
        <c:crossAx val="86792448"/>
        <c:crosses val="autoZero"/>
        <c:auto val="1"/>
        <c:lblOffset val="100"/>
        <c:baseTimeUnit val="years"/>
      </c:dateAx>
      <c:valAx>
        <c:axId val="867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0" zoomScaleNormal="8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越谷・松伏水道企業団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A1</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74.2</v>
      </c>
      <c r="K10" s="57"/>
      <c r="L10" s="57"/>
      <c r="M10" s="57"/>
      <c r="N10" s="57"/>
      <c r="O10" s="57"/>
      <c r="P10" s="57"/>
      <c r="Q10" s="57"/>
      <c r="R10" s="57">
        <f>データ!O6</f>
        <v>99.99</v>
      </c>
      <c r="S10" s="57"/>
      <c r="T10" s="57"/>
      <c r="U10" s="57"/>
      <c r="V10" s="57"/>
      <c r="W10" s="57"/>
      <c r="X10" s="57"/>
      <c r="Y10" s="57"/>
      <c r="Z10" s="65">
        <f>データ!P6</f>
        <v>2754</v>
      </c>
      <c r="AA10" s="65"/>
      <c r="AB10" s="65"/>
      <c r="AC10" s="65"/>
      <c r="AD10" s="65"/>
      <c r="AE10" s="65"/>
      <c r="AF10" s="65"/>
      <c r="AG10" s="65"/>
      <c r="AH10" s="2"/>
      <c r="AI10" s="65">
        <f>データ!T6</f>
        <v>367325</v>
      </c>
      <c r="AJ10" s="65"/>
      <c r="AK10" s="65"/>
      <c r="AL10" s="65"/>
      <c r="AM10" s="65"/>
      <c r="AN10" s="65"/>
      <c r="AO10" s="65"/>
      <c r="AP10" s="65"/>
      <c r="AQ10" s="57">
        <f>データ!U6</f>
        <v>76.44</v>
      </c>
      <c r="AR10" s="57"/>
      <c r="AS10" s="57"/>
      <c r="AT10" s="57"/>
      <c r="AU10" s="57"/>
      <c r="AV10" s="57"/>
      <c r="AW10" s="57"/>
      <c r="AX10" s="57"/>
      <c r="AY10" s="57">
        <f>データ!V6</f>
        <v>4805.3999999999996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118362</v>
      </c>
      <c r="D6" s="31">
        <f t="shared" si="3"/>
        <v>46</v>
      </c>
      <c r="E6" s="31">
        <f t="shared" si="3"/>
        <v>1</v>
      </c>
      <c r="F6" s="31">
        <f t="shared" si="3"/>
        <v>0</v>
      </c>
      <c r="G6" s="31">
        <f t="shared" si="3"/>
        <v>1</v>
      </c>
      <c r="H6" s="31" t="str">
        <f t="shared" si="3"/>
        <v>埼玉県　越谷・松伏水道企業団</v>
      </c>
      <c r="I6" s="31" t="str">
        <f t="shared" si="3"/>
        <v>法適用</v>
      </c>
      <c r="J6" s="31" t="str">
        <f t="shared" si="3"/>
        <v>水道事業</v>
      </c>
      <c r="K6" s="31" t="str">
        <f t="shared" si="3"/>
        <v>末端給水事業</v>
      </c>
      <c r="L6" s="31" t="str">
        <f t="shared" si="3"/>
        <v>A1</v>
      </c>
      <c r="M6" s="32" t="str">
        <f t="shared" si="3"/>
        <v>-</v>
      </c>
      <c r="N6" s="32">
        <f t="shared" si="3"/>
        <v>74.2</v>
      </c>
      <c r="O6" s="32">
        <f t="shared" si="3"/>
        <v>99.99</v>
      </c>
      <c r="P6" s="32">
        <f t="shared" si="3"/>
        <v>2754</v>
      </c>
      <c r="Q6" s="32" t="str">
        <f t="shared" si="3"/>
        <v>-</v>
      </c>
      <c r="R6" s="32" t="str">
        <f t="shared" si="3"/>
        <v>-</v>
      </c>
      <c r="S6" s="32" t="str">
        <f t="shared" si="3"/>
        <v>-</v>
      </c>
      <c r="T6" s="32">
        <f t="shared" si="3"/>
        <v>367325</v>
      </c>
      <c r="U6" s="32">
        <f t="shared" si="3"/>
        <v>76.44</v>
      </c>
      <c r="V6" s="32">
        <f t="shared" si="3"/>
        <v>4805.3999999999996</v>
      </c>
      <c r="W6" s="33">
        <f>IF(W7="",NA(),W7)</f>
        <v>109.82</v>
      </c>
      <c r="X6" s="33">
        <f t="shared" ref="X6:AF6" si="4">IF(X7="",NA(),X7)</f>
        <v>110.72</v>
      </c>
      <c r="Y6" s="33">
        <f t="shared" si="4"/>
        <v>112.06</v>
      </c>
      <c r="Z6" s="33">
        <f t="shared" si="4"/>
        <v>115.6</v>
      </c>
      <c r="AA6" s="33">
        <f t="shared" si="4"/>
        <v>118.14</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1188.07</v>
      </c>
      <c r="AT6" s="33">
        <f t="shared" ref="AT6:BB6" si="6">IF(AT7="",NA(),AT7)</f>
        <v>1434.36</v>
      </c>
      <c r="AU6" s="33">
        <f t="shared" si="6"/>
        <v>1325.76</v>
      </c>
      <c r="AV6" s="33">
        <f t="shared" si="6"/>
        <v>293</v>
      </c>
      <c r="AW6" s="33">
        <f t="shared" si="6"/>
        <v>411.27</v>
      </c>
      <c r="AX6" s="33">
        <f t="shared" si="6"/>
        <v>487.15</v>
      </c>
      <c r="AY6" s="33">
        <f t="shared" si="6"/>
        <v>475.07</v>
      </c>
      <c r="AZ6" s="33">
        <f t="shared" si="6"/>
        <v>473.46</v>
      </c>
      <c r="BA6" s="33">
        <f t="shared" si="6"/>
        <v>240.81</v>
      </c>
      <c r="BB6" s="33">
        <f t="shared" si="6"/>
        <v>241.71</v>
      </c>
      <c r="BC6" s="32" t="str">
        <f>IF(BC7="","",IF(BC7="-","【-】","【"&amp;SUBSTITUTE(TEXT(BC7,"#,##0.00"),"-","△")&amp;"】"))</f>
        <v>【262.74】</v>
      </c>
      <c r="BD6" s="33">
        <f>IF(BD7="",NA(),BD7)</f>
        <v>302.31</v>
      </c>
      <c r="BE6" s="33">
        <f t="shared" ref="BE6:BM6" si="7">IF(BE7="",NA(),BE7)</f>
        <v>283.14999999999998</v>
      </c>
      <c r="BF6" s="33">
        <f t="shared" si="7"/>
        <v>271.97000000000003</v>
      </c>
      <c r="BG6" s="33">
        <f t="shared" si="7"/>
        <v>261.27999999999997</v>
      </c>
      <c r="BH6" s="33">
        <f t="shared" si="7"/>
        <v>241.08</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104.93</v>
      </c>
      <c r="BP6" s="33">
        <f t="shared" ref="BP6:BX6" si="8">IF(BP7="",NA(),BP7)</f>
        <v>105.01</v>
      </c>
      <c r="BQ6" s="33">
        <f t="shared" si="8"/>
        <v>106.93</v>
      </c>
      <c r="BR6" s="33">
        <f t="shared" si="8"/>
        <v>112.13</v>
      </c>
      <c r="BS6" s="33">
        <f t="shared" si="8"/>
        <v>115.12</v>
      </c>
      <c r="BT6" s="33">
        <f t="shared" si="8"/>
        <v>100.35</v>
      </c>
      <c r="BU6" s="33">
        <f t="shared" si="8"/>
        <v>100.42</v>
      </c>
      <c r="BV6" s="33">
        <f t="shared" si="8"/>
        <v>100.77</v>
      </c>
      <c r="BW6" s="33">
        <f t="shared" si="8"/>
        <v>107.74</v>
      </c>
      <c r="BX6" s="33">
        <f t="shared" si="8"/>
        <v>108.81</v>
      </c>
      <c r="BY6" s="32" t="str">
        <f>IF(BY7="","",IF(BY7="-","【-】","【"&amp;SUBSTITUTE(TEXT(BY7,"#,##0.00"),"-","△")&amp;"】"))</f>
        <v>【104.99】</v>
      </c>
      <c r="BZ6" s="33">
        <f>IF(BZ7="",NA(),BZ7)</f>
        <v>168.77</v>
      </c>
      <c r="CA6" s="33">
        <f t="shared" ref="CA6:CI6" si="9">IF(CA7="",NA(),CA7)</f>
        <v>168.15</v>
      </c>
      <c r="CB6" s="33">
        <f t="shared" si="9"/>
        <v>164.28</v>
      </c>
      <c r="CC6" s="33">
        <f t="shared" si="9"/>
        <v>155.88</v>
      </c>
      <c r="CD6" s="33">
        <f t="shared" si="9"/>
        <v>151.91999999999999</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74.819999999999993</v>
      </c>
      <c r="CL6" s="33">
        <f t="shared" ref="CL6:CT6" si="10">IF(CL7="",NA(),CL7)</f>
        <v>69.180000000000007</v>
      </c>
      <c r="CM6" s="33">
        <f t="shared" si="10"/>
        <v>68.73</v>
      </c>
      <c r="CN6" s="33">
        <f t="shared" si="10"/>
        <v>67.599999999999994</v>
      </c>
      <c r="CO6" s="33">
        <f t="shared" si="10"/>
        <v>67.78</v>
      </c>
      <c r="CP6" s="33">
        <f t="shared" si="10"/>
        <v>64.66</v>
      </c>
      <c r="CQ6" s="33">
        <f t="shared" si="10"/>
        <v>64.09</v>
      </c>
      <c r="CR6" s="33">
        <f t="shared" si="10"/>
        <v>63.91</v>
      </c>
      <c r="CS6" s="33">
        <f t="shared" si="10"/>
        <v>63.25</v>
      </c>
      <c r="CT6" s="33">
        <f t="shared" si="10"/>
        <v>63.03</v>
      </c>
      <c r="CU6" s="32" t="str">
        <f>IF(CU7="","",IF(CU7="-","【-】","【"&amp;SUBSTITUTE(TEXT(CU7,"#,##0.00"),"-","△")&amp;"】"))</f>
        <v>【59.76】</v>
      </c>
      <c r="CV6" s="33">
        <f>IF(CV7="",NA(),CV7)</f>
        <v>94.78</v>
      </c>
      <c r="CW6" s="33">
        <f t="shared" ref="CW6:DE6" si="11">IF(CW7="",NA(),CW7)</f>
        <v>95.76</v>
      </c>
      <c r="CX6" s="33">
        <f t="shared" si="11"/>
        <v>96.34</v>
      </c>
      <c r="CY6" s="33">
        <f t="shared" si="11"/>
        <v>96.65</v>
      </c>
      <c r="CZ6" s="33">
        <f t="shared" si="11"/>
        <v>96.82</v>
      </c>
      <c r="DA6" s="33">
        <f t="shared" si="11"/>
        <v>90.63</v>
      </c>
      <c r="DB6" s="33">
        <f t="shared" si="11"/>
        <v>91.19</v>
      </c>
      <c r="DC6" s="33">
        <f t="shared" si="11"/>
        <v>91.45</v>
      </c>
      <c r="DD6" s="33">
        <f t="shared" si="11"/>
        <v>91.07</v>
      </c>
      <c r="DE6" s="33">
        <f t="shared" si="11"/>
        <v>91.21</v>
      </c>
      <c r="DF6" s="32" t="str">
        <f>IF(DF7="","",IF(DF7="-","【-】","【"&amp;SUBSTITUTE(TEXT(DF7,"#,##0.00"),"-","△")&amp;"】"))</f>
        <v>【89.95】</v>
      </c>
      <c r="DG6" s="33">
        <f>IF(DG7="",NA(),DG7)</f>
        <v>36.96</v>
      </c>
      <c r="DH6" s="33">
        <f t="shared" ref="DH6:DP6" si="12">IF(DH7="",NA(),DH7)</f>
        <v>38.130000000000003</v>
      </c>
      <c r="DI6" s="33">
        <f t="shared" si="12"/>
        <v>39.39</v>
      </c>
      <c r="DJ6" s="33">
        <f t="shared" si="12"/>
        <v>40.56</v>
      </c>
      <c r="DK6" s="33">
        <f t="shared" si="12"/>
        <v>42.13</v>
      </c>
      <c r="DL6" s="33">
        <f t="shared" si="12"/>
        <v>43.4</v>
      </c>
      <c r="DM6" s="33">
        <f t="shared" si="12"/>
        <v>44.41</v>
      </c>
      <c r="DN6" s="33">
        <f t="shared" si="12"/>
        <v>45.38</v>
      </c>
      <c r="DO6" s="33">
        <f t="shared" si="12"/>
        <v>47.7</v>
      </c>
      <c r="DP6" s="33">
        <f t="shared" si="12"/>
        <v>48.41</v>
      </c>
      <c r="DQ6" s="32" t="str">
        <f>IF(DQ7="","",IF(DQ7="-","【-】","【"&amp;SUBSTITUTE(TEXT(DQ7,"#,##0.00"),"-","△")&amp;"】"))</f>
        <v>【47.18】</v>
      </c>
      <c r="DR6" s="33">
        <f>IF(DR7="",NA(),DR7)</f>
        <v>2.0299999999999998</v>
      </c>
      <c r="DS6" s="33">
        <f t="shared" ref="DS6:EA6" si="13">IF(DS7="",NA(),DS7)</f>
        <v>2.85</v>
      </c>
      <c r="DT6" s="33">
        <f t="shared" si="13"/>
        <v>4.2300000000000004</v>
      </c>
      <c r="DU6" s="33">
        <f t="shared" si="13"/>
        <v>4.3899999999999997</v>
      </c>
      <c r="DV6" s="33">
        <f t="shared" si="13"/>
        <v>5.28</v>
      </c>
      <c r="DW6" s="33">
        <f t="shared" si="13"/>
        <v>10.94</v>
      </c>
      <c r="DX6" s="33">
        <f t="shared" si="13"/>
        <v>12.28</v>
      </c>
      <c r="DY6" s="33">
        <f t="shared" si="13"/>
        <v>13.33</v>
      </c>
      <c r="DZ6" s="33">
        <f t="shared" si="13"/>
        <v>14.54</v>
      </c>
      <c r="EA6" s="33">
        <f t="shared" si="13"/>
        <v>16.16</v>
      </c>
      <c r="EB6" s="32" t="str">
        <f>IF(EB7="","",IF(EB7="-","【-】","【"&amp;SUBSTITUTE(TEXT(EB7,"#,##0.00"),"-","△")&amp;"】"))</f>
        <v>【13.18】</v>
      </c>
      <c r="EC6" s="33">
        <f>IF(EC7="",NA(),EC7)</f>
        <v>0.55000000000000004</v>
      </c>
      <c r="ED6" s="33">
        <f t="shared" ref="ED6:EL6" si="14">IF(ED7="",NA(),ED7)</f>
        <v>0.62</v>
      </c>
      <c r="EE6" s="33">
        <f t="shared" si="14"/>
        <v>0.43</v>
      </c>
      <c r="EF6" s="33">
        <f t="shared" si="14"/>
        <v>0.75</v>
      </c>
      <c r="EG6" s="33">
        <f t="shared" si="14"/>
        <v>0.79</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118362</v>
      </c>
      <c r="D7" s="35">
        <v>46</v>
      </c>
      <c r="E7" s="35">
        <v>1</v>
      </c>
      <c r="F7" s="35">
        <v>0</v>
      </c>
      <c r="G7" s="35">
        <v>1</v>
      </c>
      <c r="H7" s="35" t="s">
        <v>93</v>
      </c>
      <c r="I7" s="35" t="s">
        <v>94</v>
      </c>
      <c r="J7" s="35" t="s">
        <v>95</v>
      </c>
      <c r="K7" s="35" t="s">
        <v>96</v>
      </c>
      <c r="L7" s="35" t="s">
        <v>97</v>
      </c>
      <c r="M7" s="36" t="s">
        <v>98</v>
      </c>
      <c r="N7" s="36">
        <v>74.2</v>
      </c>
      <c r="O7" s="36">
        <v>99.99</v>
      </c>
      <c r="P7" s="36">
        <v>2754</v>
      </c>
      <c r="Q7" s="36" t="s">
        <v>98</v>
      </c>
      <c r="R7" s="36" t="s">
        <v>98</v>
      </c>
      <c r="S7" s="36" t="s">
        <v>98</v>
      </c>
      <c r="T7" s="36">
        <v>367325</v>
      </c>
      <c r="U7" s="36">
        <v>76.44</v>
      </c>
      <c r="V7" s="36">
        <v>4805.3999999999996</v>
      </c>
      <c r="W7" s="36">
        <v>109.82</v>
      </c>
      <c r="X7" s="36">
        <v>110.72</v>
      </c>
      <c r="Y7" s="36">
        <v>112.06</v>
      </c>
      <c r="Z7" s="36">
        <v>115.6</v>
      </c>
      <c r="AA7" s="36">
        <v>118.14</v>
      </c>
      <c r="AB7" s="36">
        <v>107.75</v>
      </c>
      <c r="AC7" s="36">
        <v>107.94</v>
      </c>
      <c r="AD7" s="36">
        <v>108.98</v>
      </c>
      <c r="AE7" s="36">
        <v>114.44</v>
      </c>
      <c r="AF7" s="36">
        <v>115.21</v>
      </c>
      <c r="AG7" s="36">
        <v>113.56</v>
      </c>
      <c r="AH7" s="36">
        <v>0</v>
      </c>
      <c r="AI7" s="36">
        <v>0</v>
      </c>
      <c r="AJ7" s="36">
        <v>0</v>
      </c>
      <c r="AK7" s="36">
        <v>0</v>
      </c>
      <c r="AL7" s="36">
        <v>0</v>
      </c>
      <c r="AM7" s="36">
        <v>0.57999999999999996</v>
      </c>
      <c r="AN7" s="36">
        <v>0.45</v>
      </c>
      <c r="AO7" s="36">
        <v>0.34</v>
      </c>
      <c r="AP7" s="36">
        <v>0</v>
      </c>
      <c r="AQ7" s="36">
        <v>0.71</v>
      </c>
      <c r="AR7" s="36">
        <v>0.87</v>
      </c>
      <c r="AS7" s="36">
        <v>1188.07</v>
      </c>
      <c r="AT7" s="36">
        <v>1434.36</v>
      </c>
      <c r="AU7" s="36">
        <v>1325.76</v>
      </c>
      <c r="AV7" s="36">
        <v>293</v>
      </c>
      <c r="AW7" s="36">
        <v>411.27</v>
      </c>
      <c r="AX7" s="36">
        <v>487.15</v>
      </c>
      <c r="AY7" s="36">
        <v>475.07</v>
      </c>
      <c r="AZ7" s="36">
        <v>473.46</v>
      </c>
      <c r="BA7" s="36">
        <v>240.81</v>
      </c>
      <c r="BB7" s="36">
        <v>241.71</v>
      </c>
      <c r="BC7" s="36">
        <v>262.74</v>
      </c>
      <c r="BD7" s="36">
        <v>302.31</v>
      </c>
      <c r="BE7" s="36">
        <v>283.14999999999998</v>
      </c>
      <c r="BF7" s="36">
        <v>271.97000000000003</v>
      </c>
      <c r="BG7" s="36">
        <v>261.27999999999997</v>
      </c>
      <c r="BH7" s="36">
        <v>241.08</v>
      </c>
      <c r="BI7" s="36">
        <v>304.97000000000003</v>
      </c>
      <c r="BJ7" s="36">
        <v>296.5</v>
      </c>
      <c r="BK7" s="36">
        <v>285.77</v>
      </c>
      <c r="BL7" s="36">
        <v>283.10000000000002</v>
      </c>
      <c r="BM7" s="36">
        <v>274.14</v>
      </c>
      <c r="BN7" s="36">
        <v>276.38</v>
      </c>
      <c r="BO7" s="36">
        <v>104.93</v>
      </c>
      <c r="BP7" s="36">
        <v>105.01</v>
      </c>
      <c r="BQ7" s="36">
        <v>106.93</v>
      </c>
      <c r="BR7" s="36">
        <v>112.13</v>
      </c>
      <c r="BS7" s="36">
        <v>115.12</v>
      </c>
      <c r="BT7" s="36">
        <v>100.35</v>
      </c>
      <c r="BU7" s="36">
        <v>100.42</v>
      </c>
      <c r="BV7" s="36">
        <v>100.77</v>
      </c>
      <c r="BW7" s="36">
        <v>107.74</v>
      </c>
      <c r="BX7" s="36">
        <v>108.81</v>
      </c>
      <c r="BY7" s="36">
        <v>104.99</v>
      </c>
      <c r="BZ7" s="36">
        <v>168.77</v>
      </c>
      <c r="CA7" s="36">
        <v>168.15</v>
      </c>
      <c r="CB7" s="36">
        <v>164.28</v>
      </c>
      <c r="CC7" s="36">
        <v>155.88</v>
      </c>
      <c r="CD7" s="36">
        <v>151.91999999999999</v>
      </c>
      <c r="CE7" s="36">
        <v>166.95</v>
      </c>
      <c r="CF7" s="36">
        <v>166.61</v>
      </c>
      <c r="CG7" s="36">
        <v>165.74</v>
      </c>
      <c r="CH7" s="36">
        <v>154.33000000000001</v>
      </c>
      <c r="CI7" s="36">
        <v>152.94999999999999</v>
      </c>
      <c r="CJ7" s="36">
        <v>163.72</v>
      </c>
      <c r="CK7" s="36">
        <v>74.819999999999993</v>
      </c>
      <c r="CL7" s="36">
        <v>69.180000000000007</v>
      </c>
      <c r="CM7" s="36">
        <v>68.73</v>
      </c>
      <c r="CN7" s="36">
        <v>67.599999999999994</v>
      </c>
      <c r="CO7" s="36">
        <v>67.78</v>
      </c>
      <c r="CP7" s="36">
        <v>64.66</v>
      </c>
      <c r="CQ7" s="36">
        <v>64.09</v>
      </c>
      <c r="CR7" s="36">
        <v>63.91</v>
      </c>
      <c r="CS7" s="36">
        <v>63.25</v>
      </c>
      <c r="CT7" s="36">
        <v>63.03</v>
      </c>
      <c r="CU7" s="36">
        <v>59.76</v>
      </c>
      <c r="CV7" s="36">
        <v>94.78</v>
      </c>
      <c r="CW7" s="36">
        <v>95.76</v>
      </c>
      <c r="CX7" s="36">
        <v>96.34</v>
      </c>
      <c r="CY7" s="36">
        <v>96.65</v>
      </c>
      <c r="CZ7" s="36">
        <v>96.82</v>
      </c>
      <c r="DA7" s="36">
        <v>90.63</v>
      </c>
      <c r="DB7" s="36">
        <v>91.19</v>
      </c>
      <c r="DC7" s="36">
        <v>91.45</v>
      </c>
      <c r="DD7" s="36">
        <v>91.07</v>
      </c>
      <c r="DE7" s="36">
        <v>91.21</v>
      </c>
      <c r="DF7" s="36">
        <v>89.95</v>
      </c>
      <c r="DG7" s="36">
        <v>36.96</v>
      </c>
      <c r="DH7" s="36">
        <v>38.130000000000003</v>
      </c>
      <c r="DI7" s="36">
        <v>39.39</v>
      </c>
      <c r="DJ7" s="36">
        <v>40.56</v>
      </c>
      <c r="DK7" s="36">
        <v>42.13</v>
      </c>
      <c r="DL7" s="36">
        <v>43.4</v>
      </c>
      <c r="DM7" s="36">
        <v>44.41</v>
      </c>
      <c r="DN7" s="36">
        <v>45.38</v>
      </c>
      <c r="DO7" s="36">
        <v>47.7</v>
      </c>
      <c r="DP7" s="36">
        <v>48.41</v>
      </c>
      <c r="DQ7" s="36">
        <v>47.18</v>
      </c>
      <c r="DR7" s="36">
        <v>2.0299999999999998</v>
      </c>
      <c r="DS7" s="36">
        <v>2.85</v>
      </c>
      <c r="DT7" s="36">
        <v>4.2300000000000004</v>
      </c>
      <c r="DU7" s="36">
        <v>4.3899999999999997</v>
      </c>
      <c r="DV7" s="36">
        <v>5.28</v>
      </c>
      <c r="DW7" s="36">
        <v>10.94</v>
      </c>
      <c r="DX7" s="36">
        <v>12.28</v>
      </c>
      <c r="DY7" s="36">
        <v>13.33</v>
      </c>
      <c r="DZ7" s="36">
        <v>14.54</v>
      </c>
      <c r="EA7" s="36">
        <v>16.16</v>
      </c>
      <c r="EB7" s="36">
        <v>13.18</v>
      </c>
      <c r="EC7" s="36">
        <v>0.55000000000000004</v>
      </c>
      <c r="ED7" s="36">
        <v>0.62</v>
      </c>
      <c r="EE7" s="36">
        <v>0.43</v>
      </c>
      <c r="EF7" s="36">
        <v>0.75</v>
      </c>
      <c r="EG7" s="36">
        <v>0.79</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dcterms:created xsi:type="dcterms:W3CDTF">2017-02-01T08:38:20Z</dcterms:created>
  <dcterms:modified xsi:type="dcterms:W3CDTF">2017-02-20T01:12:54Z</dcterms:modified>
  <cp:category/>
</cp:coreProperties>
</file>