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5555"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<sst xmlns="http://schemas.openxmlformats.org/spreadsheetml/2006/main" count="226" uniqueCount="111">
  <si>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</si>
  <si>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</si>
  <si>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</si>
  <si>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</si>
  <si>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</si>
  <si>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</si>
  <si>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</si>
  <si>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</si>
  <si>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</si>
  <si>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</si>
  <si>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</si>
  <si>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</si>
  <si>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</si>
  <si>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</si>
  <si>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</si>
  <si>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</si>
  <si>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</si>
  <si>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</si>
  <si>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</si>
  <si>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</si>
  <si>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</si>
  <si>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</si>
  <si>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</si>
  <si>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</si>
  <si>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</si>
  <si>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</si>
  <si>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</si>
  <si>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</si>
  <si>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</si>
  <si>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</si>
  <si>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</si>
  <si>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</si>
  <si>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</si>
  <si>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</si>
  <si>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</si>
  <si>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</si>
  <si>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</si>
  <si>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</si>
  <si>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</si>
  <si>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</si>
  <si>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</si>
  <si>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</si>
  <si>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</si>
  <si>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</si>
  <si>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</si>
  <si>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</si>
  <si>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</si>
  <si>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</si>
  <si>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</si>
  <si>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</si>
  <si>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</si>
  <si>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</si>
  <si>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</si>
  <si>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</si>
  <si>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</si>
  <si>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</si>
  <si>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</si>
  <si>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</si>
  <si>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</si>
  <si>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</si>
  <si>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</si>
  <si>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</si>
  <si>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</si>
  <si>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</si>
  <si>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</si>
  <si>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</si>
  <si>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</si>
  <si>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</si>
  <si>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</si>
  <si>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</si>
  <si>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</si>
  <si>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</si>
  <si>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</si>
  <si>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</si>
  <si>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</si>
  <si>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</si>
  <si>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</si>
  <si>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</si>
  <si>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</si>
  <si>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</si>
  <si>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</si>
  <si>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</si>
  <si>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</si>
  <si>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</si>
  <si>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</si>
  <si>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</si>
  <si>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</si>
  <si>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</si>
  <si>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</si>
  <si>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</si>
  <si>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</si>
  <si>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</si>
  <si>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</si>
  <si>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</si>
  <si>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</si>
  <si>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</si>
  <si>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杉戸町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</si>
  <si>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</si>
  <si>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</si>
  <si>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</si>
  <si>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</si>
  <si>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</si>
  <si>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</si>
  <si>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</si>
  <si>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</si>
  <si>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</si>
  <si>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</si>
  <si>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</si>
  <si>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6年度の整備開始から20年を経過する管渠が存在することから、更新事業計画に係る管渠調査等は急務となっていることは認識しているが、市街地公共下水道事業が終了していない状況にあるため、現行の配置職員数では困難な状況にある。</t>
    <phoneticPr fontId="4"/>
  </si>
  <si>
    <t>　平成8年度の供用開始から使用料の見直しが未実施であったが、現状の経費回収率及び今後の更新事業に向けた財源確保を勘案し、平成27年度に使用料の改定を実施したことにより、平成28年度以降に経費回収率の上昇が予想される。</t>
    <rPh sb="93" eb="95">
      <t>ケイヒ</t>
    </rPh>
    <rPh sb="95" eb="97">
      <t>カイシュウ</t>
    </rPh>
    <rPh sb="97" eb="98">
      <t>リツ</t>
    </rPh>
    <phoneticPr fontId="4"/>
  </si>
  <si>
    <t>①収益的収支比率：近年における節水機器の普及等に伴い、使用料収入の減少傾向から比率の減少を招いているもの。
④企業債残高対事業規模比率：平成8年度の面整備完了以降は、公共枡の新設工事等の事業に留まっていることから新規地方債の発行が少額であり、類似団体平均値と比較すると下回る比率となっている。
⑤経費回収率：下水道事業は初期投資として多額の建設投資が必要であり、平成6年度より面整備の実施により事業としての収支が後回しとなってきた。上水道事業が、適時適正に使用料の改定を実施し、公営企業会計としてのバランスを保ってきたのに対し、対応が遅れていた。
⑥汚水処理原価：分流式下水道等に要する経費として一般会計より繰入をしているため横ばいとなっている。
⑧水洗化率：平成8年度の面整備完了後は、未接続世帯への啓発により類似団体平均値より5ポイント程度の増となっている。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</si>
</sst>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502016"/>
        <c:axId val="845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84502016"/>
        <c:axId val="84503936"/>
      </c:lineChart>
      <c:dateAx>
        <c:axId val="84502016"/>
        <c:scaling>
          <c:orientation val="minMax"/>
        </c:scaling>
        <c:delete val="1"/>
        <c:axPos val="b"/>
        <c:numFmt formatCode="ge" sourceLinked="1"/>
        <c:majorTickMark val="none"/>
        <c:minorTickMark val="none"/>
        <c:tickLblPos val="none"/>
        <c:crossAx val="84503936"/>
        <c:crosses val="autoZero"/>
        <c:auto val="1"/>
        <c:lblOffset val="100"/>
        <c:baseTimeUnit val="years"/>
      </c:dateAx>
      <c:valAx>
        <c:axId val="845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228608"/>
        <c:axId val="903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90228608"/>
        <c:axId val="90308608"/>
      </c:lineChart>
      <c:dateAx>
        <c:axId val="90228608"/>
        <c:scaling>
          <c:orientation val="minMax"/>
        </c:scaling>
        <c:delete val="1"/>
        <c:axPos val="b"/>
        <c:numFmt formatCode="ge" sourceLinked="1"/>
        <c:majorTickMark val="none"/>
        <c:minorTickMark val="none"/>
        <c:tickLblPos val="none"/>
        <c:crossAx val="90308608"/>
        <c:crosses val="autoZero"/>
        <c:auto val="1"/>
        <c:lblOffset val="100"/>
        <c:baseTimeUnit val="years"/>
      </c:dateAx>
      <c:valAx>
        <c:axId val="903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85.09</c:v>
                </c:pt>
                <c:pt idx="1">
                  <c:v>88</c:v>
                </c:pt>
                <c:pt idx="2">
                  <c:v>88.28</c:v>
                </c:pt>
                <c:pt idx="3">
                  <c:v>87.59</c:v>
                </c:pt>
                <c:pt idx="4">
                  <c:v>88.18</c:v>
                </c:pt>
              </c:numCache>
            </c:numRef>
          </c:val>
        </c:ser>
        <c:dLbls>
          <c:showLegendKey val="0"/>
          <c:showVal val="0"/>
          <c:showCatName val="0"/>
          <c:showSerName val="0"/>
          <c:showPercent val="0"/>
          <c:showBubbleSize val="0"/>
        </c:dLbls>
        <c:gapWidth val="150"/>
        <c:axId val="90338816"/>
        <c:axId val="903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90338816"/>
        <c:axId val="90340736"/>
      </c:lineChart>
      <c:dateAx>
        <c:axId val="90338816"/>
        <c:scaling>
          <c:orientation val="minMax"/>
        </c:scaling>
        <c:delete val="1"/>
        <c:axPos val="b"/>
        <c:numFmt formatCode="ge" sourceLinked="1"/>
        <c:majorTickMark val="none"/>
        <c:minorTickMark val="none"/>
        <c:tickLblPos val="none"/>
        <c:crossAx val="90340736"/>
        <c:crosses val="autoZero"/>
        <c:auto val="1"/>
        <c:lblOffset val="100"/>
        <c:baseTimeUnit val="years"/>
      </c:dateAx>
      <c:valAx>
        <c:axId val="903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66.260000000000005</c:v>
                </c:pt>
                <c:pt idx="1">
                  <c:v>64.94</c:v>
                </c:pt>
                <c:pt idx="2">
                  <c:v>63.14</c:v>
                </c:pt>
                <c:pt idx="3">
                  <c:v>59.78</c:v>
                </c:pt>
                <c:pt idx="4">
                  <c:v>58.55</c:v>
                </c:pt>
              </c:numCache>
            </c:numRef>
          </c:val>
        </c:ser>
        <c:dLbls>
          <c:showLegendKey val="0"/>
          <c:showVal val="0"/>
          <c:showCatName val="0"/>
          <c:showSerName val="0"/>
          <c:showPercent val="0"/>
          <c:showBubbleSize val="0"/>
        </c:dLbls>
        <c:gapWidth val="150"/>
        <c:axId val="90125440"/>
        <c:axId val="9012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25440"/>
        <c:axId val="90127360"/>
      </c:lineChart>
      <c:dateAx>
        <c:axId val="90125440"/>
        <c:scaling>
          <c:orientation val="minMax"/>
        </c:scaling>
        <c:delete val="1"/>
        <c:axPos val="b"/>
        <c:numFmt formatCode="ge" sourceLinked="1"/>
        <c:majorTickMark val="none"/>
        <c:minorTickMark val="none"/>
        <c:tickLblPos val="none"/>
        <c:crossAx val="90127360"/>
        <c:crosses val="autoZero"/>
        <c:auto val="1"/>
        <c:lblOffset val="100"/>
        <c:baseTimeUnit val="years"/>
      </c:dateAx>
      <c:valAx>
        <c:axId val="901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157824"/>
        <c:axId val="9015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57824"/>
        <c:axId val="90159744"/>
      </c:lineChart>
      <c:dateAx>
        <c:axId val="90157824"/>
        <c:scaling>
          <c:orientation val="minMax"/>
        </c:scaling>
        <c:delete val="1"/>
        <c:axPos val="b"/>
        <c:numFmt formatCode="ge" sourceLinked="1"/>
        <c:majorTickMark val="none"/>
        <c:minorTickMark val="none"/>
        <c:tickLblPos val="none"/>
        <c:crossAx val="90159744"/>
        <c:crosses val="autoZero"/>
        <c:auto val="1"/>
        <c:lblOffset val="100"/>
        <c:baseTimeUnit val="years"/>
      </c:dateAx>
      <c:valAx>
        <c:axId val="901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830336"/>
        <c:axId val="8883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830336"/>
        <c:axId val="88832256"/>
      </c:lineChart>
      <c:dateAx>
        <c:axId val="88830336"/>
        <c:scaling>
          <c:orientation val="minMax"/>
        </c:scaling>
        <c:delete val="1"/>
        <c:axPos val="b"/>
        <c:numFmt formatCode="ge" sourceLinked="1"/>
        <c:majorTickMark val="none"/>
        <c:minorTickMark val="none"/>
        <c:tickLblPos val="none"/>
        <c:crossAx val="88832256"/>
        <c:crosses val="autoZero"/>
        <c:auto val="1"/>
        <c:lblOffset val="100"/>
        <c:baseTimeUnit val="years"/>
      </c:dateAx>
      <c:valAx>
        <c:axId val="888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936832"/>
        <c:axId val="8893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936832"/>
        <c:axId val="88938752"/>
      </c:lineChart>
      <c:dateAx>
        <c:axId val="88936832"/>
        <c:scaling>
          <c:orientation val="minMax"/>
        </c:scaling>
        <c:delete val="1"/>
        <c:axPos val="b"/>
        <c:numFmt formatCode="ge" sourceLinked="1"/>
        <c:majorTickMark val="none"/>
        <c:minorTickMark val="none"/>
        <c:tickLblPos val="none"/>
        <c:crossAx val="88938752"/>
        <c:crosses val="autoZero"/>
        <c:auto val="1"/>
        <c:lblOffset val="100"/>
        <c:baseTimeUnit val="years"/>
      </c:dateAx>
      <c:valAx>
        <c:axId val="8893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3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985600"/>
        <c:axId val="8898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985600"/>
        <c:axId val="88987520"/>
      </c:lineChart>
      <c:dateAx>
        <c:axId val="88985600"/>
        <c:scaling>
          <c:orientation val="minMax"/>
        </c:scaling>
        <c:delete val="1"/>
        <c:axPos val="b"/>
        <c:numFmt formatCode="ge" sourceLinked="1"/>
        <c:majorTickMark val="none"/>
        <c:minorTickMark val="none"/>
        <c:tickLblPos val="none"/>
        <c:crossAx val="88987520"/>
        <c:crosses val="autoZero"/>
        <c:auto val="1"/>
        <c:lblOffset val="100"/>
        <c:baseTimeUnit val="years"/>
      </c:dateAx>
      <c:valAx>
        <c:axId val="8898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1611.64</c:v>
                </c:pt>
                <c:pt idx="1">
                  <c:v>1547.56</c:v>
                </c:pt>
                <c:pt idx="2">
                  <c:v>1461.42</c:v>
                </c:pt>
                <c:pt idx="3">
                  <c:v>1393.6</c:v>
                </c:pt>
                <c:pt idx="4">
                  <c:v>1292.79</c:v>
                </c:pt>
              </c:numCache>
            </c:numRef>
          </c:val>
        </c:ser>
        <c:dLbls>
          <c:showLegendKey val="0"/>
          <c:showVal val="0"/>
          <c:showCatName val="0"/>
          <c:showSerName val="0"/>
          <c:showPercent val="0"/>
          <c:showBubbleSize val="0"/>
        </c:dLbls>
        <c:gapWidth val="150"/>
        <c:axId val="89005440"/>
        <c:axId val="890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89005440"/>
        <c:axId val="89011712"/>
      </c:lineChart>
      <c:dateAx>
        <c:axId val="89005440"/>
        <c:scaling>
          <c:orientation val="minMax"/>
        </c:scaling>
        <c:delete val="1"/>
        <c:axPos val="b"/>
        <c:numFmt formatCode="ge" sourceLinked="1"/>
        <c:majorTickMark val="none"/>
        <c:minorTickMark val="none"/>
        <c:tickLblPos val="none"/>
        <c:crossAx val="89011712"/>
        <c:crosses val="autoZero"/>
        <c:auto val="1"/>
        <c:lblOffset val="100"/>
        <c:baseTimeUnit val="years"/>
      </c:dateAx>
      <c:valAx>
        <c:axId val="890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59.06</c:v>
                </c:pt>
                <c:pt idx="1">
                  <c:v>58.75</c:v>
                </c:pt>
                <c:pt idx="2">
                  <c:v>59.04</c:v>
                </c:pt>
                <c:pt idx="3">
                  <c:v>59.86</c:v>
                </c:pt>
                <c:pt idx="4">
                  <c:v>60.19</c:v>
                </c:pt>
              </c:numCache>
            </c:numRef>
          </c:val>
        </c:ser>
        <c:dLbls>
          <c:showLegendKey val="0"/>
          <c:showVal val="0"/>
          <c:showCatName val="0"/>
          <c:showSerName val="0"/>
          <c:showPercent val="0"/>
          <c:showBubbleSize val="0"/>
        </c:dLbls>
        <c:gapWidth val="150"/>
        <c:axId val="89050112"/>
        <c:axId val="8905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89050112"/>
        <c:axId val="89052288"/>
      </c:lineChart>
      <c:dateAx>
        <c:axId val="89050112"/>
        <c:scaling>
          <c:orientation val="minMax"/>
        </c:scaling>
        <c:delete val="1"/>
        <c:axPos val="b"/>
        <c:numFmt formatCode="ge" sourceLinked="1"/>
        <c:majorTickMark val="none"/>
        <c:minorTickMark val="none"/>
        <c:tickLblPos val="none"/>
        <c:crossAx val="89052288"/>
        <c:crosses val="autoZero"/>
        <c:auto val="1"/>
        <c:lblOffset val="100"/>
        <c:baseTimeUnit val="years"/>
      </c:dateAx>
      <c:valAx>
        <c:axId val="8905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149.97999999999999</c:v>
                </c:pt>
                <c:pt idx="1">
                  <c:v>150</c:v>
                </c:pt>
                <c:pt idx="2">
                  <c:v>149.96</c:v>
                </c:pt>
                <c:pt idx="3">
                  <c:v>149.96</c:v>
                </c:pt>
                <c:pt idx="4">
                  <c:v>150</c:v>
                </c:pt>
              </c:numCache>
            </c:numRef>
          </c:val>
        </c:ser>
        <c:dLbls>
          <c:showLegendKey val="0"/>
          <c:showVal val="0"/>
          <c:showCatName val="0"/>
          <c:showSerName val="0"/>
          <c:showPercent val="0"/>
          <c:showBubbleSize val="0"/>
        </c:dLbls>
        <c:gapWidth val="150"/>
        <c:axId val="90200320"/>
        <c:axId val="9020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90200320"/>
        <c:axId val="90206592"/>
      </c:lineChart>
      <c:dateAx>
        <c:axId val="90200320"/>
        <c:scaling>
          <c:orientation val="minMax"/>
        </c:scaling>
        <c:delete val="1"/>
        <c:axPos val="b"/>
        <c:numFmt formatCode="ge" sourceLinked="1"/>
        <c:majorTickMark val="none"/>
        <c:minorTickMark val="none"/>
        <c:tickLblPos val="none"/>
        <c:crossAx val="90206592"/>
        <c:crosses val="autoZero"/>
        <c:auto val="1"/>
        <c:lblOffset val="100"/>
        <c:baseTimeUnit val="years"/>
      </c:dateAx>
      <c:valAx>
        <c:axId val="9020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杉戸町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46109</v>
      </c>
      <c r="AM8" s="64"/>
      <c r="AN8" s="64"/>
      <c r="AO8" s="64"/>
      <c r="AP8" s="64"/>
      <c r="AQ8" s="64"/>
      <c r="AR8" s="64"/>
      <c r="AS8" s="64"/>
      <c r="AT8" s="63">
        <f>データ!S6</f>
        <v>30.03</v>
      </c>
      <c r="AU8" s="63"/>
      <c r="AV8" s="63"/>
      <c r="AW8" s="63"/>
      <c r="AX8" s="63"/>
      <c r="AY8" s="63"/>
      <c r="AZ8" s="63"/>
      <c r="BA8" s="63"/>
      <c r="BB8" s="63">
        <f>データ!T6</f>
        <v>1535.43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8.8699999999999992</v>
      </c>
      <c r="Q10" s="63"/>
      <c r="R10" s="63"/>
      <c r="S10" s="63"/>
      <c r="T10" s="63"/>
      <c r="U10" s="63"/>
      <c r="V10" s="63"/>
      <c r="W10" s="63">
        <f>データ!P6</f>
        <v>81.239999999999995</v>
      </c>
      <c r="X10" s="63"/>
      <c r="Y10" s="63"/>
      <c r="Z10" s="63"/>
      <c r="AA10" s="63"/>
      <c r="AB10" s="63"/>
      <c r="AC10" s="63"/>
      <c r="AD10" s="64">
        <f>データ!Q6</f>
        <v>1836</v>
      </c>
      <c r="AE10" s="64"/>
      <c r="AF10" s="64"/>
      <c r="AG10" s="64"/>
      <c r="AH10" s="64"/>
      <c r="AI10" s="64"/>
      <c r="AJ10" s="64"/>
      <c r="AK10" s="2"/>
      <c r="AL10" s="64">
        <f>データ!U6</f>
        <v>4087</v>
      </c>
      <c r="AM10" s="64"/>
      <c r="AN10" s="64"/>
      <c r="AO10" s="64"/>
      <c r="AP10" s="64"/>
      <c r="AQ10" s="64"/>
      <c r="AR10" s="64"/>
      <c r="AS10" s="64"/>
      <c r="AT10" s="63">
        <f>データ!V6</f>
        <v>0.82</v>
      </c>
      <c r="AU10" s="63"/>
      <c r="AV10" s="63"/>
      <c r="AW10" s="63"/>
      <c r="AX10" s="63"/>
      <c r="AY10" s="63"/>
      <c r="AZ10" s="63"/>
      <c r="BA10" s="63"/>
      <c r="BB10" s="63">
        <f>データ!W6</f>
        <v>4984.1499999999996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114642</v>
      </c>
      <c r="D6" s="31">
        <f t="shared" si="3"/>
        <v>47</v>
      </c>
      <c r="E6" s="31">
        <f t="shared" si="3"/>
        <v>17</v>
      </c>
      <c r="F6" s="31">
        <f t="shared" si="3"/>
        <v>4</v>
      </c>
      <c r="G6" s="31">
        <f t="shared" si="3"/>
        <v>0</v>
      </c>
      <c r="H6" s="31" t="str">
        <f t="shared" si="3"/>
        <v>埼玉県　杉戸町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8.8699999999999992</v>
      </c>
      <c r="P6" s="32">
        <f t="shared" si="3"/>
        <v>81.239999999999995</v>
      </c>
      <c r="Q6" s="32">
        <f t="shared" si="3"/>
        <v>1836</v>
      </c>
      <c r="R6" s="32">
        <f t="shared" si="3"/>
        <v>46109</v>
      </c>
      <c r="S6" s="32">
        <f t="shared" si="3"/>
        <v>30.03</v>
      </c>
      <c r="T6" s="32">
        <f t="shared" si="3"/>
        <v>1535.43</v>
      </c>
      <c r="U6" s="32">
        <f t="shared" si="3"/>
        <v>4087</v>
      </c>
      <c r="V6" s="32">
        <f t="shared" si="3"/>
        <v>0.82</v>
      </c>
      <c r="W6" s="32">
        <f t="shared" si="3"/>
        <v>4984.1499999999996</v>
      </c>
      <c r="X6" s="33">
        <f>IF(X7="",NA(),X7)</f>
        <v>66.260000000000005</v>
      </c>
      <c r="Y6" s="33">
        <f t="shared" ref="Y6:AG6" si="4">IF(Y7="",NA(),Y7)</f>
        <v>64.94</v>
      </c>
      <c r="Z6" s="33">
        <f t="shared" si="4"/>
        <v>63.14</v>
      </c>
      <c r="AA6" s="33">
        <f t="shared" si="4"/>
        <v>59.78</v>
      </c>
      <c r="AB6" s="33">
        <f t="shared" si="4"/>
        <v>58.55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1611.64</v>
      </c>
      <c r="BF6" s="33">
        <f t="shared" ref="BF6:BN6" si="7">IF(BF7="",NA(),BF7)</f>
        <v>1547.56</v>
      </c>
      <c r="BG6" s="33">
        <f t="shared" si="7"/>
        <v>1461.42</v>
      </c>
      <c r="BH6" s="33">
        <f t="shared" si="7"/>
        <v>1393.6</v>
      </c>
      <c r="BI6" s="33">
        <f t="shared" si="7"/>
        <v>1292.79</v>
      </c>
      <c r="BJ6" s="33">
        <f t="shared" si="7"/>
        <v>1764.87</v>
      </c>
      <c r="BK6" s="33">
        <f t="shared" si="7"/>
        <v>1622.51</v>
      </c>
      <c r="BL6" s="33">
        <f t="shared" si="7"/>
        <v>1569.13</v>
      </c>
      <c r="BM6" s="33">
        <f t="shared" si="7"/>
        <v>1436</v>
      </c>
      <c r="BN6" s="33">
        <f t="shared" si="7"/>
        <v>1434.89</v>
      </c>
      <c r="BO6" s="32" t="str">
        <f>IF(BO7="","",IF(BO7="-","【-】","【"&amp;SUBSTITUTE(TEXT(BO7,"#,##0.00"),"-","△")&amp;"】"))</f>
        <v>【1,457.06】</v>
      </c>
      <c r="BP6" s="33">
        <f>IF(BP7="",NA(),BP7)</f>
        <v>59.06</v>
      </c>
      <c r="BQ6" s="33">
        <f t="shared" ref="BQ6:BY6" si="8">IF(BQ7="",NA(),BQ7)</f>
        <v>58.75</v>
      </c>
      <c r="BR6" s="33">
        <f t="shared" si="8"/>
        <v>59.04</v>
      </c>
      <c r="BS6" s="33">
        <f t="shared" si="8"/>
        <v>59.86</v>
      </c>
      <c r="BT6" s="33">
        <f t="shared" si="8"/>
        <v>60.19</v>
      </c>
      <c r="BU6" s="33">
        <f t="shared" si="8"/>
        <v>60.75</v>
      </c>
      <c r="BV6" s="33">
        <f t="shared" si="8"/>
        <v>62.83</v>
      </c>
      <c r="BW6" s="33">
        <f t="shared" si="8"/>
        <v>64.63</v>
      </c>
      <c r="BX6" s="33">
        <f t="shared" si="8"/>
        <v>66.56</v>
      </c>
      <c r="BY6" s="33">
        <f t="shared" si="8"/>
        <v>66.22</v>
      </c>
      <c r="BZ6" s="32" t="str">
        <f>IF(BZ7="","",IF(BZ7="-","【-】","【"&amp;SUBSTITUTE(TEXT(BZ7,"#,##0.00"),"-","△")&amp;"】"))</f>
        <v>【64.73】</v>
      </c>
      <c r="CA6" s="33">
        <f>IF(CA7="",NA(),CA7)</f>
        <v>149.97999999999999</v>
      </c>
      <c r="CB6" s="33">
        <f t="shared" ref="CB6:CJ6" si="9">IF(CB7="",NA(),CB7)</f>
        <v>150</v>
      </c>
      <c r="CC6" s="33">
        <f t="shared" si="9"/>
        <v>149.96</v>
      </c>
      <c r="CD6" s="33">
        <f t="shared" si="9"/>
        <v>149.96</v>
      </c>
      <c r="CE6" s="33">
        <f t="shared" si="9"/>
        <v>150</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85.09</v>
      </c>
      <c r="CX6" s="33">
        <f t="shared" ref="CX6:DF6" si="11">IF(CX7="",NA(),CX7)</f>
        <v>88</v>
      </c>
      <c r="CY6" s="33">
        <f t="shared" si="11"/>
        <v>88.28</v>
      </c>
      <c r="CZ6" s="33">
        <f t="shared" si="11"/>
        <v>87.59</v>
      </c>
      <c r="DA6" s="33">
        <f t="shared" si="11"/>
        <v>88.18</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114642</v>
      </c>
      <c r="D7" s="35">
        <v>47</v>
      </c>
      <c r="E7" s="35">
        <v>17</v>
      </c>
      <c r="F7" s="35">
        <v>4</v>
      </c>
      <c r="G7" s="35">
        <v>0</v>
      </c>
      <c r="H7" s="35" t="s">
        <v>96</v>
      </c>
      <c r="I7" s="35" t="s">
        <v>97</v>
      </c>
      <c r="J7" s="35" t="s">
        <v>98</v>
      </c>
      <c r="K7" s="35" t="s">
        <v>99</v>
      </c>
      <c r="L7" s="35" t="s">
        <v>100</v>
      </c>
      <c r="M7" s="36" t="s">
        <v>101</v>
      </c>
      <c r="N7" s="36" t="s">
        <v>102</v>
      </c>
      <c r="O7" s="36">
        <v>8.8699999999999992</v>
      </c>
      <c r="P7" s="36">
        <v>81.239999999999995</v>
      </c>
      <c r="Q7" s="36">
        <v>1836</v>
      </c>
      <c r="R7" s="36">
        <v>46109</v>
      </c>
      <c r="S7" s="36">
        <v>30.03</v>
      </c>
      <c r="T7" s="36">
        <v>1535.43</v>
      </c>
      <c r="U7" s="36">
        <v>4087</v>
      </c>
      <c r="V7" s="36">
        <v>0.82</v>
      </c>
      <c r="W7" s="36">
        <v>4984.1499999999996</v>
      </c>
      <c r="X7" s="36">
        <v>66.260000000000005</v>
      </c>
      <c r="Y7" s="36">
        <v>64.94</v>
      </c>
      <c r="Z7" s="36">
        <v>63.14</v>
      </c>
      <c r="AA7" s="36">
        <v>59.78</v>
      </c>
      <c r="AB7" s="36">
        <v>58.55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1611.64</v>
      </c>
      <c r="BF7" s="36">
        <v>1547.56</v>
      </c>
      <c r="BG7" s="36">
        <v>1461.42</v>
      </c>
      <c r="BH7" s="36">
        <v>1393.6</v>
      </c>
      <c r="BI7" s="36">
        <v>1292.79</v>
      </c>
      <c r="BJ7" s="36">
        <v>1764.87</v>
      </c>
      <c r="BK7" s="36">
        <v>1622.51</v>
      </c>
      <c r="BL7" s="36">
        <v>1569.13</v>
      </c>
      <c r="BM7" s="36">
        <v>1436</v>
      </c>
      <c r="BN7" s="36">
        <v>1434.89</v>
      </c>
      <c r="BO7" s="36">
        <v>1457.06</v>
      </c>
      <c r="BP7" s="36">
        <v>59.06</v>
      </c>
      <c r="BQ7" s="36">
        <v>58.75</v>
      </c>
      <c r="BR7" s="36">
        <v>59.04</v>
      </c>
      <c r="BS7" s="36">
        <v>59.86</v>
      </c>
      <c r="BT7" s="36">
        <v>60.19</v>
      </c>
      <c r="BU7" s="36">
        <v>60.75</v>
      </c>
      <c r="BV7" s="36">
        <v>62.83</v>
      </c>
      <c r="BW7" s="36">
        <v>64.63</v>
      </c>
      <c r="BX7" s="36">
        <v>66.56</v>
      </c>
      <c r="BY7" s="36">
        <v>66.22</v>
      </c>
      <c r="BZ7" s="36">
        <v>64.73</v>
      </c>
      <c r="CA7" s="36">
        <v>149.97999999999999</v>
      </c>
      <c r="CB7" s="36">
        <v>150</v>
      </c>
      <c r="CC7" s="36">
        <v>149.96</v>
      </c>
      <c r="CD7" s="36">
        <v>149.96</v>
      </c>
      <c r="CE7" s="36">
        <v>150</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85.09</v>
      </c>
      <c r="CX7" s="36">
        <v>88</v>
      </c>
      <c r="CY7" s="36">
        <v>88.28</v>
      </c>
      <c r="CZ7" s="36">
        <v>87.59</v>
      </c>
      <c r="DA7" s="36">
        <v>88.18</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2017-02-13T04:35:38Z</cp:lastPrinted>
  <dcterms:created xsi:type="dcterms:W3CDTF">2017-02-08T03:00:03Z</dcterms:created>
  <dcterms:modified xsi:type="dcterms:W3CDTF">2017-02-24T02:01:25Z</dcterms:modified>
  <cp:category/>
</cp:coreProperties>
</file>