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I10" i="4"/>
  <c r="B10" i="4"/>
  <c r="AT8" i="4"/>
  <c r="AL8" i="4"/>
  <c r="P8" i="4"/>
  <c r="B8" i="4"/>
  <c r="C10" i="5" l="1"/>
  <c r="D10" i="5"/>
  <c r="E10" i="5"/>
  <c r="B10" i="5"/>
</calcChain>
</file>

<file path=xl/sharedStrings.xml><?xml version="1.0" encoding="utf-8"?>
<sst xmlns="http://schemas.openxmlformats.org/spreadsheetml/2006/main" count="288" uniqueCount="109">
  <si>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</si>
  <si>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</si>
  <si>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</si>
  <si>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</si>
  <si>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</si>
  <si>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</si>
  <si>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</si>
  <si>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</si>
  <si>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</si>
  <si>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</si>
  <si>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</si>
  <si>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</si>
  <si>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</si>
  <si>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</si>
  <si>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</si>
  <si>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</si>
  <si>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</si>
  <si>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</si>
  <si>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</si>
  <si>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</si>
  <si>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</si>
  <si>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</si>
  <si>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</si>
  <si>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</si>
  <si>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</si>
  <si>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</si>
  <si>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</si>
  <si>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</si>
  <si>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</si>
  <si>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</si>
  <si>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</si>
  <si>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</si>
  <si>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</si>
  <si>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</si>
  <si>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</si>
  <si>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</si>
  <si>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</si>
  <si>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</si>
  <si>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</si>
  <si>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</si>
  <si>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</si>
  <si>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</si>
  <si>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</si>
  <si>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</si>
  <si>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</si>
  <si>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</si>
  <si>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</si>
  <si>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</si>
  <si>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</si>
  <si>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</si>
  <si>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</si>
  <si>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</si>
  <si>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</si>
  <si>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</si>
  <si>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</si>
  <si>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</si>
  <si>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</si>
  <si>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</si>
  <si>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</si>
  <si>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</si>
  <si>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</si>
  <si>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</si>
  <si>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</si>
  <si>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</si>
  <si>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</si>
  <si>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</si>
  <si>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</si>
  <si>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</si>
  <si>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</si>
  <si>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</si>
  <si>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</si>
  <si>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</si>
  <si>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</si>
  <si>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</si>
  <si>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</si>
  <si>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</si>
  <si>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</si>
  <si>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</si>
  <si>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</si>
  <si>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</si>
  <si>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</si>
  <si>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</si>
  <si>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</si>
  <si>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</si>
  <si>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</si>
  <si>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</si>
  <si>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</si>
  <si>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</si>
  <si>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</si>
  <si>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</si>
  <si>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</si>
  <si>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</si>
  <si>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</si>
  <si>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</si>
  <si>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</si>
  <si>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</si>
  <si>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</si>
  <si>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</si>
  <si>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</si>
  <si>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</si>
  <si>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</si>
  <si>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</si>
  <si>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</si>
  <si>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</si>
  <si>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</si>
  <si>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</si>
  <si>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上里町公共下水道は平成7年度より工事を実施し、平成22年度に供用を開始いたしました。このため管渠の老朽化への改善の必要性は現時点ではありません。</t>
    <rPh sb="1" eb="4">
      <t>カミサトマチ</t>
    </rPh>
    <rPh sb="4" eb="6">
      <t>コウキョウ</t>
    </rPh>
    <rPh sb="6" eb="9">
      <t>ゲスイドウ</t>
    </rPh>
    <rPh sb="10" eb="12">
      <t>ヘイセイ</t>
    </rPh>
    <rPh sb="13" eb="15">
      <t>ネンド</t>
    </rPh>
    <rPh sb="17" eb="19">
      <t>コウジ</t>
    </rPh>
    <rPh sb="20" eb="22">
      <t>ジッシ</t>
    </rPh>
    <rPh sb="24" eb="26">
      <t>ヘイセイ</t>
    </rPh>
    <rPh sb="28" eb="30">
      <t>ネンド</t>
    </rPh>
    <rPh sb="31" eb="33">
      <t>キョウヨウ</t>
    </rPh>
    <rPh sb="34" eb="36">
      <t>カイシ</t>
    </rPh>
    <rPh sb="47" eb="49">
      <t>カンキョ</t>
    </rPh>
    <rPh sb="50" eb="53">
      <t>ロウキュウカ</t>
    </rPh>
    <rPh sb="55" eb="57">
      <t>カイゼン</t>
    </rPh>
    <rPh sb="58" eb="61">
      <t>ヒツヨウセイ</t>
    </rPh>
    <rPh sb="62" eb="65">
      <t>ゲンジテン</t>
    </rPh>
    <phoneticPr fontId="4"/>
  </si>
  <si>
    <t>　平成26年度の赤字決算から、平成27年度は黒字決算へと黒字への転換ができました。しかし、使用料収入だけでは経費は賄い切れていないため、経営改善のためには接続率の向上が必須となります。
　また、今後は管渠整備拡大と共に、供用開始後の経年に伴う老朽化への対策も併せて必要となることを視野にいれ、資金不足にならないよう計画的な整備を行っていく必要があります。
　</t>
    <rPh sb="1" eb="3">
      <t>ヘイセイ</t>
    </rPh>
    <rPh sb="5" eb="7">
      <t>ネンド</t>
    </rPh>
    <rPh sb="8" eb="10">
      <t>アカジ</t>
    </rPh>
    <rPh sb="10" eb="12">
      <t>ケッサン</t>
    </rPh>
    <rPh sb="15" eb="17">
      <t>ヘイセイ</t>
    </rPh>
    <rPh sb="19" eb="21">
      <t>ネンド</t>
    </rPh>
    <rPh sb="22" eb="24">
      <t>クロジ</t>
    </rPh>
    <rPh sb="24" eb="26">
      <t>ケッサン</t>
    </rPh>
    <rPh sb="28" eb="30">
      <t>クロジ</t>
    </rPh>
    <rPh sb="32" eb="34">
      <t>テンカン</t>
    </rPh>
    <rPh sb="45" eb="48">
      <t>シヨウリョウ</t>
    </rPh>
    <rPh sb="48" eb="50">
      <t>シュウニュウ</t>
    </rPh>
    <rPh sb="54" eb="56">
      <t>ケイヒ</t>
    </rPh>
    <rPh sb="57" eb="58">
      <t>マカナ</t>
    </rPh>
    <rPh sb="59" eb="60">
      <t>キ</t>
    </rPh>
    <rPh sb="68" eb="70">
      <t>ケイエイ</t>
    </rPh>
    <rPh sb="70" eb="72">
      <t>カイゼン</t>
    </rPh>
    <rPh sb="77" eb="79">
      <t>セツゾク</t>
    </rPh>
    <rPh sb="79" eb="80">
      <t>リツ</t>
    </rPh>
    <rPh sb="81" eb="83">
      <t>コウジョウ</t>
    </rPh>
    <rPh sb="84" eb="86">
      <t>ヒッス</t>
    </rPh>
    <rPh sb="97" eb="99">
      <t>コンゴ</t>
    </rPh>
    <rPh sb="100" eb="102">
      <t>カンキョ</t>
    </rPh>
    <rPh sb="102" eb="104">
      <t>セイビ</t>
    </rPh>
    <rPh sb="104" eb="106">
      <t>カクダイ</t>
    </rPh>
    <rPh sb="107" eb="108">
      <t>トモ</t>
    </rPh>
    <rPh sb="110" eb="112">
      <t>キョウヨウ</t>
    </rPh>
    <rPh sb="112" eb="115">
      <t>カイシゴ</t>
    </rPh>
    <rPh sb="116" eb="118">
      <t>ケイネン</t>
    </rPh>
    <rPh sb="119" eb="120">
      <t>トモナ</t>
    </rPh>
    <rPh sb="121" eb="124">
      <t>ロウキュウカ</t>
    </rPh>
    <rPh sb="126" eb="128">
      <t>タイサク</t>
    </rPh>
    <rPh sb="129" eb="130">
      <t>アワ</t>
    </rPh>
    <rPh sb="132" eb="134">
      <t>ヒツヨウ</t>
    </rPh>
    <rPh sb="140" eb="142">
      <t>シヤ</t>
    </rPh>
    <rPh sb="146" eb="148">
      <t>シキン</t>
    </rPh>
    <rPh sb="148" eb="150">
      <t>ブソク</t>
    </rPh>
    <rPh sb="157" eb="160">
      <t>ケイカクテキ</t>
    </rPh>
    <rPh sb="161" eb="163">
      <t>セイビ</t>
    </rPh>
    <rPh sb="164" eb="165">
      <t>オコナ</t>
    </rPh>
    <rPh sb="169" eb="171">
      <t>ヒツヨウ</t>
    </rPh>
    <phoneticPr fontId="4"/>
  </si>
  <si>
    <t>　上里町公共下水道は平成26年度より地方公営企業の全部適用を受け、今期で2度目の決算となりました。
　法適用1年目の平成26年度は赤字決算でしたが、2年目の平成27年度については黒字となり、料金収入や一般会計からの繰入金等の収益で、維持管理費や支払利息等の費用をどの程度賄えているかを表す経常収支比率では前年度比で3.70％の上昇となりました。しかし、全国平均と比較すると6.08％低く、さらなる収益向上が必要となります。
　1年以内に支払うべき債務に対する支払能力を表す流動比率は、黒字となったことで前年度より向上してはいますが、理想値であります100％には届かない状態です。今後の企業債償還金の増加に対応できるよう、支払能力を高めるための改善を継続して図っていく必要があります。
　水洗化率では前年度比で1.92％の増となりましたが、類似団体と比較しても依然低い状態となっています。水洗化率の向上は収益への向上に直接結びつくため、住民の皆様に公共下水道の利用に関し、一層のご理解を頂けるよう、啓発活動等をより積極的に行い、経営の改善を図る必要があります。</t>
    <rPh sb="1" eb="4">
      <t>カミサトマチ</t>
    </rPh>
    <rPh sb="4" eb="6">
      <t>コウキョウ</t>
    </rPh>
    <rPh sb="6" eb="9">
      <t>ゲスイドウ</t>
    </rPh>
    <rPh sb="10" eb="12">
      <t>ヘイセイ</t>
    </rPh>
    <rPh sb="14" eb="16">
      <t>ネンド</t>
    </rPh>
    <rPh sb="18" eb="20">
      <t>チホウ</t>
    </rPh>
    <rPh sb="20" eb="22">
      <t>コウエイ</t>
    </rPh>
    <rPh sb="22" eb="24">
      <t>キギョウ</t>
    </rPh>
    <rPh sb="25" eb="27">
      <t>ゼンブ</t>
    </rPh>
    <rPh sb="27" eb="29">
      <t>テキヨウ</t>
    </rPh>
    <rPh sb="30" eb="31">
      <t>ウ</t>
    </rPh>
    <rPh sb="33" eb="35">
      <t>コンキ</t>
    </rPh>
    <rPh sb="37" eb="39">
      <t>ドメ</t>
    </rPh>
    <rPh sb="40" eb="42">
      <t>ケッサン</t>
    </rPh>
    <rPh sb="51" eb="52">
      <t>ホウ</t>
    </rPh>
    <rPh sb="52" eb="53">
      <t>テキ</t>
    </rPh>
    <rPh sb="53" eb="54">
      <t>ヨウ</t>
    </rPh>
    <rPh sb="55" eb="57">
      <t>ネンメ</t>
    </rPh>
    <rPh sb="58" eb="60">
      <t>ヘイセイ</t>
    </rPh>
    <rPh sb="62" eb="64">
      <t>ネンド</t>
    </rPh>
    <rPh sb="65" eb="67">
      <t>アカジ</t>
    </rPh>
    <rPh sb="67" eb="69">
      <t>ケッサン</t>
    </rPh>
    <rPh sb="75" eb="77">
      <t>ネンメ</t>
    </rPh>
    <rPh sb="78" eb="80">
      <t>ヘイセイ</t>
    </rPh>
    <rPh sb="82" eb="84">
      <t>ネンド</t>
    </rPh>
    <rPh sb="89" eb="91">
      <t>クロジ</t>
    </rPh>
    <rPh sb="95" eb="97">
      <t>リョウキン</t>
    </rPh>
    <rPh sb="97" eb="99">
      <t>シュウニュウ</t>
    </rPh>
    <rPh sb="100" eb="102">
      <t>イッパン</t>
    </rPh>
    <rPh sb="102" eb="104">
      <t>カイケイ</t>
    </rPh>
    <rPh sb="107" eb="109">
      <t>クリイレ</t>
    </rPh>
    <rPh sb="109" eb="110">
      <t>キン</t>
    </rPh>
    <rPh sb="110" eb="111">
      <t>トウ</t>
    </rPh>
    <rPh sb="112" eb="114">
      <t>シュウエキ</t>
    </rPh>
    <rPh sb="116" eb="118">
      <t>イジ</t>
    </rPh>
    <rPh sb="118" eb="121">
      <t>カンリヒ</t>
    </rPh>
    <rPh sb="122" eb="124">
      <t>シハライ</t>
    </rPh>
    <rPh sb="124" eb="126">
      <t>リソク</t>
    </rPh>
    <rPh sb="126" eb="127">
      <t>トウ</t>
    </rPh>
    <rPh sb="128" eb="130">
      <t>ヒヨウ</t>
    </rPh>
    <rPh sb="133" eb="135">
      <t>テイド</t>
    </rPh>
    <rPh sb="135" eb="136">
      <t>マカナ</t>
    </rPh>
    <rPh sb="142" eb="143">
      <t>アラワ</t>
    </rPh>
    <rPh sb="144" eb="146">
      <t>ケイジョウ</t>
    </rPh>
    <rPh sb="146" eb="148">
      <t>シュウシ</t>
    </rPh>
    <rPh sb="148" eb="150">
      <t>ヒリツ</t>
    </rPh>
    <rPh sb="152" eb="156">
      <t>ゼンネンドヒ</t>
    </rPh>
    <rPh sb="163" eb="165">
      <t>ジョウショウ</t>
    </rPh>
    <rPh sb="176" eb="178">
      <t>ゼンコク</t>
    </rPh>
    <rPh sb="178" eb="180">
      <t>ヘイキン</t>
    </rPh>
    <rPh sb="181" eb="183">
      <t>ヒカク</t>
    </rPh>
    <rPh sb="191" eb="192">
      <t>ヒク</t>
    </rPh>
    <rPh sb="198" eb="200">
      <t>シュウエキ</t>
    </rPh>
    <rPh sb="200" eb="202">
      <t>コウジョウ</t>
    </rPh>
    <rPh sb="203" eb="205">
      <t>ヒツヨウ</t>
    </rPh>
    <rPh sb="214" eb="215">
      <t>ネン</t>
    </rPh>
    <rPh sb="215" eb="217">
      <t>イナイ</t>
    </rPh>
    <rPh sb="218" eb="220">
      <t>シハラ</t>
    </rPh>
    <rPh sb="223" eb="225">
      <t>サイム</t>
    </rPh>
    <rPh sb="226" eb="227">
      <t>タイ</t>
    </rPh>
    <rPh sb="229" eb="231">
      <t>シハライ</t>
    </rPh>
    <rPh sb="231" eb="233">
      <t>ノウリョク</t>
    </rPh>
    <rPh sb="234" eb="235">
      <t>アラワ</t>
    </rPh>
    <rPh sb="236" eb="238">
      <t>リュウドウ</t>
    </rPh>
    <rPh sb="238" eb="240">
      <t>ヒリツ</t>
    </rPh>
    <rPh sb="242" eb="244">
      <t>クロジ</t>
    </rPh>
    <rPh sb="251" eb="254">
      <t>ゼンネンド</t>
    </rPh>
    <rPh sb="256" eb="258">
      <t>コウジョウ</t>
    </rPh>
    <rPh sb="266" eb="268">
      <t>リソウ</t>
    </rPh>
    <rPh sb="268" eb="269">
      <t>チ</t>
    </rPh>
    <rPh sb="280" eb="281">
      <t>トド</t>
    </rPh>
    <rPh sb="284" eb="286">
      <t>ジョウタイ</t>
    </rPh>
    <rPh sb="289" eb="291">
      <t>コンゴ</t>
    </rPh>
    <rPh sb="292" eb="294">
      <t>キギョウ</t>
    </rPh>
    <rPh sb="294" eb="295">
      <t>サイ</t>
    </rPh>
    <rPh sb="295" eb="298">
      <t>ショウカンキン</t>
    </rPh>
    <rPh sb="299" eb="301">
      <t>ゾウカ</t>
    </rPh>
    <rPh sb="302" eb="304">
      <t>タイオウ</t>
    </rPh>
    <rPh sb="310" eb="312">
      <t>シハライ</t>
    </rPh>
    <rPh sb="312" eb="314">
      <t>ノウリョク</t>
    </rPh>
    <rPh sb="315" eb="316">
      <t>タカ</t>
    </rPh>
    <rPh sb="321" eb="323">
      <t>カイゼン</t>
    </rPh>
    <rPh sb="324" eb="326">
      <t>ケイゾク</t>
    </rPh>
    <rPh sb="328" eb="329">
      <t>ハカ</t>
    </rPh>
    <rPh sb="333" eb="335">
      <t>ヒツヨウ</t>
    </rPh>
    <rPh sb="343" eb="346">
      <t>スイセンカ</t>
    </rPh>
    <rPh sb="346" eb="347">
      <t>リツ</t>
    </rPh>
    <rPh sb="349" eb="353">
      <t>ゼンネンドヒ</t>
    </rPh>
    <rPh sb="360" eb="361">
      <t>ゾウ</t>
    </rPh>
    <rPh sb="369" eb="371">
      <t>ルイジ</t>
    </rPh>
    <rPh sb="371" eb="373">
      <t>ダンタイ</t>
    </rPh>
    <rPh sb="374" eb="376">
      <t>ヒカク</t>
    </rPh>
    <rPh sb="379" eb="381">
      <t>イゼン</t>
    </rPh>
    <rPh sb="381" eb="382">
      <t>ヒク</t>
    </rPh>
    <rPh sb="383" eb="385">
      <t>ジョウタイ</t>
    </rPh>
    <rPh sb="393" eb="396">
      <t>スイセンカ</t>
    </rPh>
    <rPh sb="396" eb="397">
      <t>リツ</t>
    </rPh>
    <rPh sb="398" eb="400">
      <t>コウジョウ</t>
    </rPh>
    <rPh sb="401" eb="403">
      <t>シュウエキ</t>
    </rPh>
    <rPh sb="405" eb="407">
      <t>コウジョウ</t>
    </rPh>
    <rPh sb="408" eb="410">
      <t>チョクセツ</t>
    </rPh>
    <rPh sb="410" eb="411">
      <t>ムス</t>
    </rPh>
    <rPh sb="417" eb="419">
      <t>ジュウミン</t>
    </rPh>
    <rPh sb="420" eb="422">
      <t>ミナサマ</t>
    </rPh>
    <rPh sb="423" eb="425">
      <t>コウキョウ</t>
    </rPh>
    <rPh sb="425" eb="428">
      <t>ゲスイドウ</t>
    </rPh>
    <rPh sb="429" eb="431">
      <t>リヨウ</t>
    </rPh>
    <rPh sb="432" eb="433">
      <t>カン</t>
    </rPh>
    <rPh sb="435" eb="437">
      <t>イッソウ</t>
    </rPh>
    <rPh sb="439" eb="441">
      <t>リカイ</t>
    </rPh>
    <rPh sb="442" eb="443">
      <t>イタダ</t>
    </rPh>
    <rPh sb="448" eb="450">
      <t>ケイハツ</t>
    </rPh>
    <rPh sb="450" eb="452">
      <t>カツドウ</t>
    </rPh>
    <rPh sb="452" eb="453">
      <t>トウ</t>
    </rPh>
    <rPh sb="456" eb="459">
      <t>セッキョクテキ</t>
    </rPh>
    <rPh sb="460" eb="461">
      <t>オコナ</t>
    </rPh>
    <rPh sb="463" eb="465">
      <t>ケイエイ</t>
    </rPh>
    <rPh sb="466" eb="468">
      <t>カイゼン</t>
    </rPh>
    <rPh sb="469" eb="470">
      <t>ハカ</t>
    </rPh>
    <rPh sb="471" eb="4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</si>
</sst>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2946688"/>
        <c:axId val="109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0.16</c:v>
                </c:pt>
                <c:pt idx="4">
                  <c:v>0.33</c:v>
                </c:pt>
              </c:numCache>
            </c:numRef>
          </c:val>
          <c:smooth val="0"/>
        </c:ser>
        <c:dLbls>
          <c:showLegendKey val="0"/>
          <c:showVal val="0"/>
          <c:showCatName val="0"/>
          <c:showSerName val="0"/>
          <c:showPercent val="0"/>
          <c:showBubbleSize val="0"/>
        </c:dLbls>
        <c:marker val="1"/>
        <c:smooth val="0"/>
        <c:axId val="82946688"/>
        <c:axId val="109970176"/>
      </c:lineChart>
      <c:dateAx>
        <c:axId val="82946688"/>
        <c:scaling>
          <c:orientation val="minMax"/>
        </c:scaling>
        <c:delete val="1"/>
        <c:axPos val="b"/>
        <c:numFmt formatCode="ge" sourceLinked="1"/>
        <c:majorTickMark val="none"/>
        <c:minorTickMark val="none"/>
        <c:tickLblPos val="none"/>
        <c:crossAx val="109970176"/>
        <c:crosses val="autoZero"/>
        <c:auto val="1"/>
        <c:lblOffset val="100"/>
        <c:baseTimeUnit val="years"/>
      </c:dateAx>
      <c:valAx>
        <c:axId val="109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357504"/>
        <c:axId val="1103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41.63</c:v>
                </c:pt>
                <c:pt idx="4">
                  <c:v>44.89</c:v>
                </c:pt>
              </c:numCache>
            </c:numRef>
          </c:val>
          <c:smooth val="0"/>
        </c:ser>
        <c:dLbls>
          <c:showLegendKey val="0"/>
          <c:showVal val="0"/>
          <c:showCatName val="0"/>
          <c:showSerName val="0"/>
          <c:showPercent val="0"/>
          <c:showBubbleSize val="0"/>
        </c:dLbls>
        <c:marker val="1"/>
        <c:smooth val="0"/>
        <c:axId val="110357504"/>
        <c:axId val="110376064"/>
      </c:lineChart>
      <c:dateAx>
        <c:axId val="110357504"/>
        <c:scaling>
          <c:orientation val="minMax"/>
        </c:scaling>
        <c:delete val="1"/>
        <c:axPos val="b"/>
        <c:numFmt formatCode="ge" sourceLinked="1"/>
        <c:majorTickMark val="none"/>
        <c:minorTickMark val="none"/>
        <c:tickLblPos val="none"/>
        <c:crossAx val="110376064"/>
        <c:crosses val="autoZero"/>
        <c:auto val="1"/>
        <c:lblOffset val="100"/>
        <c:baseTimeUnit val="years"/>
      </c:dateAx>
      <c:valAx>
        <c:axId val="1103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40.700000000000003</c:v>
                </c:pt>
                <c:pt idx="4">
                  <c:v>42.62</c:v>
                </c:pt>
              </c:numCache>
            </c:numRef>
          </c:val>
        </c:ser>
        <c:dLbls>
          <c:showLegendKey val="0"/>
          <c:showVal val="0"/>
          <c:showCatName val="0"/>
          <c:showSerName val="0"/>
          <c:showPercent val="0"/>
          <c:showBubbleSize val="0"/>
        </c:dLbls>
        <c:gapWidth val="150"/>
        <c:axId val="110406272"/>
        <c:axId val="1104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66.33</c:v>
                </c:pt>
                <c:pt idx="4">
                  <c:v>64.89</c:v>
                </c:pt>
              </c:numCache>
            </c:numRef>
          </c:val>
          <c:smooth val="0"/>
        </c:ser>
        <c:dLbls>
          <c:showLegendKey val="0"/>
          <c:showVal val="0"/>
          <c:showCatName val="0"/>
          <c:showSerName val="0"/>
          <c:showPercent val="0"/>
          <c:showBubbleSize val="0"/>
        </c:dLbls>
        <c:marker val="1"/>
        <c:smooth val="0"/>
        <c:axId val="110406272"/>
        <c:axId val="110408448"/>
      </c:lineChart>
      <c:dateAx>
        <c:axId val="110406272"/>
        <c:scaling>
          <c:orientation val="minMax"/>
        </c:scaling>
        <c:delete val="1"/>
        <c:axPos val="b"/>
        <c:numFmt formatCode="ge" sourceLinked="1"/>
        <c:majorTickMark val="none"/>
        <c:minorTickMark val="none"/>
        <c:tickLblPos val="none"/>
        <c:crossAx val="110408448"/>
        <c:crosses val="autoZero"/>
        <c:auto val="1"/>
        <c:lblOffset val="100"/>
        <c:baseTimeUnit val="years"/>
      </c:dateAx>
      <c:valAx>
        <c:axId val="110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98.45</c:v>
                </c:pt>
                <c:pt idx="4">
                  <c:v>102.15</c:v>
                </c:pt>
              </c:numCache>
            </c:numRef>
          </c:val>
        </c:ser>
        <c:dLbls>
          <c:showLegendKey val="0"/>
          <c:showVal val="0"/>
          <c:showCatName val="0"/>
          <c:showSerName val="0"/>
          <c:showPercent val="0"/>
          <c:showBubbleSize val="0"/>
        </c:dLbls>
        <c:gapWidth val="150"/>
        <c:axId val="109984000"/>
        <c:axId val="110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94.12</c:v>
                </c:pt>
                <c:pt idx="4">
                  <c:v>98.03</c:v>
                </c:pt>
              </c:numCache>
            </c:numRef>
          </c:val>
          <c:smooth val="0"/>
        </c:ser>
        <c:dLbls>
          <c:showLegendKey val="0"/>
          <c:showVal val="0"/>
          <c:showCatName val="0"/>
          <c:showSerName val="0"/>
          <c:showPercent val="0"/>
          <c:showBubbleSize val="0"/>
        </c:dLbls>
        <c:marker val="1"/>
        <c:smooth val="0"/>
        <c:axId val="109984000"/>
        <c:axId val="110006656"/>
      </c:lineChart>
      <c:dateAx>
        <c:axId val="109984000"/>
        <c:scaling>
          <c:orientation val="minMax"/>
        </c:scaling>
        <c:delete val="1"/>
        <c:axPos val="b"/>
        <c:numFmt formatCode="ge" sourceLinked="1"/>
        <c:majorTickMark val="none"/>
        <c:minorTickMark val="none"/>
        <c:tickLblPos val="none"/>
        <c:crossAx val="110006656"/>
        <c:crosses val="autoZero"/>
        <c:auto val="1"/>
        <c:lblOffset val="100"/>
        <c:baseTimeUnit val="years"/>
      </c:dateAx>
      <c:valAx>
        <c:axId val="110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2.38</c:v>
                </c:pt>
                <c:pt idx="4">
                  <c:v>4.66</c:v>
                </c:pt>
              </c:numCache>
            </c:numRef>
          </c:val>
        </c:ser>
        <c:dLbls>
          <c:showLegendKey val="0"/>
          <c:showVal val="0"/>
          <c:showCatName val="0"/>
          <c:showSerName val="0"/>
          <c:showPercent val="0"/>
          <c:showBubbleSize val="0"/>
        </c:dLbls>
        <c:gapWidth val="150"/>
        <c:axId val="110032768"/>
        <c:axId val="110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28.43</c:v>
                </c:pt>
                <c:pt idx="4">
                  <c:v>11.68</c:v>
                </c:pt>
              </c:numCache>
            </c:numRef>
          </c:val>
          <c:smooth val="0"/>
        </c:ser>
        <c:dLbls>
          <c:showLegendKey val="0"/>
          <c:showVal val="0"/>
          <c:showCatName val="0"/>
          <c:showSerName val="0"/>
          <c:showPercent val="0"/>
          <c:showBubbleSize val="0"/>
        </c:dLbls>
        <c:marker val="1"/>
        <c:smooth val="0"/>
        <c:axId val="110032768"/>
        <c:axId val="110112768"/>
      </c:lineChart>
      <c:dateAx>
        <c:axId val="110032768"/>
        <c:scaling>
          <c:orientation val="minMax"/>
        </c:scaling>
        <c:delete val="1"/>
        <c:axPos val="b"/>
        <c:numFmt formatCode="ge" sourceLinked="1"/>
        <c:majorTickMark val="none"/>
        <c:minorTickMark val="none"/>
        <c:tickLblPos val="none"/>
        <c:crossAx val="110112768"/>
        <c:crosses val="autoZero"/>
        <c:auto val="1"/>
        <c:lblOffset val="100"/>
        <c:baseTimeUnit val="years"/>
      </c:dateAx>
      <c:valAx>
        <c:axId val="110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0132224"/>
        <c:axId val="1101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0132224"/>
        <c:axId val="110138496"/>
      </c:lineChart>
      <c:dateAx>
        <c:axId val="110132224"/>
        <c:scaling>
          <c:orientation val="minMax"/>
        </c:scaling>
        <c:delete val="1"/>
        <c:axPos val="b"/>
        <c:numFmt formatCode="ge" sourceLinked="1"/>
        <c:majorTickMark val="none"/>
        <c:minorTickMark val="none"/>
        <c:tickLblPos val="none"/>
        <c:crossAx val="110138496"/>
        <c:crosses val="autoZero"/>
        <c:auto val="1"/>
        <c:lblOffset val="100"/>
        <c:baseTimeUnit val="years"/>
      </c:dateAx>
      <c:valAx>
        <c:axId val="1101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7.65</c:v>
                </c:pt>
                <c:pt idx="4" formatCode="#,##0.00;&quot;△&quot;#,##0.00">
                  <c:v>0</c:v>
                </c:pt>
              </c:numCache>
            </c:numRef>
          </c:val>
        </c:ser>
        <c:dLbls>
          <c:showLegendKey val="0"/>
          <c:showVal val="0"/>
          <c:showCatName val="0"/>
          <c:showSerName val="0"/>
          <c:showPercent val="0"/>
          <c:showBubbleSize val="0"/>
        </c:dLbls>
        <c:gapWidth val="150"/>
        <c:axId val="110452096"/>
        <c:axId val="110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393.94</c:v>
                </c:pt>
                <c:pt idx="4">
                  <c:v>196.92</c:v>
                </c:pt>
              </c:numCache>
            </c:numRef>
          </c:val>
          <c:smooth val="0"/>
        </c:ser>
        <c:dLbls>
          <c:showLegendKey val="0"/>
          <c:showVal val="0"/>
          <c:showCatName val="0"/>
          <c:showSerName val="0"/>
          <c:showPercent val="0"/>
          <c:showBubbleSize val="0"/>
        </c:dLbls>
        <c:marker val="1"/>
        <c:smooth val="0"/>
        <c:axId val="110452096"/>
        <c:axId val="110454272"/>
      </c:lineChart>
      <c:dateAx>
        <c:axId val="110452096"/>
        <c:scaling>
          <c:orientation val="minMax"/>
        </c:scaling>
        <c:delete val="1"/>
        <c:axPos val="b"/>
        <c:numFmt formatCode="ge" sourceLinked="1"/>
        <c:majorTickMark val="none"/>
        <c:minorTickMark val="none"/>
        <c:tickLblPos val="none"/>
        <c:crossAx val="110454272"/>
        <c:crosses val="autoZero"/>
        <c:auto val="1"/>
        <c:lblOffset val="100"/>
        <c:baseTimeUnit val="years"/>
      </c:dateAx>
      <c:valAx>
        <c:axId val="1104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41.46</c:v>
                </c:pt>
                <c:pt idx="4">
                  <c:v>74.88</c:v>
                </c:pt>
              </c:numCache>
            </c:numRef>
          </c:val>
        </c:ser>
        <c:dLbls>
          <c:showLegendKey val="0"/>
          <c:showVal val="0"/>
          <c:showCatName val="0"/>
          <c:showSerName val="0"/>
          <c:showPercent val="0"/>
          <c:showBubbleSize val="0"/>
        </c:dLbls>
        <c:gapWidth val="150"/>
        <c:axId val="110474368"/>
        <c:axId val="110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63.93</c:v>
                </c:pt>
                <c:pt idx="4">
                  <c:v>70.02</c:v>
                </c:pt>
              </c:numCache>
            </c:numRef>
          </c:val>
          <c:smooth val="0"/>
        </c:ser>
        <c:dLbls>
          <c:showLegendKey val="0"/>
          <c:showVal val="0"/>
          <c:showCatName val="0"/>
          <c:showSerName val="0"/>
          <c:showPercent val="0"/>
          <c:showBubbleSize val="0"/>
        </c:dLbls>
        <c:marker val="1"/>
        <c:smooth val="0"/>
        <c:axId val="110474368"/>
        <c:axId val="110476288"/>
      </c:lineChart>
      <c:dateAx>
        <c:axId val="110474368"/>
        <c:scaling>
          <c:orientation val="minMax"/>
        </c:scaling>
        <c:delete val="1"/>
        <c:axPos val="b"/>
        <c:numFmt formatCode="ge" sourceLinked="1"/>
        <c:majorTickMark val="none"/>
        <c:minorTickMark val="none"/>
        <c:tickLblPos val="none"/>
        <c:crossAx val="110476288"/>
        <c:crosses val="autoZero"/>
        <c:auto val="1"/>
        <c:lblOffset val="100"/>
        <c:baseTimeUnit val="years"/>
      </c:dateAx>
      <c:valAx>
        <c:axId val="110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
                  <c:v>0</c:v>
                </c:pt>
                <c:pt idx="4">
                  <c:v>3551.85</c:v>
                </c:pt>
              </c:numCache>
            </c:numRef>
          </c:val>
        </c:ser>
        <c:dLbls>
          <c:showLegendKey val="0"/>
          <c:showVal val="0"/>
          <c:showCatName val="0"/>
          <c:showSerName val="0"/>
          <c:showPercent val="0"/>
          <c:showBubbleSize val="0"/>
        </c:dLbls>
        <c:gapWidth val="150"/>
        <c:axId val="110199552"/>
        <c:axId val="1102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1315.67</c:v>
                </c:pt>
                <c:pt idx="4">
                  <c:v>1240.1600000000001</c:v>
                </c:pt>
              </c:numCache>
            </c:numRef>
          </c:val>
          <c:smooth val="0"/>
        </c:ser>
        <c:dLbls>
          <c:showLegendKey val="0"/>
          <c:showVal val="0"/>
          <c:showCatName val="0"/>
          <c:showSerName val="0"/>
          <c:showPercent val="0"/>
          <c:showBubbleSize val="0"/>
        </c:dLbls>
        <c:marker val="1"/>
        <c:smooth val="0"/>
        <c:axId val="110199552"/>
        <c:axId val="110201472"/>
      </c:lineChart>
      <c:dateAx>
        <c:axId val="110199552"/>
        <c:scaling>
          <c:orientation val="minMax"/>
        </c:scaling>
        <c:delete val="1"/>
        <c:axPos val="b"/>
        <c:numFmt formatCode="ge" sourceLinked="1"/>
        <c:majorTickMark val="none"/>
        <c:minorTickMark val="none"/>
        <c:tickLblPos val="none"/>
        <c:crossAx val="110201472"/>
        <c:crosses val="autoZero"/>
        <c:auto val="1"/>
        <c:lblOffset val="100"/>
        <c:baseTimeUnit val="years"/>
      </c:dateAx>
      <c:valAx>
        <c:axId val="1102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49.75</c:v>
                </c:pt>
                <c:pt idx="4">
                  <c:v>101.14</c:v>
                </c:pt>
              </c:numCache>
            </c:numRef>
          </c:val>
        </c:ser>
        <c:dLbls>
          <c:showLegendKey val="0"/>
          <c:showVal val="0"/>
          <c:showCatName val="0"/>
          <c:showSerName val="0"/>
          <c:showPercent val="0"/>
          <c:showBubbleSize val="0"/>
        </c:dLbls>
        <c:gapWidth val="150"/>
        <c:axId val="110301568"/>
        <c:axId val="1103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60.78</c:v>
                </c:pt>
                <c:pt idx="4">
                  <c:v>60.17</c:v>
                </c:pt>
              </c:numCache>
            </c:numRef>
          </c:val>
          <c:smooth val="0"/>
        </c:ser>
        <c:dLbls>
          <c:showLegendKey val="0"/>
          <c:showVal val="0"/>
          <c:showCatName val="0"/>
          <c:showSerName val="0"/>
          <c:showPercent val="0"/>
          <c:showBubbleSize val="0"/>
        </c:dLbls>
        <c:marker val="1"/>
        <c:smooth val="0"/>
        <c:axId val="110301568"/>
        <c:axId val="110303488"/>
      </c:lineChart>
      <c:dateAx>
        <c:axId val="110301568"/>
        <c:scaling>
          <c:orientation val="minMax"/>
        </c:scaling>
        <c:delete val="1"/>
        <c:axPos val="b"/>
        <c:numFmt formatCode="ge" sourceLinked="1"/>
        <c:majorTickMark val="none"/>
        <c:minorTickMark val="none"/>
        <c:tickLblPos val="none"/>
        <c:crossAx val="110303488"/>
        <c:crosses val="autoZero"/>
        <c:auto val="1"/>
        <c:lblOffset val="100"/>
        <c:baseTimeUnit val="years"/>
      </c:dateAx>
      <c:valAx>
        <c:axId val="1103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320.67</c:v>
                </c:pt>
                <c:pt idx="4">
                  <c:v>165.87</c:v>
                </c:pt>
              </c:numCache>
            </c:numRef>
          </c:val>
        </c:ser>
        <c:dLbls>
          <c:showLegendKey val="0"/>
          <c:showVal val="0"/>
          <c:showCatName val="0"/>
          <c:showSerName val="0"/>
          <c:showPercent val="0"/>
          <c:showBubbleSize val="0"/>
        </c:dLbls>
        <c:gapWidth val="150"/>
        <c:axId val="110312832"/>
        <c:axId val="110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276.26</c:v>
                </c:pt>
                <c:pt idx="4">
                  <c:v>281.52999999999997</c:v>
                </c:pt>
              </c:numCache>
            </c:numRef>
          </c:val>
          <c:smooth val="0"/>
        </c:ser>
        <c:dLbls>
          <c:showLegendKey val="0"/>
          <c:showVal val="0"/>
          <c:showCatName val="0"/>
          <c:showSerName val="0"/>
          <c:showPercent val="0"/>
          <c:showBubbleSize val="0"/>
        </c:dLbls>
        <c:marker val="1"/>
        <c:smooth val="0"/>
        <c:axId val="110312832"/>
        <c:axId val="110331392"/>
      </c:lineChart>
      <c:dateAx>
        <c:axId val="110312832"/>
        <c:scaling>
          <c:orientation val="minMax"/>
        </c:scaling>
        <c:delete val="1"/>
        <c:axPos val="b"/>
        <c:numFmt formatCode="ge" sourceLinked="1"/>
        <c:majorTickMark val="none"/>
        <c:minorTickMark val="none"/>
        <c:tickLblPos val="none"/>
        <c:crossAx val="110331392"/>
        <c:crosses val="autoZero"/>
        <c:auto val="1"/>
        <c:lblOffset val="100"/>
        <c:baseTimeUnit val="years"/>
      </c:dateAx>
      <c:valAx>
        <c:axId val="110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上里町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31387</v>
      </c>
      <c r="AM8" s="64"/>
      <c r="AN8" s="64"/>
      <c r="AO8" s="64"/>
      <c r="AP8" s="64"/>
      <c r="AQ8" s="64"/>
      <c r="AR8" s="64"/>
      <c r="AS8" s="64"/>
      <c r="AT8" s="63">
        <f>データ!S6</f>
        <v>29.18</v>
      </c>
      <c r="AU8" s="63"/>
      <c r="AV8" s="63"/>
      <c r="AW8" s="63"/>
      <c r="AX8" s="63"/>
      <c r="AY8" s="63"/>
      <c r="AZ8" s="63"/>
      <c r="BA8" s="63"/>
      <c r="BB8" s="63">
        <f>データ!T6</f>
        <v>1075.6300000000001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45.68</v>
      </c>
      <c r="J10" s="63"/>
      <c r="K10" s="63"/>
      <c r="L10" s="63"/>
      <c r="M10" s="63"/>
      <c r="N10" s="63"/>
      <c r="O10" s="63"/>
      <c r="P10" s="63">
        <f>データ!O6</f>
        <v>11.69</v>
      </c>
      <c r="Q10" s="63"/>
      <c r="R10" s="63"/>
      <c r="S10" s="63"/>
      <c r="T10" s="63"/>
      <c r="U10" s="63"/>
      <c r="V10" s="63"/>
      <c r="W10" s="63">
        <f>データ!P6</f>
        <v>100</v>
      </c>
      <c r="X10" s="63"/>
      <c r="Y10" s="63"/>
      <c r="Z10" s="63"/>
      <c r="AA10" s="63"/>
      <c r="AB10" s="63"/>
      <c r="AC10" s="63"/>
      <c r="AD10" s="64">
        <f>データ!Q6</f>
        <v>2127</v>
      </c>
      <c r="AE10" s="64"/>
      <c r="AF10" s="64"/>
      <c r="AG10" s="64"/>
      <c r="AH10" s="64"/>
      <c r="AI10" s="64"/>
      <c r="AJ10" s="64"/>
      <c r="AK10" s="2"/>
      <c r="AL10" s="64">
        <f>データ!U6</f>
        <v>3660</v>
      </c>
      <c r="AM10" s="64"/>
      <c r="AN10" s="64"/>
      <c r="AO10" s="64"/>
      <c r="AP10" s="64"/>
      <c r="AQ10" s="64"/>
      <c r="AR10" s="64"/>
      <c r="AS10" s="64"/>
      <c r="AT10" s="63">
        <f>データ!V6</f>
        <v>1.24</v>
      </c>
      <c r="AU10" s="63"/>
      <c r="AV10" s="63"/>
      <c r="AW10" s="63"/>
      <c r="AX10" s="63"/>
      <c r="AY10" s="63"/>
      <c r="AZ10" s="63"/>
      <c r="BA10" s="63"/>
      <c r="BB10" s="63">
        <f>データ!W6</f>
        <v>2951.61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113859</v>
      </c>
      <c r="D6" s="31">
        <f t="shared" si="3"/>
        <v>46</v>
      </c>
      <c r="E6" s="31">
        <f t="shared" si="3"/>
        <v>17</v>
      </c>
      <c r="F6" s="31">
        <f t="shared" si="3"/>
        <v>1</v>
      </c>
      <c r="G6" s="31">
        <f t="shared" si="3"/>
        <v>0</v>
      </c>
      <c r="H6" s="31" t="str">
        <f t="shared" si="3"/>
        <v>埼玉県　上里町</v>
      </c>
      <c r="I6" s="31" t="str">
        <f t="shared" si="3"/>
        <v>法適用</v>
      </c>
      <c r="J6" s="31" t="str">
        <f t="shared" si="3"/>
        <v>下水道事業</v>
      </c>
      <c r="K6" s="31" t="str">
        <f t="shared" si="3"/>
        <v>公共下水道</v>
      </c>
      <c r="L6" s="31" t="str">
        <f t="shared" si="3"/>
        <v>Cc3</v>
      </c>
      <c r="M6" s="32" t="str">
        <f t="shared" si="3"/>
        <v>-</v>
      </c>
      <c r="N6" s="32">
        <f t="shared" si="3"/>
        <v>45.68</v>
      </c>
      <c r="O6" s="32">
        <f t="shared" si="3"/>
        <v>11.69</v>
      </c>
      <c r="P6" s="32">
        <f t="shared" si="3"/>
        <v>100</v>
      </c>
      <c r="Q6" s="32">
        <f t="shared" si="3"/>
        <v>2127</v>
      </c>
      <c r="R6" s="32">
        <f t="shared" si="3"/>
        <v>31387</v>
      </c>
      <c r="S6" s="32">
        <f t="shared" si="3"/>
        <v>29.18</v>
      </c>
      <c r="T6" s="32">
        <f t="shared" si="3"/>
        <v>1075.6300000000001</v>
      </c>
      <c r="U6" s="32">
        <f t="shared" si="3"/>
        <v>3660</v>
      </c>
      <c r="V6" s="32">
        <f t="shared" si="3"/>
        <v>1.24</v>
      </c>
      <c r="W6" s="32">
        <f t="shared" si="3"/>
        <v>2951.61</v>
      </c>
      <c r="X6" s="33" t="str">
        <f>IF(X7="",NA(),X7)</f>
        <v>-</v>
      </c>
      <c r="Y6" s="33" t="str">
        <f t="shared" ref="Y6:AG6" si="4">IF(Y7="",NA(),Y7)</f>
        <v>-</v>
      </c>
      <c r="Z6" s="33" t="str">
        <f t="shared" si="4"/>
        <v>-</v>
      </c>
      <c r="AA6" s="33">
        <f t="shared" si="4"/>
        <v>98.45</v>
      </c>
      <c r="AB6" s="33">
        <f t="shared" si="4"/>
        <v>102.15</v>
      </c>
      <c r="AC6" s="33" t="str">
        <f t="shared" si="4"/>
        <v>-</v>
      </c>
      <c r="AD6" s="33" t="str">
        <f t="shared" si="4"/>
        <v>-</v>
      </c>
      <c r="AE6" s="33" t="str">
        <f t="shared" si="4"/>
        <v>-</v>
      </c>
      <c r="AF6" s="33">
        <f t="shared" si="4"/>
        <v>94.12</v>
      </c>
      <c r="AG6" s="33">
        <f t="shared" si="4"/>
        <v>98.03</v>
      </c>
      <c r="AH6" s="32" t="str">
        <f>IF(AH7="","",IF(AH7="-","【-】","【"&amp;SUBSTITUTE(TEXT(AH7,"#,##0.00"),"-","△")&amp;"】"))</f>
        <v>【108.23】</v>
      </c>
      <c r="AI6" s="33" t="str">
        <f>IF(AI7="",NA(),AI7)</f>
        <v>-</v>
      </c>
      <c r="AJ6" s="33" t="str">
        <f t="shared" ref="AJ6:AR6" si="5">IF(AJ7="",NA(),AJ7)</f>
        <v>-</v>
      </c>
      <c r="AK6" s="33" t="str">
        <f t="shared" si="5"/>
        <v>-</v>
      </c>
      <c r="AL6" s="33">
        <f t="shared" si="5"/>
        <v>7.65</v>
      </c>
      <c r="AM6" s="32">
        <f t="shared" si="5"/>
        <v>0</v>
      </c>
      <c r="AN6" s="33" t="str">
        <f t="shared" si="5"/>
        <v>-</v>
      </c>
      <c r="AO6" s="33" t="str">
        <f t="shared" si="5"/>
        <v>-</v>
      </c>
      <c r="AP6" s="33" t="str">
        <f t="shared" si="5"/>
        <v>-</v>
      </c>
      <c r="AQ6" s="33">
        <f t="shared" si="5"/>
        <v>393.94</v>
      </c>
      <c r="AR6" s="33">
        <f t="shared" si="5"/>
        <v>196.92</v>
      </c>
      <c r="AS6" s="32" t="str">
        <f>IF(AS7="","",IF(AS7="-","【-】","【"&amp;SUBSTITUTE(TEXT(AS7,"#,##0.00"),"-","△")&amp;"】"))</f>
        <v>【4.45】</v>
      </c>
      <c r="AT6" s="33" t="str">
        <f>IF(AT7="",NA(),AT7)</f>
        <v>-</v>
      </c>
      <c r="AU6" s="33" t="str">
        <f t="shared" ref="AU6:BC6" si="6">IF(AU7="",NA(),AU7)</f>
        <v>-</v>
      </c>
      <c r="AV6" s="33" t="str">
        <f t="shared" si="6"/>
        <v>-</v>
      </c>
      <c r="AW6" s="33">
        <f t="shared" si="6"/>
        <v>41.46</v>
      </c>
      <c r="AX6" s="33">
        <f t="shared" si="6"/>
        <v>74.88</v>
      </c>
      <c r="AY6" s="33" t="str">
        <f t="shared" si="6"/>
        <v>-</v>
      </c>
      <c r="AZ6" s="33" t="str">
        <f t="shared" si="6"/>
        <v>-</v>
      </c>
      <c r="BA6" s="33" t="str">
        <f t="shared" si="6"/>
        <v>-</v>
      </c>
      <c r="BB6" s="33">
        <f t="shared" si="6"/>
        <v>63.93</v>
      </c>
      <c r="BC6" s="33">
        <f t="shared" si="6"/>
        <v>70.02</v>
      </c>
      <c r="BD6" s="32" t="str">
        <f>IF(BD7="","",IF(BD7="-","【-】","【"&amp;SUBSTITUTE(TEXT(BD7,"#,##0.00"),"-","△")&amp;"】"))</f>
        <v>【57.41】</v>
      </c>
      <c r="BE6" s="33" t="str">
        <f>IF(BE7="",NA(),BE7)</f>
        <v>-</v>
      </c>
      <c r="BF6" s="33" t="str">
        <f t="shared" ref="BF6:BN6" si="7">IF(BF7="",NA(),BF7)</f>
        <v>-</v>
      </c>
      <c r="BG6" s="33" t="str">
        <f t="shared" si="7"/>
        <v>-</v>
      </c>
      <c r="BH6" s="32">
        <f t="shared" si="7"/>
        <v>0</v>
      </c>
      <c r="BI6" s="33">
        <f t="shared" si="7"/>
        <v>3551.85</v>
      </c>
      <c r="BJ6" s="33" t="str">
        <f t="shared" si="7"/>
        <v>-</v>
      </c>
      <c r="BK6" s="33" t="str">
        <f t="shared" si="7"/>
        <v>-</v>
      </c>
      <c r="BL6" s="33" t="str">
        <f t="shared" si="7"/>
        <v>-</v>
      </c>
      <c r="BM6" s="33">
        <f t="shared" si="7"/>
        <v>1315.67</v>
      </c>
      <c r="BN6" s="33">
        <f t="shared" si="7"/>
        <v>1240.1600000000001</v>
      </c>
      <c r="BO6" s="32" t="str">
        <f>IF(BO7="","",IF(BO7="-","【-】","【"&amp;SUBSTITUTE(TEXT(BO7,"#,##0.00"),"-","△")&amp;"】"))</f>
        <v>【763.62】</v>
      </c>
      <c r="BP6" s="33" t="str">
        <f>IF(BP7="",NA(),BP7)</f>
        <v>-</v>
      </c>
      <c r="BQ6" s="33" t="str">
        <f t="shared" ref="BQ6:BY6" si="8">IF(BQ7="",NA(),BQ7)</f>
        <v>-</v>
      </c>
      <c r="BR6" s="33" t="str">
        <f t="shared" si="8"/>
        <v>-</v>
      </c>
      <c r="BS6" s="33">
        <f t="shared" si="8"/>
        <v>49.75</v>
      </c>
      <c r="BT6" s="33">
        <f t="shared" si="8"/>
        <v>101.14</v>
      </c>
      <c r="BU6" s="33" t="str">
        <f t="shared" si="8"/>
        <v>-</v>
      </c>
      <c r="BV6" s="33" t="str">
        <f t="shared" si="8"/>
        <v>-</v>
      </c>
      <c r="BW6" s="33" t="str">
        <f t="shared" si="8"/>
        <v>-</v>
      </c>
      <c r="BX6" s="33">
        <f t="shared" si="8"/>
        <v>60.78</v>
      </c>
      <c r="BY6" s="33">
        <f t="shared" si="8"/>
        <v>60.17</v>
      </c>
      <c r="BZ6" s="32" t="str">
        <f>IF(BZ7="","",IF(BZ7="-","【-】","【"&amp;SUBSTITUTE(TEXT(BZ7,"#,##0.00"),"-","△")&amp;"】"))</f>
        <v>【98.53】</v>
      </c>
      <c r="CA6" s="33" t="str">
        <f>IF(CA7="",NA(),CA7)</f>
        <v>-</v>
      </c>
      <c r="CB6" s="33" t="str">
        <f t="shared" ref="CB6:CJ6" si="9">IF(CB7="",NA(),CB7)</f>
        <v>-</v>
      </c>
      <c r="CC6" s="33" t="str">
        <f t="shared" si="9"/>
        <v>-</v>
      </c>
      <c r="CD6" s="33">
        <f t="shared" si="9"/>
        <v>320.67</v>
      </c>
      <c r="CE6" s="33">
        <f t="shared" si="9"/>
        <v>165.87</v>
      </c>
      <c r="CF6" s="33" t="str">
        <f t="shared" si="9"/>
        <v>-</v>
      </c>
      <c r="CG6" s="33" t="str">
        <f t="shared" si="9"/>
        <v>-</v>
      </c>
      <c r="CH6" s="33" t="str">
        <f t="shared" si="9"/>
        <v>-</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41.63</v>
      </c>
      <c r="CU6" s="33">
        <f t="shared" si="10"/>
        <v>44.89</v>
      </c>
      <c r="CV6" s="32" t="str">
        <f>IF(CV7="","",IF(CV7="-","【-】","【"&amp;SUBSTITUTE(TEXT(CV7,"#,##0.00"),"-","△")&amp;"】"))</f>
        <v>【60.01】</v>
      </c>
      <c r="CW6" s="33" t="str">
        <f>IF(CW7="",NA(),CW7)</f>
        <v>-</v>
      </c>
      <c r="CX6" s="33" t="str">
        <f t="shared" ref="CX6:DF6" si="11">IF(CX7="",NA(),CX7)</f>
        <v>-</v>
      </c>
      <c r="CY6" s="33" t="str">
        <f t="shared" si="11"/>
        <v>-</v>
      </c>
      <c r="CZ6" s="33">
        <f t="shared" si="11"/>
        <v>40.700000000000003</v>
      </c>
      <c r="DA6" s="33">
        <f t="shared" si="11"/>
        <v>42.62</v>
      </c>
      <c r="DB6" s="33" t="str">
        <f t="shared" si="11"/>
        <v>-</v>
      </c>
      <c r="DC6" s="33" t="str">
        <f t="shared" si="11"/>
        <v>-</v>
      </c>
      <c r="DD6" s="33" t="str">
        <f t="shared" si="11"/>
        <v>-</v>
      </c>
      <c r="DE6" s="33">
        <f t="shared" si="11"/>
        <v>66.33</v>
      </c>
      <c r="DF6" s="33">
        <f t="shared" si="11"/>
        <v>64.89</v>
      </c>
      <c r="DG6" s="32" t="str">
        <f>IF(DG7="","",IF(DG7="-","【-】","【"&amp;SUBSTITUTE(TEXT(DG7,"#,##0.00"),"-","△")&amp;"】"))</f>
        <v>【94.73】</v>
      </c>
      <c r="DH6" s="33" t="str">
        <f>IF(DH7="",NA(),DH7)</f>
        <v>-</v>
      </c>
      <c r="DI6" s="33" t="str">
        <f t="shared" ref="DI6:DQ6" si="12">IF(DI7="",NA(),DI7)</f>
        <v>-</v>
      </c>
      <c r="DJ6" s="33" t="str">
        <f t="shared" si="12"/>
        <v>-</v>
      </c>
      <c r="DK6" s="33">
        <f t="shared" si="12"/>
        <v>2.38</v>
      </c>
      <c r="DL6" s="33">
        <f t="shared" si="12"/>
        <v>4.66</v>
      </c>
      <c r="DM6" s="33" t="str">
        <f t="shared" si="12"/>
        <v>-</v>
      </c>
      <c r="DN6" s="33" t="str">
        <f t="shared" si="12"/>
        <v>-</v>
      </c>
      <c r="DO6" s="33" t="str">
        <f t="shared" si="12"/>
        <v>-</v>
      </c>
      <c r="DP6" s="33">
        <f t="shared" si="12"/>
        <v>28.43</v>
      </c>
      <c r="DQ6" s="33">
        <f t="shared" si="12"/>
        <v>11.68</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0.16</v>
      </c>
      <c r="EM6" s="33">
        <f t="shared" si="14"/>
        <v>0.33</v>
      </c>
      <c r="EN6" s="32" t="str">
        <f>IF(EN7="","",IF(EN7="-","【-】","【"&amp;SUBSTITUTE(TEXT(EN7,"#,##0.00"),"-","△")&amp;"】"))</f>
        <v>【0.23】</v>
      </c>
    </row>
    <row r="7" spans="1:147" s="34" customFormat="1">
      <c r="A7" s="26"/>
      <c r="B7" s="35">
        <v>2015</v>
      </c>
      <c r="C7" s="35">
        <v>113859</v>
      </c>
      <c r="D7" s="35">
        <v>46</v>
      </c>
      <c r="E7" s="35">
        <v>17</v>
      </c>
      <c r="F7" s="35">
        <v>1</v>
      </c>
      <c r="G7" s="35">
        <v>0</v>
      </c>
      <c r="H7" s="35" t="s">
        <v>95</v>
      </c>
      <c r="I7" s="35" t="s">
        <v>96</v>
      </c>
      <c r="J7" s="35" t="s">
        <v>97</v>
      </c>
      <c r="K7" s="35" t="s">
        <v>98</v>
      </c>
      <c r="L7" s="35" t="s">
        <v>99</v>
      </c>
      <c r="M7" s="36" t="s">
        <v>100</v>
      </c>
      <c r="N7" s="36">
        <v>45.68</v>
      </c>
      <c r="O7" s="36">
        <v>11.69</v>
      </c>
      <c r="P7" s="36">
        <v>100</v>
      </c>
      <c r="Q7" s="36">
        <v>2127</v>
      </c>
      <c r="R7" s="36">
        <v>31387</v>
      </c>
      <c r="S7" s="36">
        <v>29.18</v>
      </c>
      <c r="T7" s="36">
        <v>1075.6300000000001</v>
      </c>
      <c r="U7" s="36">
        <v>3660</v>
      </c>
      <c r="V7" s="36">
        <v>1.24</v>
      </c>
      <c r="W7" s="36">
        <v>2951.61</v>
      </c>
      <c r="X7" s="36" t="s">
        <v>100</v>
      </c>
      <c r="Y7" s="36" t="s">
        <v>100</v>
      </c>
      <c r="Z7" s="36" t="s">
        <v>100</v>
      </c>
      <c r="AA7" s="36">
        <v>98.45</v>
      </c>
      <c r="AB7" s="36">
        <v>102.15</v>
      </c>
      <c r="AC7" s="36" t="s">
        <v>100</v>
      </c>
      <c r="AD7" s="36" t="s">
        <v>100</v>
      </c>
      <c r="AE7" s="36" t="s">
        <v>100</v>
      </c>
      <c r="AF7" s="36">
        <v>94.12</v>
      </c>
      <c r="AG7" s="36">
        <v>98.03</v>
      </c>
      <c r="AH7" s="36">
        <v>108.23</v>
      </c>
      <c r="AI7" s="36" t="s">
        <v>100</v>
      </c>
      <c r="AJ7" s="36" t="s">
        <v>100</v>
      </c>
      <c r="AK7" s="36" t="s">
        <v>100</v>
      </c>
      <c r="AL7" s="36">
        <v>7.65</v>
      </c>
      <c r="AM7" s="36">
        <v>0</v>
      </c>
      <c r="AN7" s="36" t="s">
        <v>100</v>
      </c>
      <c r="AO7" s="36" t="s">
        <v>100</v>
      </c>
      <c r="AP7" s="36" t="s">
        <v>100</v>
      </c>
      <c r="AQ7" s="36">
        <v>393.94</v>
      </c>
      <c r="AR7" s="36">
        <v>196.92</v>
      </c>
      <c r="AS7" s="36">
        <v>4.45</v>
      </c>
      <c r="AT7" s="36" t="s">
        <v>100</v>
      </c>
      <c r="AU7" s="36" t="s">
        <v>100</v>
      </c>
      <c r="AV7" s="36" t="s">
        <v>100</v>
      </c>
      <c r="AW7" s="36">
        <v>41.46</v>
      </c>
      <c r="AX7" s="36">
        <v>74.88</v>
      </c>
      <c r="AY7" s="36" t="s">
        <v>100</v>
      </c>
      <c r="AZ7" s="36" t="s">
        <v>100</v>
      </c>
      <c r="BA7" s="36" t="s">
        <v>100</v>
      </c>
      <c r="BB7" s="36">
        <v>63.93</v>
      </c>
      <c r="BC7" s="36">
        <v>70.02</v>
      </c>
      <c r="BD7" s="36">
        <v>57.41</v>
      </c>
      <c r="BE7" s="36" t="s">
        <v>100</v>
      </c>
      <c r="BF7" s="36" t="s">
        <v>100</v>
      </c>
      <c r="BG7" s="36" t="s">
        <v>100</v>
      </c>
      <c r="BH7" s="36">
        <v>0</v>
      </c>
      <c r="BI7" s="36">
        <v>3551.85</v>
      </c>
      <c r="BJ7" s="36" t="s">
        <v>100</v>
      </c>
      <c r="BK7" s="36" t="s">
        <v>100</v>
      </c>
      <c r="BL7" s="36" t="s">
        <v>100</v>
      </c>
      <c r="BM7" s="36">
        <v>1315.67</v>
      </c>
      <c r="BN7" s="36">
        <v>1240.1600000000001</v>
      </c>
      <c r="BO7" s="36">
        <v>763.62</v>
      </c>
      <c r="BP7" s="36" t="s">
        <v>100</v>
      </c>
      <c r="BQ7" s="36" t="s">
        <v>100</v>
      </c>
      <c r="BR7" s="36" t="s">
        <v>100</v>
      </c>
      <c r="BS7" s="36">
        <v>49.75</v>
      </c>
      <c r="BT7" s="36">
        <v>101.14</v>
      </c>
      <c r="BU7" s="36" t="s">
        <v>100</v>
      </c>
      <c r="BV7" s="36" t="s">
        <v>100</v>
      </c>
      <c r="BW7" s="36" t="s">
        <v>100</v>
      </c>
      <c r="BX7" s="36">
        <v>60.78</v>
      </c>
      <c r="BY7" s="36">
        <v>60.17</v>
      </c>
      <c r="BZ7" s="36">
        <v>98.53</v>
      </c>
      <c r="CA7" s="36" t="s">
        <v>100</v>
      </c>
      <c r="CB7" s="36" t="s">
        <v>100</v>
      </c>
      <c r="CC7" s="36" t="s">
        <v>100</v>
      </c>
      <c r="CD7" s="36">
        <v>320.67</v>
      </c>
      <c r="CE7" s="36">
        <v>165.87</v>
      </c>
      <c r="CF7" s="36" t="s">
        <v>100</v>
      </c>
      <c r="CG7" s="36" t="s">
        <v>100</v>
      </c>
      <c r="CH7" s="36" t="s">
        <v>100</v>
      </c>
      <c r="CI7" s="36">
        <v>276.26</v>
      </c>
      <c r="CJ7" s="36">
        <v>281.52999999999997</v>
      </c>
      <c r="CK7" s="36">
        <v>139.69999999999999</v>
      </c>
      <c r="CL7" s="36" t="s">
        <v>100</v>
      </c>
      <c r="CM7" s="36" t="s">
        <v>100</v>
      </c>
      <c r="CN7" s="36" t="s">
        <v>100</v>
      </c>
      <c r="CO7" s="36" t="s">
        <v>100</v>
      </c>
      <c r="CP7" s="36" t="s">
        <v>100</v>
      </c>
      <c r="CQ7" s="36" t="s">
        <v>100</v>
      </c>
      <c r="CR7" s="36" t="s">
        <v>100</v>
      </c>
      <c r="CS7" s="36" t="s">
        <v>100</v>
      </c>
      <c r="CT7" s="36">
        <v>41.63</v>
      </c>
      <c r="CU7" s="36">
        <v>44.89</v>
      </c>
      <c r="CV7" s="36">
        <v>60.01</v>
      </c>
      <c r="CW7" s="36" t="s">
        <v>100</v>
      </c>
      <c r="CX7" s="36" t="s">
        <v>100</v>
      </c>
      <c r="CY7" s="36" t="s">
        <v>100</v>
      </c>
      <c r="CZ7" s="36">
        <v>40.700000000000003</v>
      </c>
      <c r="DA7" s="36">
        <v>42.62</v>
      </c>
      <c r="DB7" s="36" t="s">
        <v>100</v>
      </c>
      <c r="DC7" s="36" t="s">
        <v>100</v>
      </c>
      <c r="DD7" s="36" t="s">
        <v>100</v>
      </c>
      <c r="DE7" s="36">
        <v>66.33</v>
      </c>
      <c r="DF7" s="36">
        <v>64.89</v>
      </c>
      <c r="DG7" s="36">
        <v>94.73</v>
      </c>
      <c r="DH7" s="36" t="s">
        <v>100</v>
      </c>
      <c r="DI7" s="36" t="s">
        <v>100</v>
      </c>
      <c r="DJ7" s="36" t="s">
        <v>100</v>
      </c>
      <c r="DK7" s="36">
        <v>2.38</v>
      </c>
      <c r="DL7" s="36">
        <v>4.66</v>
      </c>
      <c r="DM7" s="36" t="s">
        <v>100</v>
      </c>
      <c r="DN7" s="36" t="s">
        <v>100</v>
      </c>
      <c r="DO7" s="36" t="s">
        <v>100</v>
      </c>
      <c r="DP7" s="36">
        <v>28.43</v>
      </c>
      <c r="DQ7" s="36">
        <v>11.68</v>
      </c>
      <c r="DR7" s="36">
        <v>36.85</v>
      </c>
      <c r="DS7" s="36" t="s">
        <v>100</v>
      </c>
      <c r="DT7" s="36" t="s">
        <v>100</v>
      </c>
      <c r="DU7" s="36" t="s">
        <v>100</v>
      </c>
      <c r="DV7" s="36">
        <v>0</v>
      </c>
      <c r="DW7" s="36">
        <v>0</v>
      </c>
      <c r="DX7" s="36" t="s">
        <v>100</v>
      </c>
      <c r="DY7" s="36" t="s">
        <v>100</v>
      </c>
      <c r="DZ7" s="36" t="s">
        <v>100</v>
      </c>
      <c r="EA7" s="36">
        <v>0</v>
      </c>
      <c r="EB7" s="36">
        <v>0</v>
      </c>
      <c r="EC7" s="36">
        <v>4.5599999999999996</v>
      </c>
      <c r="ED7" s="36" t="s">
        <v>100</v>
      </c>
      <c r="EE7" s="36" t="s">
        <v>100</v>
      </c>
      <c r="EF7" s="36" t="s">
        <v>100</v>
      </c>
      <c r="EG7" s="36">
        <v>0</v>
      </c>
      <c r="EH7" s="36">
        <v>0</v>
      </c>
      <c r="EI7" s="36" t="s">
        <v>100</v>
      </c>
      <c r="EJ7" s="36" t="s">
        <v>100</v>
      </c>
      <c r="EK7" s="36" t="s">
        <v>100</v>
      </c>
      <c r="EL7" s="36">
        <v>0.16</v>
      </c>
      <c r="EM7" s="36">
        <v>0.33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上里町役場</cp:lastModifiedBy>
  <cp:lastPrinted>2017-02-13T04:50:00Z</cp:lastPrinted>
  <dcterms:created xsi:type="dcterms:W3CDTF">2017-02-08T02:34:51Z</dcterms:created>
  <dcterms:modified xsi:type="dcterms:W3CDTF">2017-02-15T06:44:00Z</dcterms:modified>
</cp:coreProperties>
</file>