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<sst xmlns="http://schemas.openxmlformats.org/spreadsheetml/2006/main" count="217" uniqueCount="107">
  <si>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</si>
  <si>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</si>
  <si>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</si>
  <si>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</si>
  <si>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</si>
  <si>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</si>
  <si>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</si>
  <si>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</si>
  <si>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</si>
  <si>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</si>
  <si>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</si>
  <si>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</si>
  <si>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</si>
  <si>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</si>
  <si>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</si>
  <si>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</si>
  <si>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</si>
  <si>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</si>
  <si>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</si>
  <si>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</si>
  <si>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</si>
  <si>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</si>
  <si>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</si>
  <si>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</si>
  <si>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</si>
  <si>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</si>
  <si>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</si>
  <si>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</si>
  <si>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</si>
  <si>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</si>
  <si>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</si>
  <si>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</si>
  <si>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</si>
  <si>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</si>
  <si>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</si>
  <si>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</si>
  <si>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</si>
  <si>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</si>
  <si>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</si>
  <si>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</si>
  <si>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</si>
  <si>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</si>
  <si>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</si>
  <si>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</si>
  <si>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</si>
  <si>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</si>
  <si>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</si>
  <si>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</si>
  <si>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</si>
  <si>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</si>
  <si>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</si>
  <si>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</si>
  <si>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</si>
  <si>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</si>
  <si>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</si>
  <si>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</si>
  <si>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</si>
  <si>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</si>
  <si>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</si>
  <si>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</si>
  <si>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</si>
  <si>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</si>
  <si>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</si>
  <si>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</si>
  <si>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</si>
  <si>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</si>
  <si>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</si>
  <si>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</si>
  <si>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</si>
  <si>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</si>
  <si>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</si>
  <si>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</si>
  <si>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</si>
  <si>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</si>
  <si>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</si>
  <si>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</si>
  <si>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</si>
  <si>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</si>
  <si>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</si>
  <si>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</si>
  <si>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</si>
  <si>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</si>
  <si>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</si>
  <si>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</si>
  <si>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</si>
  <si>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</si>
  <si>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</si>
  <si>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</si>
  <si>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</si>
  <si>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</si>
  <si>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</si>
  <si>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</si>
  <si>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</si>
  <si>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神川町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</si>
  <si>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</si>
  <si>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</si>
  <si>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</si>
  <si>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</si>
  <si>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</si>
  <si>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</si>
  <si>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</si>
  <si>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</si>
  <si>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</si>
  <si>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</si>
  <si>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人口や企業活動が減少傾向にあり、多くは望めない状況ではあるが、これからも、経費節減と料金回収に粘り強く対応し、施設の点検補修にも余念が無く実施することで、住民に安心・安全な水を供給していきたい。</t>
    <rPh sb="0" eb="2">
      <t>ジンコウ</t>
    </rPh>
    <rPh sb="3" eb="5">
      <t>キギョウ</t>
    </rPh>
    <rPh sb="5" eb="7">
      <t>カツドウ</t>
    </rPh>
    <rPh sb="8" eb="10">
      <t>ゲンショウ</t>
    </rPh>
    <rPh sb="10" eb="12">
      <t>ケイコウ</t>
    </rPh>
    <rPh sb="16" eb="17">
      <t>オオ</t>
    </rPh>
    <rPh sb="19" eb="20">
      <t>ノゾ</t>
    </rPh>
    <rPh sb="23" eb="25">
      <t>ジョウキョウ</t>
    </rPh>
    <rPh sb="37" eb="39">
      <t>ケイヒ</t>
    </rPh>
    <rPh sb="39" eb="41">
      <t>セツゲン</t>
    </rPh>
    <rPh sb="42" eb="44">
      <t>リョウキン</t>
    </rPh>
    <rPh sb="44" eb="46">
      <t>カイシュウ</t>
    </rPh>
    <rPh sb="47" eb="48">
      <t>ネバ</t>
    </rPh>
    <rPh sb="49" eb="50">
      <t>ヅヨ</t>
    </rPh>
    <rPh sb="51" eb="53">
      <t>タイオウ</t>
    </rPh>
    <rPh sb="55" eb="57">
      <t>シセツ</t>
    </rPh>
    <rPh sb="58" eb="60">
      <t>テンケン</t>
    </rPh>
    <rPh sb="60" eb="62">
      <t>ホシュウ</t>
    </rPh>
    <rPh sb="64" eb="66">
      <t>ヨネン</t>
    </rPh>
    <rPh sb="67" eb="68">
      <t>ナ</t>
    </rPh>
    <rPh sb="69" eb="70">
      <t>ジツ</t>
    </rPh>
    <rPh sb="70" eb="71">
      <t>セ</t>
    </rPh>
    <rPh sb="77" eb="79">
      <t>ジュウミン</t>
    </rPh>
    <rPh sb="80" eb="82">
      <t>アンシン</t>
    </rPh>
    <rPh sb="83" eb="85">
      <t>アンゼン</t>
    </rPh>
    <rPh sb="86" eb="87">
      <t>ミズ</t>
    </rPh>
    <rPh sb="88" eb="90">
      <t>キョウキュウ</t>
    </rPh>
    <phoneticPr fontId="4"/>
  </si>
  <si>
    <t>現在当町では、施設（設備、石綿管敷設替え等）の老朽化問題に直面しており鋭意取り組んでいる所である。そこで、管路経年化率が、H27年度には40％近くまで推移していることから、施設の更新が急務だとわかる。このことから、今後石綿管を含む管系の改修計画を立て、進めていくと伴に施設の設備更新も進めていく。</t>
    <rPh sb="0" eb="2">
      <t>ゲンザイ</t>
    </rPh>
    <rPh sb="2" eb="3">
      <t>トウ</t>
    </rPh>
    <rPh sb="3" eb="4">
      <t>マチ</t>
    </rPh>
    <rPh sb="7" eb="9">
      <t>シセツ</t>
    </rPh>
    <rPh sb="10" eb="12">
      <t>セツビ</t>
    </rPh>
    <rPh sb="13" eb="15">
      <t>セキメン</t>
    </rPh>
    <rPh sb="15" eb="16">
      <t>カン</t>
    </rPh>
    <rPh sb="16" eb="18">
      <t>フセツ</t>
    </rPh>
    <rPh sb="18" eb="19">
      <t>ガ</t>
    </rPh>
    <rPh sb="20" eb="21">
      <t>ナド</t>
    </rPh>
    <rPh sb="23" eb="26">
      <t>ロウキュウカ</t>
    </rPh>
    <rPh sb="26" eb="28">
      <t>モンダイ</t>
    </rPh>
    <rPh sb="29" eb="31">
      <t>チョクメン</t>
    </rPh>
    <rPh sb="37" eb="38">
      <t>ト</t>
    </rPh>
    <rPh sb="39" eb="40">
      <t>ク</t>
    </rPh>
    <rPh sb="44" eb="45">
      <t>トコロ</t>
    </rPh>
    <rPh sb="53" eb="55">
      <t>カンロ</t>
    </rPh>
    <rPh sb="55" eb="57">
      <t>ケイネン</t>
    </rPh>
    <rPh sb="57" eb="58">
      <t>カ</t>
    </rPh>
    <rPh sb="58" eb="59">
      <t>リツ</t>
    </rPh>
    <rPh sb="64" eb="65">
      <t>ネン</t>
    </rPh>
    <rPh sb="65" eb="66">
      <t>ド</t>
    </rPh>
    <rPh sb="71" eb="72">
      <t>チカ</t>
    </rPh>
    <rPh sb="75" eb="76">
      <t>スイ</t>
    </rPh>
    <rPh sb="76" eb="77">
      <t>イ</t>
    </rPh>
    <rPh sb="86" eb="88">
      <t>シセツ</t>
    </rPh>
    <rPh sb="89" eb="91">
      <t>コウシン</t>
    </rPh>
    <rPh sb="92" eb="94">
      <t>キュウム</t>
    </rPh>
    <rPh sb="107" eb="109">
      <t>コンゴ</t>
    </rPh>
    <rPh sb="109" eb="111">
      <t>セキメン</t>
    </rPh>
    <rPh sb="111" eb="112">
      <t>カン</t>
    </rPh>
    <rPh sb="113" eb="114">
      <t>フク</t>
    </rPh>
    <rPh sb="115" eb="116">
      <t>カン</t>
    </rPh>
    <rPh sb="116" eb="117">
      <t>ケイ</t>
    </rPh>
    <rPh sb="118" eb="120">
      <t>カイシュウ</t>
    </rPh>
    <rPh sb="120" eb="122">
      <t>ケイカク</t>
    </rPh>
    <rPh sb="123" eb="124">
      <t>タ</t>
    </rPh>
    <rPh sb="126" eb="127">
      <t>スス</t>
    </rPh>
    <rPh sb="132" eb="133">
      <t>トモ</t>
    </rPh>
    <rPh sb="134" eb="136">
      <t>シセツ</t>
    </rPh>
    <rPh sb="137" eb="139">
      <t>セツビ</t>
    </rPh>
    <rPh sb="139" eb="141">
      <t>コウシン</t>
    </rPh>
    <rPh sb="142" eb="143">
      <t>スス</t>
    </rPh>
    <phoneticPr fontId="4"/>
  </si>
  <si>
    <t>当町では、人口や企業活動が減少傾向になりつつあり、当水道事業運営も芳しくないところである。　　①経常収支比率については、100％を超えているが、これに慢心せず、努めていきたい。　　　　　　　　　　　　　　　　　　　　　　　　　　　　　　　　　②累積欠損比率についても昨年度同様に、0％を数位しているが、将来的な人口減少等を考えると不安が残る。　　　　　　　　　　　　　　　　　　　　　③平成27年度には流動比率が100％を超える急上昇みせたが、これは一過性にすぎない。課題は、昨年度と同じ有収率と施設利用率の向上と更なる経費節減と料金回収を上げるため、粘り強く行動していくことが必要である。　　　　　　　　　　　　　　④企業債残高対給水収益比率を見れば、平均値より下回るが、水道施設の老朽化を考えると、これから補修に多額な資金を企業債等に依存せざる負えないため、比率の上昇が懸念される。</t>
    <rPh sb="0" eb="1">
      <t>トウ</t>
    </rPh>
    <rPh sb="1" eb="2">
      <t>マチ</t>
    </rPh>
    <rPh sb="5" eb="7">
      <t>ジンコウ</t>
    </rPh>
    <rPh sb="8" eb="10">
      <t>キギョウ</t>
    </rPh>
    <rPh sb="10" eb="12">
      <t>カツドウ</t>
    </rPh>
    <rPh sb="13" eb="15">
      <t>ゲンショウ</t>
    </rPh>
    <rPh sb="15" eb="17">
      <t>ケイコウ</t>
    </rPh>
    <rPh sb="25" eb="26">
      <t>トウ</t>
    </rPh>
    <rPh sb="26" eb="28">
      <t>スイドウ</t>
    </rPh>
    <rPh sb="28" eb="30">
      <t>ジギョウ</t>
    </rPh>
    <rPh sb="30" eb="32">
      <t>ウンエイ</t>
    </rPh>
    <rPh sb="33" eb="34">
      <t>カンバ</t>
    </rPh>
    <rPh sb="48" eb="50">
      <t>ケイジョウ</t>
    </rPh>
    <rPh sb="50" eb="52">
      <t>シュウシ</t>
    </rPh>
    <rPh sb="52" eb="54">
      <t>ヒリツ</t>
    </rPh>
    <rPh sb="65" eb="66">
      <t>コ</t>
    </rPh>
    <rPh sb="75" eb="77">
      <t>マンシン</t>
    </rPh>
    <rPh sb="80" eb="81">
      <t>ツト</t>
    </rPh>
    <rPh sb="122" eb="124">
      <t>ルイセキ</t>
    </rPh>
    <rPh sb="124" eb="125">
      <t>ケツ</t>
    </rPh>
    <rPh sb="125" eb="126">
      <t>ソン</t>
    </rPh>
    <rPh sb="126" eb="128">
      <t>ヒリツ</t>
    </rPh>
    <rPh sb="133" eb="135">
      <t>サクネン</t>
    </rPh>
    <rPh sb="135" eb="136">
      <t>ド</t>
    </rPh>
    <rPh sb="136" eb="138">
      <t>ドウヨウ</t>
    </rPh>
    <rPh sb="143" eb="144">
      <t>スウ</t>
    </rPh>
    <rPh sb="144" eb="145">
      <t>イ</t>
    </rPh>
    <rPh sb="151" eb="154">
      <t>ショウライテキ</t>
    </rPh>
    <rPh sb="155" eb="157">
      <t>ジンコウ</t>
    </rPh>
    <rPh sb="157" eb="159">
      <t>ゲンショウ</t>
    </rPh>
    <rPh sb="159" eb="160">
      <t>ナド</t>
    </rPh>
    <rPh sb="161" eb="162">
      <t>カンガ</t>
    </rPh>
    <rPh sb="165" eb="167">
      <t>フアン</t>
    </rPh>
    <rPh sb="168" eb="169">
      <t>ノコ</t>
    </rPh>
    <rPh sb="193" eb="195">
      <t>ヘイセイ</t>
    </rPh>
    <rPh sb="197" eb="198">
      <t>ネン</t>
    </rPh>
    <rPh sb="198" eb="199">
      <t>ド</t>
    </rPh>
    <rPh sb="201" eb="203">
      <t>リュウドウ</t>
    </rPh>
    <rPh sb="203" eb="205">
      <t>ヒリツ</t>
    </rPh>
    <rPh sb="211" eb="212">
      <t>コ</t>
    </rPh>
    <rPh sb="214" eb="215">
      <t>キュウ</t>
    </rPh>
    <rPh sb="215" eb="217">
      <t>ジョウショウ</t>
    </rPh>
    <rPh sb="225" eb="226">
      <t>イチ</t>
    </rPh>
    <rPh sb="226" eb="227">
      <t>カ</t>
    </rPh>
    <rPh sb="227" eb="228">
      <t>セイ</t>
    </rPh>
    <rPh sb="234" eb="236">
      <t>カダイ</t>
    </rPh>
    <rPh sb="238" eb="240">
      <t>サクネン</t>
    </rPh>
    <rPh sb="240" eb="241">
      <t>ド</t>
    </rPh>
    <rPh sb="242" eb="243">
      <t>オナ</t>
    </rPh>
    <rPh sb="244" eb="246">
      <t>ユウシュウ</t>
    </rPh>
    <rPh sb="246" eb="247">
      <t>リツ</t>
    </rPh>
    <rPh sb="248" eb="250">
      <t>シセツ</t>
    </rPh>
    <rPh sb="250" eb="253">
      <t>リヨウリツ</t>
    </rPh>
    <rPh sb="254" eb="256">
      <t>コウジョウ</t>
    </rPh>
    <rPh sb="257" eb="258">
      <t>サラ</t>
    </rPh>
    <rPh sb="260" eb="262">
      <t>ケイヒ</t>
    </rPh>
    <rPh sb="262" eb="264">
      <t>セツゲン</t>
    </rPh>
    <rPh sb="265" eb="267">
      <t>リョウキン</t>
    </rPh>
    <rPh sb="267" eb="269">
      <t>カイシュウ</t>
    </rPh>
    <rPh sb="270" eb="271">
      <t>ア</t>
    </rPh>
    <rPh sb="276" eb="277">
      <t>ネバ</t>
    </rPh>
    <rPh sb="278" eb="279">
      <t>ヅヨ</t>
    </rPh>
    <rPh sb="280" eb="282">
      <t>コウドウ</t>
    </rPh>
    <rPh sb="289" eb="291">
      <t>ヒツヨウ</t>
    </rPh>
    <rPh sb="310" eb="312">
      <t>キギョウ</t>
    </rPh>
    <rPh sb="312" eb="313">
      <t>サイ</t>
    </rPh>
    <rPh sb="313" eb="315">
      <t>ザンダカ</t>
    </rPh>
    <rPh sb="315" eb="316">
      <t>タイ</t>
    </rPh>
    <rPh sb="316" eb="318">
      <t>キュウスイ</t>
    </rPh>
    <rPh sb="318" eb="320">
      <t>シュウエキ</t>
    </rPh>
    <rPh sb="320" eb="322">
      <t>ヒリツ</t>
    </rPh>
    <rPh sb="323" eb="324">
      <t>ミ</t>
    </rPh>
    <rPh sb="327" eb="330">
      <t>ヘイキンチ</t>
    </rPh>
    <rPh sb="332" eb="334">
      <t>シタマワ</t>
    </rPh>
    <rPh sb="337" eb="339">
      <t>スイドウ</t>
    </rPh>
    <rPh sb="339" eb="341">
      <t>シセツ</t>
    </rPh>
    <rPh sb="342" eb="344">
      <t>ロウキュウ</t>
    </rPh>
    <rPh sb="344" eb="345">
      <t>カ</t>
    </rPh>
    <rPh sb="346" eb="347">
      <t>カンガ</t>
    </rPh>
    <rPh sb="355" eb="357">
      <t>ホシュウ</t>
    </rPh>
    <rPh sb="358" eb="360">
      <t>タガク</t>
    </rPh>
    <rPh sb="361" eb="363">
      <t>シキン</t>
    </rPh>
    <rPh sb="364" eb="366">
      <t>キギョウ</t>
    </rPh>
    <rPh sb="366" eb="367">
      <t>サイ</t>
    </rPh>
    <rPh sb="367" eb="368">
      <t>ナド</t>
    </rPh>
    <rPh sb="369" eb="371">
      <t>イゾン</t>
    </rPh>
    <rPh sb="374" eb="375">
      <t>オ</t>
    </rPh>
    <rPh sb="381" eb="383">
      <t>ヒリツ</t>
    </rPh>
    <rPh sb="384" eb="386">
      <t>ジョウショウ</t>
    </rPh>
    <rPh sb="387" eb="389">
      <t>ケネン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</si>
</sst>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7.0000000000000007E-2</c:v>
                </c:pt>
                <c:pt idx="1">
                  <c:v>0.42</c:v>
                </c:pt>
                <c:pt idx="2">
                  <c:v>0.21</c:v>
                </c:pt>
                <c:pt idx="3">
                  <c:v>0.19</c:v>
                </c:pt>
                <c:pt idx="4">
                  <c:v>0.28999999999999998</c:v>
                </c:pt>
              </c:numCache>
            </c:numRef>
          </c:val>
        </c:ser>
        <c:dLbls>
          <c:showLegendKey val="0"/>
          <c:showVal val="0"/>
          <c:showCatName val="0"/>
          <c:showSerName val="0"/>
          <c:showPercent val="0"/>
          <c:showBubbleSize val="0"/>
        </c:dLbls>
        <c:gapWidth val="150"/>
        <c:axId val="86366464"/>
        <c:axId val="8651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86366464"/>
        <c:axId val="86512000"/>
      </c:lineChart>
      <c:dateAx>
        <c:axId val="86366464"/>
        <c:scaling>
          <c:orientation val="minMax"/>
        </c:scaling>
        <c:delete val="1"/>
        <c:axPos val="b"/>
        <c:numFmt formatCode="ge" sourceLinked="1"/>
        <c:majorTickMark val="none"/>
        <c:minorTickMark val="none"/>
        <c:tickLblPos val="none"/>
        <c:crossAx val="86512000"/>
        <c:crosses val="autoZero"/>
        <c:auto val="1"/>
        <c:lblOffset val="100"/>
        <c:baseTimeUnit val="years"/>
      </c:dateAx>
      <c:valAx>
        <c:axId val="8651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c:v>
                </c:pt>
                <c:pt idx="1">
                  <c:v>58.48</c:v>
                </c:pt>
                <c:pt idx="2">
                  <c:v>57.39</c:v>
                </c:pt>
                <c:pt idx="3">
                  <c:v>56.17</c:v>
                </c:pt>
                <c:pt idx="4">
                  <c:v>56.26</c:v>
                </c:pt>
              </c:numCache>
            </c:numRef>
          </c:val>
        </c:ser>
        <c:dLbls>
          <c:showLegendKey val="0"/>
          <c:showVal val="0"/>
          <c:showCatName val="0"/>
          <c:showSerName val="0"/>
          <c:showPercent val="0"/>
          <c:showBubbleSize val="0"/>
        </c:dLbls>
        <c:gapWidth val="150"/>
        <c:axId val="88541824"/>
        <c:axId val="8856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88541824"/>
        <c:axId val="88560384"/>
      </c:lineChart>
      <c:dateAx>
        <c:axId val="88541824"/>
        <c:scaling>
          <c:orientation val="minMax"/>
        </c:scaling>
        <c:delete val="1"/>
        <c:axPos val="b"/>
        <c:numFmt formatCode="ge" sourceLinked="1"/>
        <c:majorTickMark val="none"/>
        <c:minorTickMark val="none"/>
        <c:tickLblPos val="none"/>
        <c:crossAx val="88560384"/>
        <c:crosses val="autoZero"/>
        <c:auto val="1"/>
        <c:lblOffset val="100"/>
        <c:baseTimeUnit val="years"/>
      </c:dateAx>
      <c:valAx>
        <c:axId val="8856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76.13</c:v>
                </c:pt>
                <c:pt idx="1">
                  <c:v>77.180000000000007</c:v>
                </c:pt>
                <c:pt idx="2">
                  <c:v>78.02</c:v>
                </c:pt>
                <c:pt idx="3">
                  <c:v>78</c:v>
                </c:pt>
                <c:pt idx="4">
                  <c:v>82.5</c:v>
                </c:pt>
              </c:numCache>
            </c:numRef>
          </c:val>
        </c:ser>
        <c:dLbls>
          <c:showLegendKey val="0"/>
          <c:showVal val="0"/>
          <c:showCatName val="0"/>
          <c:showSerName val="0"/>
          <c:showPercent val="0"/>
          <c:showBubbleSize val="0"/>
        </c:dLbls>
        <c:gapWidth val="150"/>
        <c:axId val="88598784"/>
        <c:axId val="8867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88598784"/>
        <c:axId val="88674688"/>
      </c:lineChart>
      <c:dateAx>
        <c:axId val="88598784"/>
        <c:scaling>
          <c:orientation val="minMax"/>
        </c:scaling>
        <c:delete val="1"/>
        <c:axPos val="b"/>
        <c:numFmt formatCode="ge" sourceLinked="1"/>
        <c:majorTickMark val="none"/>
        <c:minorTickMark val="none"/>
        <c:tickLblPos val="none"/>
        <c:crossAx val="88674688"/>
        <c:crosses val="autoZero"/>
        <c:auto val="1"/>
        <c:lblOffset val="100"/>
        <c:baseTimeUnit val="years"/>
      </c:dateAx>
      <c:valAx>
        <c:axId val="8867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107.42</c:v>
                </c:pt>
                <c:pt idx="1">
                  <c:v>103.1</c:v>
                </c:pt>
                <c:pt idx="2">
                  <c:v>98.84</c:v>
                </c:pt>
                <c:pt idx="3">
                  <c:v>107.5</c:v>
                </c:pt>
                <c:pt idx="4">
                  <c:v>112.85</c:v>
                </c:pt>
              </c:numCache>
            </c:numRef>
          </c:val>
        </c:ser>
        <c:dLbls>
          <c:showLegendKey val="0"/>
          <c:showVal val="0"/>
          <c:showCatName val="0"/>
          <c:showSerName val="0"/>
          <c:showPercent val="0"/>
          <c:showBubbleSize val="0"/>
        </c:dLbls>
        <c:gapWidth val="150"/>
        <c:axId val="86550400"/>
        <c:axId val="8655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86550400"/>
        <c:axId val="86556672"/>
      </c:lineChart>
      <c:dateAx>
        <c:axId val="86550400"/>
        <c:scaling>
          <c:orientation val="minMax"/>
        </c:scaling>
        <c:delete val="1"/>
        <c:axPos val="b"/>
        <c:numFmt formatCode="ge" sourceLinked="1"/>
        <c:majorTickMark val="none"/>
        <c:minorTickMark val="none"/>
        <c:tickLblPos val="none"/>
        <c:crossAx val="86556672"/>
        <c:crosses val="autoZero"/>
        <c:auto val="1"/>
        <c:lblOffset val="100"/>
        <c:baseTimeUnit val="years"/>
      </c:dateAx>
      <c:valAx>
        <c:axId val="86556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5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47.96</c:v>
                </c:pt>
                <c:pt idx="1">
                  <c:v>49.54</c:v>
                </c:pt>
                <c:pt idx="2">
                  <c:v>51.29</c:v>
                </c:pt>
                <c:pt idx="3">
                  <c:v>57.27</c:v>
                </c:pt>
                <c:pt idx="4">
                  <c:v>58.62</c:v>
                </c:pt>
              </c:numCache>
            </c:numRef>
          </c:val>
        </c:ser>
        <c:dLbls>
          <c:showLegendKey val="0"/>
          <c:showVal val="0"/>
          <c:showCatName val="0"/>
          <c:showSerName val="0"/>
          <c:showPercent val="0"/>
          <c:showBubbleSize val="0"/>
        </c:dLbls>
        <c:gapWidth val="150"/>
        <c:axId val="88421888"/>
        <c:axId val="8842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88421888"/>
        <c:axId val="88423808"/>
      </c:lineChart>
      <c:dateAx>
        <c:axId val="88421888"/>
        <c:scaling>
          <c:orientation val="minMax"/>
        </c:scaling>
        <c:delete val="1"/>
        <c:axPos val="b"/>
        <c:numFmt formatCode="ge" sourceLinked="1"/>
        <c:majorTickMark val="none"/>
        <c:minorTickMark val="none"/>
        <c:tickLblPos val="none"/>
        <c:crossAx val="88423808"/>
        <c:crosses val="autoZero"/>
        <c:auto val="1"/>
        <c:lblOffset val="100"/>
        <c:baseTimeUnit val="years"/>
      </c:dateAx>
      <c:valAx>
        <c:axId val="8842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25.75</c:v>
                </c:pt>
                <c:pt idx="1">
                  <c:v>34.44</c:v>
                </c:pt>
                <c:pt idx="2">
                  <c:v>33.869999999999997</c:v>
                </c:pt>
                <c:pt idx="3">
                  <c:v>39.74</c:v>
                </c:pt>
                <c:pt idx="4">
                  <c:v>33.369999999999997</c:v>
                </c:pt>
              </c:numCache>
            </c:numRef>
          </c:val>
        </c:ser>
        <c:dLbls>
          <c:showLegendKey val="0"/>
          <c:showVal val="0"/>
          <c:showCatName val="0"/>
          <c:showSerName val="0"/>
          <c:showPercent val="0"/>
          <c:showBubbleSize val="0"/>
        </c:dLbls>
        <c:gapWidth val="150"/>
        <c:axId val="88471424"/>
        <c:axId val="8847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88471424"/>
        <c:axId val="88472960"/>
      </c:lineChart>
      <c:dateAx>
        <c:axId val="88471424"/>
        <c:scaling>
          <c:orientation val="minMax"/>
        </c:scaling>
        <c:delete val="1"/>
        <c:axPos val="b"/>
        <c:numFmt formatCode="ge" sourceLinked="1"/>
        <c:majorTickMark val="none"/>
        <c:minorTickMark val="none"/>
        <c:tickLblPos val="none"/>
        <c:crossAx val="88472960"/>
        <c:crosses val="autoZero"/>
        <c:auto val="1"/>
        <c:lblOffset val="100"/>
        <c:baseTimeUnit val="years"/>
      </c:dateAx>
      <c:valAx>
        <c:axId val="8847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formatCode="#,##0.00;&quot;△&quot;#,##0.00;&quot;-&quot;">
                  <c:v>1.25</c:v>
                </c:pt>
                <c:pt idx="3">
                  <c:v>0</c:v>
                </c:pt>
                <c:pt idx="4">
                  <c:v>0</c:v>
                </c:pt>
              </c:numCache>
            </c:numRef>
          </c:val>
        </c:ser>
        <c:dLbls>
          <c:showLegendKey val="0"/>
          <c:showVal val="0"/>
          <c:showCatName val="0"/>
          <c:showSerName val="0"/>
          <c:showPercent val="0"/>
          <c:showBubbleSize val="0"/>
        </c:dLbls>
        <c:gapWidth val="150"/>
        <c:axId val="88238720"/>
        <c:axId val="8824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88238720"/>
        <c:axId val="88249088"/>
      </c:lineChart>
      <c:dateAx>
        <c:axId val="88238720"/>
        <c:scaling>
          <c:orientation val="minMax"/>
        </c:scaling>
        <c:delete val="1"/>
        <c:axPos val="b"/>
        <c:numFmt formatCode="ge" sourceLinked="1"/>
        <c:majorTickMark val="none"/>
        <c:minorTickMark val="none"/>
        <c:tickLblPos val="none"/>
        <c:crossAx val="88249088"/>
        <c:crosses val="autoZero"/>
        <c:auto val="1"/>
        <c:lblOffset val="100"/>
        <c:baseTimeUnit val="years"/>
      </c:dateAx>
      <c:valAx>
        <c:axId val="88249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2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688.57</c:v>
                </c:pt>
                <c:pt idx="1">
                  <c:v>517</c:v>
                </c:pt>
                <c:pt idx="2">
                  <c:v>1001.06</c:v>
                </c:pt>
                <c:pt idx="3">
                  <c:v>347.76</c:v>
                </c:pt>
                <c:pt idx="4">
                  <c:v>1807.53</c:v>
                </c:pt>
              </c:numCache>
            </c:numRef>
          </c:val>
        </c:ser>
        <c:dLbls>
          <c:showLegendKey val="0"/>
          <c:showVal val="0"/>
          <c:showCatName val="0"/>
          <c:showSerName val="0"/>
          <c:showPercent val="0"/>
          <c:showBubbleSize val="0"/>
        </c:dLbls>
        <c:gapWidth val="150"/>
        <c:axId val="88278144"/>
        <c:axId val="8828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88278144"/>
        <c:axId val="88280064"/>
      </c:lineChart>
      <c:dateAx>
        <c:axId val="88278144"/>
        <c:scaling>
          <c:orientation val="minMax"/>
        </c:scaling>
        <c:delete val="1"/>
        <c:axPos val="b"/>
        <c:numFmt formatCode="ge" sourceLinked="1"/>
        <c:majorTickMark val="none"/>
        <c:minorTickMark val="none"/>
        <c:tickLblPos val="none"/>
        <c:crossAx val="88280064"/>
        <c:crosses val="autoZero"/>
        <c:auto val="1"/>
        <c:lblOffset val="100"/>
        <c:baseTimeUnit val="years"/>
      </c:dateAx>
      <c:valAx>
        <c:axId val="88280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2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337.53</c:v>
                </c:pt>
                <c:pt idx="1">
                  <c:v>311.99</c:v>
                </c:pt>
                <c:pt idx="2">
                  <c:v>293.43</c:v>
                </c:pt>
                <c:pt idx="3">
                  <c:v>275.56</c:v>
                </c:pt>
                <c:pt idx="4">
                  <c:v>241.49</c:v>
                </c:pt>
              </c:numCache>
            </c:numRef>
          </c:val>
        </c:ser>
        <c:dLbls>
          <c:showLegendKey val="0"/>
          <c:showVal val="0"/>
          <c:showCatName val="0"/>
          <c:showSerName val="0"/>
          <c:showPercent val="0"/>
          <c:showBubbleSize val="0"/>
        </c:dLbls>
        <c:gapWidth val="150"/>
        <c:axId val="88318720"/>
        <c:axId val="8832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88318720"/>
        <c:axId val="88320640"/>
      </c:lineChart>
      <c:dateAx>
        <c:axId val="88318720"/>
        <c:scaling>
          <c:orientation val="minMax"/>
        </c:scaling>
        <c:delete val="1"/>
        <c:axPos val="b"/>
        <c:numFmt formatCode="ge" sourceLinked="1"/>
        <c:majorTickMark val="none"/>
        <c:minorTickMark val="none"/>
        <c:tickLblPos val="none"/>
        <c:crossAx val="88320640"/>
        <c:crosses val="autoZero"/>
        <c:auto val="1"/>
        <c:lblOffset val="100"/>
        <c:baseTimeUnit val="years"/>
      </c:dateAx>
      <c:valAx>
        <c:axId val="88320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31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104.54</c:v>
                </c:pt>
                <c:pt idx="1">
                  <c:v>100.14</c:v>
                </c:pt>
                <c:pt idx="2">
                  <c:v>96.09</c:v>
                </c:pt>
                <c:pt idx="3">
                  <c:v>99.62</c:v>
                </c:pt>
                <c:pt idx="4">
                  <c:v>107.4</c:v>
                </c:pt>
              </c:numCache>
            </c:numRef>
          </c:val>
        </c:ser>
        <c:dLbls>
          <c:showLegendKey val="0"/>
          <c:showVal val="0"/>
          <c:showCatName val="0"/>
          <c:showSerName val="0"/>
          <c:showPercent val="0"/>
          <c:showBubbleSize val="0"/>
        </c:dLbls>
        <c:gapWidth val="150"/>
        <c:axId val="88485888"/>
        <c:axId val="8848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88485888"/>
        <c:axId val="88487808"/>
      </c:lineChart>
      <c:dateAx>
        <c:axId val="88485888"/>
        <c:scaling>
          <c:orientation val="minMax"/>
        </c:scaling>
        <c:delete val="1"/>
        <c:axPos val="b"/>
        <c:numFmt formatCode="ge" sourceLinked="1"/>
        <c:majorTickMark val="none"/>
        <c:minorTickMark val="none"/>
        <c:tickLblPos val="none"/>
        <c:crossAx val="88487808"/>
        <c:crosses val="autoZero"/>
        <c:auto val="1"/>
        <c:lblOffset val="100"/>
        <c:baseTimeUnit val="years"/>
      </c:dateAx>
      <c:valAx>
        <c:axId val="8848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164.7</c:v>
                </c:pt>
                <c:pt idx="1">
                  <c:v>172.2</c:v>
                </c:pt>
                <c:pt idx="2">
                  <c:v>177.26</c:v>
                </c:pt>
                <c:pt idx="3">
                  <c:v>170.82</c:v>
                </c:pt>
                <c:pt idx="4">
                  <c:v>154.76</c:v>
                </c:pt>
              </c:numCache>
            </c:numRef>
          </c:val>
        </c:ser>
        <c:dLbls>
          <c:showLegendKey val="0"/>
          <c:showVal val="0"/>
          <c:showCatName val="0"/>
          <c:showSerName val="0"/>
          <c:showPercent val="0"/>
          <c:showBubbleSize val="0"/>
        </c:dLbls>
        <c:gapWidth val="150"/>
        <c:axId val="88525824"/>
        <c:axId val="8852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88525824"/>
        <c:axId val="88528000"/>
      </c:lineChart>
      <c:dateAx>
        <c:axId val="88525824"/>
        <c:scaling>
          <c:orientation val="minMax"/>
        </c:scaling>
        <c:delete val="1"/>
        <c:axPos val="b"/>
        <c:numFmt formatCode="ge" sourceLinked="1"/>
        <c:majorTickMark val="none"/>
        <c:minorTickMark val="none"/>
        <c:tickLblPos val="none"/>
        <c:crossAx val="88528000"/>
        <c:crosses val="autoZero"/>
        <c:auto val="1"/>
        <c:lblOffset val="100"/>
        <c:baseTimeUnit val="years"/>
      </c:dateAx>
      <c:valAx>
        <c:axId val="8852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2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0" zoomScaleNormal="100" workbookViewId="0">
      <selection activeCell="B2" sqref="B1: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神川町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14027</v>
      </c>
      <c r="AJ8" s="75"/>
      <c r="AK8" s="75"/>
      <c r="AL8" s="75"/>
      <c r="AM8" s="75"/>
      <c r="AN8" s="75"/>
      <c r="AO8" s="75"/>
      <c r="AP8" s="76"/>
      <c r="AQ8" s="57">
        <f>データ!R6</f>
        <v>47.4</v>
      </c>
      <c r="AR8" s="57"/>
      <c r="AS8" s="57"/>
      <c r="AT8" s="57"/>
      <c r="AU8" s="57"/>
      <c r="AV8" s="57"/>
      <c r="AW8" s="57"/>
      <c r="AX8" s="57"/>
      <c r="AY8" s="57">
        <f>データ!S6</f>
        <v>295.93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73.69</v>
      </c>
      <c r="K10" s="57"/>
      <c r="L10" s="57"/>
      <c r="M10" s="57"/>
      <c r="N10" s="57"/>
      <c r="O10" s="57"/>
      <c r="P10" s="57"/>
      <c r="Q10" s="57"/>
      <c r="R10" s="57">
        <f>データ!O6</f>
        <v>99</v>
      </c>
      <c r="S10" s="57"/>
      <c r="T10" s="57"/>
      <c r="U10" s="57"/>
      <c r="V10" s="57"/>
      <c r="W10" s="57"/>
      <c r="X10" s="57"/>
      <c r="Y10" s="57"/>
      <c r="Z10" s="65">
        <f>データ!P6</f>
        <v>3130</v>
      </c>
      <c r="AA10" s="65"/>
      <c r="AB10" s="65"/>
      <c r="AC10" s="65"/>
      <c r="AD10" s="65"/>
      <c r="AE10" s="65"/>
      <c r="AF10" s="65"/>
      <c r="AG10" s="65"/>
      <c r="AH10" s="2"/>
      <c r="AI10" s="65">
        <f>データ!T6</f>
        <v>13858</v>
      </c>
      <c r="AJ10" s="65"/>
      <c r="AK10" s="65"/>
      <c r="AL10" s="65"/>
      <c r="AM10" s="65"/>
      <c r="AN10" s="65"/>
      <c r="AO10" s="65"/>
      <c r="AP10" s="65"/>
      <c r="AQ10" s="57">
        <f>データ!U6</f>
        <v>46.58</v>
      </c>
      <c r="AR10" s="57"/>
      <c r="AS10" s="57"/>
      <c r="AT10" s="57"/>
      <c r="AU10" s="57"/>
      <c r="AV10" s="57"/>
      <c r="AW10" s="57"/>
      <c r="AX10" s="57"/>
      <c r="AY10" s="57">
        <f>データ!V6</f>
        <v>297.51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113832</v>
      </c>
      <c r="D6" s="31">
        <f t="shared" si="3"/>
        <v>46</v>
      </c>
      <c r="E6" s="31">
        <f t="shared" si="3"/>
        <v>1</v>
      </c>
      <c r="F6" s="31">
        <f t="shared" si="3"/>
        <v>0</v>
      </c>
      <c r="G6" s="31">
        <f t="shared" si="3"/>
        <v>1</v>
      </c>
      <c r="H6" s="31" t="str">
        <f t="shared" si="3"/>
        <v>埼玉県　神川町</v>
      </c>
      <c r="I6" s="31" t="str">
        <f t="shared" si="3"/>
        <v>法適用</v>
      </c>
      <c r="J6" s="31" t="str">
        <f t="shared" si="3"/>
        <v>水道事業</v>
      </c>
      <c r="K6" s="31" t="str">
        <f t="shared" si="3"/>
        <v>末端給水事業</v>
      </c>
      <c r="L6" s="31" t="str">
        <f t="shared" si="3"/>
        <v>A7</v>
      </c>
      <c r="M6" s="32" t="str">
        <f t="shared" si="3"/>
        <v>-</v>
      </c>
      <c r="N6" s="32">
        <f t="shared" si="3"/>
        <v>73.69</v>
      </c>
      <c r="O6" s="32">
        <f t="shared" si="3"/>
        <v>99</v>
      </c>
      <c r="P6" s="32">
        <f t="shared" si="3"/>
        <v>3130</v>
      </c>
      <c r="Q6" s="32">
        <f t="shared" si="3"/>
        <v>14027</v>
      </c>
      <c r="R6" s="32">
        <f t="shared" si="3"/>
        <v>47.4</v>
      </c>
      <c r="S6" s="32">
        <f t="shared" si="3"/>
        <v>295.93</v>
      </c>
      <c r="T6" s="32">
        <f t="shared" si="3"/>
        <v>13858</v>
      </c>
      <c r="U6" s="32">
        <f t="shared" si="3"/>
        <v>46.58</v>
      </c>
      <c r="V6" s="32">
        <f t="shared" si="3"/>
        <v>297.51</v>
      </c>
      <c r="W6" s="33">
        <f>IF(W7="",NA(),W7)</f>
        <v>107.42</v>
      </c>
      <c r="X6" s="33">
        <f t="shared" ref="X6:AF6" si="4">IF(X7="",NA(),X7)</f>
        <v>103.1</v>
      </c>
      <c r="Y6" s="33">
        <f t="shared" si="4"/>
        <v>98.84</v>
      </c>
      <c r="Z6" s="33">
        <f t="shared" si="4"/>
        <v>107.5</v>
      </c>
      <c r="AA6" s="33">
        <f t="shared" si="4"/>
        <v>112.85</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3">
        <f t="shared" si="5"/>
        <v>1.25</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688.57</v>
      </c>
      <c r="AT6" s="33">
        <f t="shared" ref="AT6:BB6" si="6">IF(AT7="",NA(),AT7)</f>
        <v>517</v>
      </c>
      <c r="AU6" s="33">
        <f t="shared" si="6"/>
        <v>1001.06</v>
      </c>
      <c r="AV6" s="33">
        <f t="shared" si="6"/>
        <v>347.76</v>
      </c>
      <c r="AW6" s="33">
        <f t="shared" si="6"/>
        <v>1807.53</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337.53</v>
      </c>
      <c r="BE6" s="33">
        <f t="shared" ref="BE6:BM6" si="7">IF(BE7="",NA(),BE7)</f>
        <v>311.99</v>
      </c>
      <c r="BF6" s="33">
        <f t="shared" si="7"/>
        <v>293.43</v>
      </c>
      <c r="BG6" s="33">
        <f t="shared" si="7"/>
        <v>275.56</v>
      </c>
      <c r="BH6" s="33">
        <f t="shared" si="7"/>
        <v>241.49</v>
      </c>
      <c r="BI6" s="33">
        <f t="shared" si="7"/>
        <v>474.06</v>
      </c>
      <c r="BJ6" s="33">
        <f t="shared" si="7"/>
        <v>458</v>
      </c>
      <c r="BK6" s="33">
        <f t="shared" si="7"/>
        <v>443.13</v>
      </c>
      <c r="BL6" s="33">
        <f t="shared" si="7"/>
        <v>442.54</v>
      </c>
      <c r="BM6" s="33">
        <f t="shared" si="7"/>
        <v>431</v>
      </c>
      <c r="BN6" s="32" t="str">
        <f>IF(BN7="","",IF(BN7="-","【-】","【"&amp;SUBSTITUTE(TEXT(BN7,"#,##0.00"),"-","△")&amp;"】"))</f>
        <v>【276.38】</v>
      </c>
      <c r="BO6" s="33">
        <f>IF(BO7="",NA(),BO7)</f>
        <v>104.54</v>
      </c>
      <c r="BP6" s="33">
        <f t="shared" ref="BP6:BX6" si="8">IF(BP7="",NA(),BP7)</f>
        <v>100.14</v>
      </c>
      <c r="BQ6" s="33">
        <f t="shared" si="8"/>
        <v>96.09</v>
      </c>
      <c r="BR6" s="33">
        <f t="shared" si="8"/>
        <v>99.62</v>
      </c>
      <c r="BS6" s="33">
        <f t="shared" si="8"/>
        <v>107.4</v>
      </c>
      <c r="BT6" s="33">
        <f t="shared" si="8"/>
        <v>96.62</v>
      </c>
      <c r="BU6" s="33">
        <f t="shared" si="8"/>
        <v>96.27</v>
      </c>
      <c r="BV6" s="33">
        <f t="shared" si="8"/>
        <v>95.4</v>
      </c>
      <c r="BW6" s="33">
        <f t="shared" si="8"/>
        <v>98.6</v>
      </c>
      <c r="BX6" s="33">
        <f t="shared" si="8"/>
        <v>100.82</v>
      </c>
      <c r="BY6" s="32" t="str">
        <f>IF(BY7="","",IF(BY7="-","【-】","【"&amp;SUBSTITUTE(TEXT(BY7,"#,##0.00"),"-","△")&amp;"】"))</f>
        <v>【104.99】</v>
      </c>
      <c r="BZ6" s="33">
        <f>IF(BZ7="",NA(),BZ7)</f>
        <v>164.7</v>
      </c>
      <c r="CA6" s="33">
        <f t="shared" ref="CA6:CI6" si="9">IF(CA7="",NA(),CA7)</f>
        <v>172.2</v>
      </c>
      <c r="CB6" s="33">
        <f t="shared" si="9"/>
        <v>177.26</v>
      </c>
      <c r="CC6" s="33">
        <f t="shared" si="9"/>
        <v>170.82</v>
      </c>
      <c r="CD6" s="33">
        <f t="shared" si="9"/>
        <v>154.76</v>
      </c>
      <c r="CE6" s="33">
        <f t="shared" si="9"/>
        <v>184.53</v>
      </c>
      <c r="CF6" s="33">
        <f t="shared" si="9"/>
        <v>186.94</v>
      </c>
      <c r="CG6" s="33">
        <f t="shared" si="9"/>
        <v>186.15</v>
      </c>
      <c r="CH6" s="33">
        <f t="shared" si="9"/>
        <v>181.67</v>
      </c>
      <c r="CI6" s="33">
        <f t="shared" si="9"/>
        <v>179.55</v>
      </c>
      <c r="CJ6" s="32" t="str">
        <f>IF(CJ7="","",IF(CJ7="-","【-】","【"&amp;SUBSTITUTE(TEXT(CJ7,"#,##0.00"),"-","△")&amp;"】"))</f>
        <v>【163.72】</v>
      </c>
      <c r="CK6" s="33">
        <f>IF(CK7="",NA(),CK7)</f>
        <v>61</v>
      </c>
      <c r="CL6" s="33">
        <f t="shared" ref="CL6:CT6" si="10">IF(CL7="",NA(),CL7)</f>
        <v>58.48</v>
      </c>
      <c r="CM6" s="33">
        <f t="shared" si="10"/>
        <v>57.39</v>
      </c>
      <c r="CN6" s="33">
        <f t="shared" si="10"/>
        <v>56.17</v>
      </c>
      <c r="CO6" s="33">
        <f t="shared" si="10"/>
        <v>56.26</v>
      </c>
      <c r="CP6" s="33">
        <f t="shared" si="10"/>
        <v>52.9</v>
      </c>
      <c r="CQ6" s="33">
        <f t="shared" si="10"/>
        <v>54.51</v>
      </c>
      <c r="CR6" s="33">
        <f t="shared" si="10"/>
        <v>54.47</v>
      </c>
      <c r="CS6" s="33">
        <f t="shared" si="10"/>
        <v>53.61</v>
      </c>
      <c r="CT6" s="33">
        <f t="shared" si="10"/>
        <v>53.52</v>
      </c>
      <c r="CU6" s="32" t="str">
        <f>IF(CU7="","",IF(CU7="-","【-】","【"&amp;SUBSTITUTE(TEXT(CU7,"#,##0.00"),"-","△")&amp;"】"))</f>
        <v>【59.76】</v>
      </c>
      <c r="CV6" s="33">
        <f>IF(CV7="",NA(),CV7)</f>
        <v>76.13</v>
      </c>
      <c r="CW6" s="33">
        <f t="shared" ref="CW6:DE6" si="11">IF(CW7="",NA(),CW7)</f>
        <v>77.180000000000007</v>
      </c>
      <c r="CX6" s="33">
        <f t="shared" si="11"/>
        <v>78.02</v>
      </c>
      <c r="CY6" s="33">
        <f t="shared" si="11"/>
        <v>78</v>
      </c>
      <c r="CZ6" s="33">
        <f t="shared" si="11"/>
        <v>82.5</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47.96</v>
      </c>
      <c r="DH6" s="33">
        <f t="shared" ref="DH6:DP6" si="12">IF(DH7="",NA(),DH7)</f>
        <v>49.54</v>
      </c>
      <c r="DI6" s="33">
        <f t="shared" si="12"/>
        <v>51.29</v>
      </c>
      <c r="DJ6" s="33">
        <f t="shared" si="12"/>
        <v>57.27</v>
      </c>
      <c r="DK6" s="33">
        <f t="shared" si="12"/>
        <v>58.62</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25.75</v>
      </c>
      <c r="DS6" s="33">
        <f t="shared" ref="DS6:EA6" si="13">IF(DS7="",NA(),DS7)</f>
        <v>34.44</v>
      </c>
      <c r="DT6" s="33">
        <f t="shared" si="13"/>
        <v>33.869999999999997</v>
      </c>
      <c r="DU6" s="33">
        <f t="shared" si="13"/>
        <v>39.74</v>
      </c>
      <c r="DV6" s="33">
        <f t="shared" si="13"/>
        <v>33.369999999999997</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7.0000000000000007E-2</v>
      </c>
      <c r="ED6" s="33">
        <f t="shared" ref="ED6:EL6" si="14">IF(ED7="",NA(),ED7)</f>
        <v>0.42</v>
      </c>
      <c r="EE6" s="33">
        <f t="shared" si="14"/>
        <v>0.21</v>
      </c>
      <c r="EF6" s="33">
        <f t="shared" si="14"/>
        <v>0.19</v>
      </c>
      <c r="EG6" s="33">
        <f t="shared" si="14"/>
        <v>0.28999999999999998</v>
      </c>
      <c r="EH6" s="33">
        <f t="shared" si="14"/>
        <v>0.5</v>
      </c>
      <c r="EI6" s="33">
        <f t="shared" si="14"/>
        <v>0.6</v>
      </c>
      <c r="EJ6" s="33">
        <f t="shared" si="14"/>
        <v>0.71</v>
      </c>
      <c r="EK6" s="33">
        <f t="shared" si="14"/>
        <v>0.68</v>
      </c>
      <c r="EL6" s="33">
        <f t="shared" si="14"/>
        <v>1.65</v>
      </c>
      <c r="EM6" s="32" t="str">
        <f>IF(EM7="","",IF(EM7="-","【-】","【"&amp;SUBSTITUTE(TEXT(EM7,"#,##0.00"),"-","△")&amp;"】"))</f>
        <v>【1.06】</v>
      </c>
    </row>
    <row r="7" spans="1:143" s="34" customFormat="1">
      <c r="A7" s="26"/>
      <c r="B7" s="35">
        <v>2015</v>
      </c>
      <c r="C7" s="35">
        <v>113832</v>
      </c>
      <c r="D7" s="35">
        <v>46</v>
      </c>
      <c r="E7" s="35">
        <v>1</v>
      </c>
      <c r="F7" s="35">
        <v>0</v>
      </c>
      <c r="G7" s="35">
        <v>1</v>
      </c>
      <c r="H7" s="35" t="s">
        <v>93</v>
      </c>
      <c r="I7" s="35" t="s">
        <v>94</v>
      </c>
      <c r="J7" s="35" t="s">
        <v>95</v>
      </c>
      <c r="K7" s="35" t="s">
        <v>96</v>
      </c>
      <c r="L7" s="35" t="s">
        <v>97</v>
      </c>
      <c r="M7" s="36" t="s">
        <v>98</v>
      </c>
      <c r="N7" s="36">
        <v>73.69</v>
      </c>
      <c r="O7" s="36">
        <v>99</v>
      </c>
      <c r="P7" s="36">
        <v>3130</v>
      </c>
      <c r="Q7" s="36">
        <v>14027</v>
      </c>
      <c r="R7" s="36">
        <v>47.4</v>
      </c>
      <c r="S7" s="36">
        <v>295.93</v>
      </c>
      <c r="T7" s="36">
        <v>13858</v>
      </c>
      <c r="U7" s="36">
        <v>46.58</v>
      </c>
      <c r="V7" s="36">
        <v>297.51</v>
      </c>
      <c r="W7" s="36">
        <v>107.42</v>
      </c>
      <c r="X7" s="36">
        <v>103.1</v>
      </c>
      <c r="Y7" s="36">
        <v>98.84</v>
      </c>
      <c r="Z7" s="36">
        <v>107.5</v>
      </c>
      <c r="AA7" s="36">
        <v>112.85</v>
      </c>
      <c r="AB7" s="36">
        <v>109.08</v>
      </c>
      <c r="AC7" s="36">
        <v>108.33</v>
      </c>
      <c r="AD7" s="36">
        <v>107.95</v>
      </c>
      <c r="AE7" s="36">
        <v>109.49</v>
      </c>
      <c r="AF7" s="36">
        <v>111.06</v>
      </c>
      <c r="AG7" s="36">
        <v>113.56</v>
      </c>
      <c r="AH7" s="36">
        <v>0</v>
      </c>
      <c r="AI7" s="36">
        <v>0</v>
      </c>
      <c r="AJ7" s="36">
        <v>1.25</v>
      </c>
      <c r="AK7" s="36">
        <v>0</v>
      </c>
      <c r="AL7" s="36">
        <v>0</v>
      </c>
      <c r="AM7" s="36">
        <v>16.09</v>
      </c>
      <c r="AN7" s="36">
        <v>15.69</v>
      </c>
      <c r="AO7" s="36">
        <v>13.47</v>
      </c>
      <c r="AP7" s="36">
        <v>9.49</v>
      </c>
      <c r="AQ7" s="36">
        <v>9.35</v>
      </c>
      <c r="AR7" s="36">
        <v>0.87</v>
      </c>
      <c r="AS7" s="36">
        <v>688.57</v>
      </c>
      <c r="AT7" s="36">
        <v>517</v>
      </c>
      <c r="AU7" s="36">
        <v>1001.06</v>
      </c>
      <c r="AV7" s="36">
        <v>347.76</v>
      </c>
      <c r="AW7" s="36">
        <v>1807.53</v>
      </c>
      <c r="AX7" s="36">
        <v>1128.25</v>
      </c>
      <c r="AY7" s="36">
        <v>1159.4100000000001</v>
      </c>
      <c r="AZ7" s="36">
        <v>1081.23</v>
      </c>
      <c r="BA7" s="36">
        <v>406.37</v>
      </c>
      <c r="BB7" s="36">
        <v>398.29</v>
      </c>
      <c r="BC7" s="36">
        <v>262.74</v>
      </c>
      <c r="BD7" s="36">
        <v>337.53</v>
      </c>
      <c r="BE7" s="36">
        <v>311.99</v>
      </c>
      <c r="BF7" s="36">
        <v>293.43</v>
      </c>
      <c r="BG7" s="36">
        <v>275.56</v>
      </c>
      <c r="BH7" s="36">
        <v>241.49</v>
      </c>
      <c r="BI7" s="36">
        <v>474.06</v>
      </c>
      <c r="BJ7" s="36">
        <v>458</v>
      </c>
      <c r="BK7" s="36">
        <v>443.13</v>
      </c>
      <c r="BL7" s="36">
        <v>442.54</v>
      </c>
      <c r="BM7" s="36">
        <v>431</v>
      </c>
      <c r="BN7" s="36">
        <v>276.38</v>
      </c>
      <c r="BO7" s="36">
        <v>104.54</v>
      </c>
      <c r="BP7" s="36">
        <v>100.14</v>
      </c>
      <c r="BQ7" s="36">
        <v>96.09</v>
      </c>
      <c r="BR7" s="36">
        <v>99.62</v>
      </c>
      <c r="BS7" s="36">
        <v>107.4</v>
      </c>
      <c r="BT7" s="36">
        <v>96.62</v>
      </c>
      <c r="BU7" s="36">
        <v>96.27</v>
      </c>
      <c r="BV7" s="36">
        <v>95.4</v>
      </c>
      <c r="BW7" s="36">
        <v>98.6</v>
      </c>
      <c r="BX7" s="36">
        <v>100.82</v>
      </c>
      <c r="BY7" s="36">
        <v>104.99</v>
      </c>
      <c r="BZ7" s="36">
        <v>164.7</v>
      </c>
      <c r="CA7" s="36">
        <v>172.2</v>
      </c>
      <c r="CB7" s="36">
        <v>177.26</v>
      </c>
      <c r="CC7" s="36">
        <v>170.82</v>
      </c>
      <c r="CD7" s="36">
        <v>154.76</v>
      </c>
      <c r="CE7" s="36">
        <v>184.53</v>
      </c>
      <c r="CF7" s="36">
        <v>186.94</v>
      </c>
      <c r="CG7" s="36">
        <v>186.15</v>
      </c>
      <c r="CH7" s="36">
        <v>181.67</v>
      </c>
      <c r="CI7" s="36">
        <v>179.55</v>
      </c>
      <c r="CJ7" s="36">
        <v>163.72</v>
      </c>
      <c r="CK7" s="36">
        <v>61</v>
      </c>
      <c r="CL7" s="36">
        <v>58.48</v>
      </c>
      <c r="CM7" s="36">
        <v>57.39</v>
      </c>
      <c r="CN7" s="36">
        <v>56.17</v>
      </c>
      <c r="CO7" s="36">
        <v>56.26</v>
      </c>
      <c r="CP7" s="36">
        <v>52.9</v>
      </c>
      <c r="CQ7" s="36">
        <v>54.51</v>
      </c>
      <c r="CR7" s="36">
        <v>54.47</v>
      </c>
      <c r="CS7" s="36">
        <v>53.61</v>
      </c>
      <c r="CT7" s="36">
        <v>53.52</v>
      </c>
      <c r="CU7" s="36">
        <v>59.76</v>
      </c>
      <c r="CV7" s="36">
        <v>76.13</v>
      </c>
      <c r="CW7" s="36">
        <v>77.180000000000007</v>
      </c>
      <c r="CX7" s="36">
        <v>78.02</v>
      </c>
      <c r="CY7" s="36">
        <v>78</v>
      </c>
      <c r="CZ7" s="36">
        <v>82.5</v>
      </c>
      <c r="DA7" s="36">
        <v>81.63</v>
      </c>
      <c r="DB7" s="36">
        <v>81.790000000000006</v>
      </c>
      <c r="DC7" s="36">
        <v>81.459999999999994</v>
      </c>
      <c r="DD7" s="36">
        <v>81.31</v>
      </c>
      <c r="DE7" s="36">
        <v>81.459999999999994</v>
      </c>
      <c r="DF7" s="36">
        <v>89.95</v>
      </c>
      <c r="DG7" s="36">
        <v>47.96</v>
      </c>
      <c r="DH7" s="36">
        <v>49.54</v>
      </c>
      <c r="DI7" s="36">
        <v>51.29</v>
      </c>
      <c r="DJ7" s="36">
        <v>57.27</v>
      </c>
      <c r="DK7" s="36">
        <v>58.62</v>
      </c>
      <c r="DL7" s="36">
        <v>37.25</v>
      </c>
      <c r="DM7" s="36">
        <v>37.799999999999997</v>
      </c>
      <c r="DN7" s="36">
        <v>38.520000000000003</v>
      </c>
      <c r="DO7" s="36">
        <v>46.67</v>
      </c>
      <c r="DP7" s="36">
        <v>47.7</v>
      </c>
      <c r="DQ7" s="36">
        <v>47.18</v>
      </c>
      <c r="DR7" s="36">
        <v>25.75</v>
      </c>
      <c r="DS7" s="36">
        <v>34.44</v>
      </c>
      <c r="DT7" s="36">
        <v>33.869999999999997</v>
      </c>
      <c r="DU7" s="36">
        <v>39.74</v>
      </c>
      <c r="DV7" s="36">
        <v>33.369999999999997</v>
      </c>
      <c r="DW7" s="36">
        <v>7.9</v>
      </c>
      <c r="DX7" s="36">
        <v>8.2200000000000006</v>
      </c>
      <c r="DY7" s="36">
        <v>9.43</v>
      </c>
      <c r="DZ7" s="36">
        <v>10.029999999999999</v>
      </c>
      <c r="EA7" s="36">
        <v>7.26</v>
      </c>
      <c r="EB7" s="36">
        <v>13.18</v>
      </c>
      <c r="EC7" s="36">
        <v>7.0000000000000007E-2</v>
      </c>
      <c r="ED7" s="36">
        <v>0.42</v>
      </c>
      <c r="EE7" s="36">
        <v>0.21</v>
      </c>
      <c r="EF7" s="36">
        <v>0.19</v>
      </c>
      <c r="EG7" s="36">
        <v>0.28999999999999998</v>
      </c>
      <c r="EH7" s="36">
        <v>0.5</v>
      </c>
      <c r="EI7" s="36">
        <v>0.6</v>
      </c>
      <c r="EJ7" s="36">
        <v>0.71</v>
      </c>
      <c r="EK7" s="36">
        <v>0.68</v>
      </c>
      <c r="EL7" s="36">
        <v>1.65</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2017-02-14T02:42:47Z</cp:lastPrinted>
  <dcterms:created xsi:type="dcterms:W3CDTF">2016-12-02T02:00:07Z</dcterms:created>
  <dcterms:modified xsi:type="dcterms:W3CDTF">2017-02-14T02:42:48Z</dcterms:modified>
  <cp:category/>
</cp:coreProperties>
</file>