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AI10" i="4" s="1"/>
  <c r="S6" i="5"/>
  <c r="R6" i="5"/>
  <c r="Q6" i="5"/>
  <c r="P6" i="5"/>
  <c r="O6" i="5"/>
  <c r="N6" i="5"/>
  <c r="M6" i="5"/>
  <c r="L6" i="5"/>
  <c r="Z8" i="4" s="1"/>
  <c r="K6" i="5"/>
  <c r="J6" i="5"/>
  <c r="I6" i="5"/>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Q10" i="4"/>
  <c r="Z10" i="4"/>
  <c r="R10" i="4"/>
  <c r="J10" i="4"/>
  <c r="B10" i="4"/>
  <c r="AY8" i="4"/>
  <c r="AQ8" i="4"/>
  <c r="AI8" i="4"/>
  <c r="R8" i="4"/>
  <c r="J8" i="4"/>
  <c r="B8" i="4"/>
  <c r="C10" i="5" l="1"/>
  <c r="D10" i="5"/>
  <c r="E10" i="5"/>
  <c r="B10" i="5"/>
</calcChain>
</file>

<file path=xl/sharedStrings.xml><?xml version="1.0" encoding="utf-8"?>
<sst xmlns="http://schemas.openxmlformats.org/spreadsheetml/2006/main" count="217" uniqueCount="106">
  <si>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</si>
  <si>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</si>
  <si>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</si>
  <si>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</si>
  <si>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</si>
  <si>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</si>
  <si>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</si>
  <si>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</si>
  <si>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</si>
  <si>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</si>
  <si>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</si>
  <si>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</si>
  <si>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</si>
  <si>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</si>
  <si>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</si>
  <si>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</si>
  <si>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</si>
  <si>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</si>
  <si>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</si>
  <si>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</si>
  <si>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</si>
  <si>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</si>
  <si>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</si>
  <si>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</si>
  <si>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</si>
  <si>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</si>
  <si>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</si>
  <si>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</si>
  <si>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</si>
  <si>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</si>
  <si>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</si>
  <si>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</si>
  <si>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</si>
  <si>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</si>
  <si>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</si>
  <si>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</si>
  <si>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</si>
  <si>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</si>
  <si>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</si>
  <si>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</si>
  <si>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</si>
  <si>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</si>
  <si>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</si>
  <si>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</si>
  <si>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</si>
  <si>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</si>
  <si>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</si>
  <si>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</si>
  <si>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</si>
  <si>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</si>
  <si>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</si>
  <si>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</si>
  <si>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</si>
  <si>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</si>
  <si>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</si>
  <si>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</si>
  <si>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</si>
  <si>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</si>
  <si>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</si>
  <si>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</si>
  <si>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</si>
  <si>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</si>
  <si>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</si>
  <si>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</si>
  <si>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</si>
  <si>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</si>
  <si>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</si>
  <si>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</si>
  <si>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</si>
  <si>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</si>
  <si>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</si>
  <si>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</si>
  <si>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</si>
  <si>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</si>
  <si>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</si>
  <si>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</si>
  <si>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</si>
  <si>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</si>
  <si>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</si>
  <si>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</si>
  <si>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</si>
  <si>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</si>
  <si>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</si>
  <si>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</si>
  <si>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</si>
  <si>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</si>
  <si>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</si>
  <si>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</si>
  <si>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</si>
  <si>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</si>
  <si>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</si>
  <si>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</si>
  <si>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埼玉県　美里町</t>
  </si>
  <si>
    <t>法適用</t>
  </si>
  <si>
    <t>水道事業</t>
  </si>
  <si>
    <t>末端給水事業</t>
  </si>
  <si>
    <t>A7</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</si>
  <si>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</si>
  <si>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</si>
  <si>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</si>
  <si>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</si>
  <si>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</si>
  <si>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</si>
  <si>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①有形固定資産減価償却率
　平成22年から減価償却率は年々増加し、類似団体と比べても高い水準で推移している。これは、保有資産が耐用年数に近づいてきているということがわかる。
②管路経年化率
　「当該値」欄のH25,H26数値に誤りがありましたので訂正いたします。
　　　　　　　正　　　　　　誤
　　　H25　　5.59　　　　　0.00
　　　H26　　7.74　　　　　0.00
　類似団体の平均値より低い水準で推移しているが、今後法定年数を経過した管路が増加すると考えられる。
③管路更新率
　類似団体の平均値より低い水準で推移している。老朽化した管路の更新を行うことに時間を要すると考えられる。
</t>
    <rPh sb="1" eb="3">
      <t>ユウケイ</t>
    </rPh>
    <rPh sb="3" eb="5">
      <t>コテイ</t>
    </rPh>
    <rPh sb="5" eb="7">
      <t>シサン</t>
    </rPh>
    <rPh sb="7" eb="9">
      <t>ゲンカ</t>
    </rPh>
    <rPh sb="9" eb="11">
      <t>ショウキャク</t>
    </rPh>
    <rPh sb="11" eb="12">
      <t>リツ</t>
    </rPh>
    <rPh sb="14" eb="16">
      <t>ヘイセイ</t>
    </rPh>
    <rPh sb="18" eb="19">
      <t>ネン</t>
    </rPh>
    <rPh sb="21" eb="23">
      <t>ゲンカ</t>
    </rPh>
    <rPh sb="23" eb="25">
      <t>ショウキャク</t>
    </rPh>
    <rPh sb="25" eb="26">
      <t>リツ</t>
    </rPh>
    <rPh sb="27" eb="29">
      <t>ネンネン</t>
    </rPh>
    <rPh sb="29" eb="31">
      <t>ゾウカ</t>
    </rPh>
    <rPh sb="33" eb="35">
      <t>ルイジ</t>
    </rPh>
    <rPh sb="35" eb="37">
      <t>ダンタイ</t>
    </rPh>
    <rPh sb="38" eb="39">
      <t>クラ</t>
    </rPh>
    <rPh sb="42" eb="43">
      <t>タカ</t>
    </rPh>
    <rPh sb="44" eb="46">
      <t>スイジュン</t>
    </rPh>
    <rPh sb="47" eb="49">
      <t>スイイ</t>
    </rPh>
    <rPh sb="58" eb="60">
      <t>ホユウ</t>
    </rPh>
    <rPh sb="60" eb="62">
      <t>シサン</t>
    </rPh>
    <rPh sb="63" eb="65">
      <t>タイヨウ</t>
    </rPh>
    <rPh sb="65" eb="67">
      <t>ネンスウ</t>
    </rPh>
    <rPh sb="68" eb="69">
      <t>チカ</t>
    </rPh>
    <rPh sb="88" eb="90">
      <t>カンロ</t>
    </rPh>
    <rPh sb="90" eb="93">
      <t>ケイネンカ</t>
    </rPh>
    <rPh sb="93" eb="94">
      <t>リツ</t>
    </rPh>
    <rPh sb="97" eb="99">
      <t>トウガイ</t>
    </rPh>
    <rPh sb="99" eb="100">
      <t>チ</t>
    </rPh>
    <rPh sb="101" eb="102">
      <t>ラン</t>
    </rPh>
    <rPh sb="110" eb="112">
      <t>スウチ</t>
    </rPh>
    <rPh sb="113" eb="114">
      <t>アヤマ</t>
    </rPh>
    <rPh sb="123" eb="125">
      <t>テイセイ</t>
    </rPh>
    <rPh sb="139" eb="140">
      <t>セイ</t>
    </rPh>
    <rPh sb="146" eb="147">
      <t>ゴ</t>
    </rPh>
    <rPh sb="193" eb="195">
      <t>ルイジ</t>
    </rPh>
    <rPh sb="195" eb="197">
      <t>ダンタイ</t>
    </rPh>
    <rPh sb="198" eb="201">
      <t>ヘイキンチ</t>
    </rPh>
    <rPh sb="203" eb="204">
      <t>ヒク</t>
    </rPh>
    <rPh sb="205" eb="207">
      <t>スイジュン</t>
    </rPh>
    <rPh sb="208" eb="210">
      <t>スイイ</t>
    </rPh>
    <rPh sb="216" eb="218">
      <t>コンゴ</t>
    </rPh>
    <rPh sb="218" eb="220">
      <t>ホウテイ</t>
    </rPh>
    <rPh sb="220" eb="222">
      <t>ネンスウ</t>
    </rPh>
    <rPh sb="223" eb="225">
      <t>ケイカ</t>
    </rPh>
    <rPh sb="227" eb="229">
      <t>カンロ</t>
    </rPh>
    <rPh sb="230" eb="231">
      <t>ゾウ</t>
    </rPh>
    <rPh sb="231" eb="232">
      <t>カ</t>
    </rPh>
    <rPh sb="235" eb="236">
      <t>カンガ</t>
    </rPh>
    <rPh sb="243" eb="245">
      <t>カンロ</t>
    </rPh>
    <rPh sb="245" eb="247">
      <t>コウシン</t>
    </rPh>
    <rPh sb="247" eb="248">
      <t>リツ</t>
    </rPh>
    <rPh sb="250" eb="252">
      <t>ルイジ</t>
    </rPh>
    <rPh sb="252" eb="254">
      <t>ダンタイ</t>
    </rPh>
    <rPh sb="260" eb="261">
      <t>ヒク</t>
    </rPh>
    <rPh sb="262" eb="264">
      <t>スイジュン</t>
    </rPh>
    <rPh sb="265" eb="267">
      <t>スイイ</t>
    </rPh>
    <rPh sb="272" eb="275">
      <t>ロウキュウカ</t>
    </rPh>
    <rPh sb="277" eb="279">
      <t>カンロ</t>
    </rPh>
    <rPh sb="280" eb="282">
      <t>コウシン</t>
    </rPh>
    <rPh sb="283" eb="284">
      <t>オコナ</t>
    </rPh>
    <rPh sb="288" eb="290">
      <t>ジカン</t>
    </rPh>
    <rPh sb="291" eb="292">
      <t>ヨウ</t>
    </rPh>
    <rPh sb="295" eb="296">
      <t>カンガ</t>
    </rPh>
    <phoneticPr fontId="4"/>
  </si>
  <si>
    <t>　経営の健全性・効率性については、類似団体の平均値と比較しても著しい悪化は見られない。しかし、収入の面を見ると、給水収益だけでは財源の確保ができず、一般会計からの繰入金に依存しているため、料金回収率が100％を下回り、類似団体や全国平均と比べても数値が低くなっている。給水収益だけで財源の確保ができるよう、段階的に水道料金の値上げを検討していく必要があると考えられる。
　老朽化の状況については、今後施設や管路などの老朽化が進んでくると考えられる。そのため長期的な計画を立て、適切な財源確保に努め、優先度の高い施設等から更新を進めていく必要がある。</t>
    <rPh sb="1" eb="3">
      <t>ケイエイ</t>
    </rPh>
    <rPh sb="4" eb="7">
      <t>ケンゼンセイ</t>
    </rPh>
    <rPh sb="8" eb="11">
      <t>コウリツセイ</t>
    </rPh>
    <rPh sb="17" eb="19">
      <t>ルイジ</t>
    </rPh>
    <rPh sb="19" eb="21">
      <t>ダンタイ</t>
    </rPh>
    <rPh sb="22" eb="25">
      <t>ヘイキンチ</t>
    </rPh>
    <rPh sb="26" eb="28">
      <t>ヒカク</t>
    </rPh>
    <rPh sb="31" eb="32">
      <t>イチジル</t>
    </rPh>
    <rPh sb="34" eb="36">
      <t>アッカ</t>
    </rPh>
    <rPh sb="37" eb="38">
      <t>ミ</t>
    </rPh>
    <rPh sb="47" eb="49">
      <t>シュウニュウ</t>
    </rPh>
    <rPh sb="50" eb="51">
      <t>メン</t>
    </rPh>
    <rPh sb="52" eb="53">
      <t>ミ</t>
    </rPh>
    <rPh sb="56" eb="58">
      <t>キュウスイ</t>
    </rPh>
    <rPh sb="58" eb="60">
      <t>シュウエキ</t>
    </rPh>
    <rPh sb="64" eb="66">
      <t>ザイゲン</t>
    </rPh>
    <rPh sb="67" eb="69">
      <t>カクホ</t>
    </rPh>
    <rPh sb="74" eb="76">
      <t>イッパン</t>
    </rPh>
    <rPh sb="76" eb="78">
      <t>カイケイ</t>
    </rPh>
    <rPh sb="81" eb="83">
      <t>クリイレ</t>
    </rPh>
    <rPh sb="83" eb="84">
      <t>キン</t>
    </rPh>
    <rPh sb="85" eb="87">
      <t>イゾン</t>
    </rPh>
    <rPh sb="94" eb="96">
      <t>リョウキン</t>
    </rPh>
    <rPh sb="96" eb="98">
      <t>カイシュウ</t>
    </rPh>
    <rPh sb="98" eb="99">
      <t>リツ</t>
    </rPh>
    <rPh sb="105" eb="107">
      <t>シタマワ</t>
    </rPh>
    <rPh sb="109" eb="111">
      <t>ルイジ</t>
    </rPh>
    <rPh sb="111" eb="113">
      <t>ダンタイ</t>
    </rPh>
    <rPh sb="114" eb="116">
      <t>ゼンコク</t>
    </rPh>
    <rPh sb="116" eb="118">
      <t>ヘイキン</t>
    </rPh>
    <rPh sb="119" eb="120">
      <t>クラ</t>
    </rPh>
    <rPh sb="123" eb="125">
      <t>スウチ</t>
    </rPh>
    <rPh sb="126" eb="127">
      <t>ヒク</t>
    </rPh>
    <rPh sb="134" eb="136">
      <t>キュウスイ</t>
    </rPh>
    <rPh sb="136" eb="138">
      <t>シュウエキ</t>
    </rPh>
    <rPh sb="141" eb="143">
      <t>ザイゲン</t>
    </rPh>
    <rPh sb="144" eb="146">
      <t>カクホ</t>
    </rPh>
    <rPh sb="153" eb="156">
      <t>ダンカイテキ</t>
    </rPh>
    <rPh sb="157" eb="159">
      <t>スイドウ</t>
    </rPh>
    <rPh sb="159" eb="161">
      <t>リョウキン</t>
    </rPh>
    <rPh sb="162" eb="164">
      <t>ネア</t>
    </rPh>
    <rPh sb="166" eb="168">
      <t>ケントウ</t>
    </rPh>
    <rPh sb="172" eb="174">
      <t>ヒツヨウ</t>
    </rPh>
    <rPh sb="178" eb="179">
      <t>カンガ</t>
    </rPh>
    <rPh sb="186" eb="189">
      <t>ロウキュウカ</t>
    </rPh>
    <rPh sb="190" eb="192">
      <t>ジョウキョウ</t>
    </rPh>
    <rPh sb="198" eb="200">
      <t>コンゴ</t>
    </rPh>
    <rPh sb="200" eb="202">
      <t>シセツ</t>
    </rPh>
    <rPh sb="203" eb="205">
      <t>カンロ</t>
    </rPh>
    <rPh sb="208" eb="211">
      <t>ロウキュウカ</t>
    </rPh>
    <rPh sb="212" eb="213">
      <t>スス</t>
    </rPh>
    <rPh sb="218" eb="219">
      <t>カンガ</t>
    </rPh>
    <rPh sb="228" eb="231">
      <t>チョウキテキ</t>
    </rPh>
    <rPh sb="232" eb="234">
      <t>ケイカク</t>
    </rPh>
    <rPh sb="235" eb="236">
      <t>タ</t>
    </rPh>
    <rPh sb="238" eb="240">
      <t>テキセツ</t>
    </rPh>
    <rPh sb="241" eb="243">
      <t>ザイゲン</t>
    </rPh>
    <rPh sb="243" eb="245">
      <t>カクホ</t>
    </rPh>
    <rPh sb="246" eb="247">
      <t>ツト</t>
    </rPh>
    <rPh sb="249" eb="252">
      <t>ユウセンド</t>
    </rPh>
    <rPh sb="253" eb="254">
      <t>タカ</t>
    </rPh>
    <rPh sb="255" eb="257">
      <t>シセツ</t>
    </rPh>
    <rPh sb="257" eb="258">
      <t>トウ</t>
    </rPh>
    <rPh sb="260" eb="262">
      <t>コウシン</t>
    </rPh>
    <rPh sb="263" eb="264">
      <t>スス</t>
    </rPh>
    <rPh sb="268" eb="270">
      <t>ヒツヨウ</t>
    </rPh>
    <phoneticPr fontId="4"/>
  </si>
  <si>
    <t xml:space="preserve">①経常収支比率
　平成26年度から類似団体の平均値よりやや上回っていて、数値も100％を超えている。これは収益で費用を賄えていることを意味するが、給水収益だけでは財源確保ができず一般会計からの繰入金に依存している状態にある。
②累積欠損金比率
　平成26年から累積欠損金は発生しておらず、健全であるといえる。
③流動比率
　平成26年度から会計基準の見直しにより減少したが、100％を上回っているため負債を賄えている状況にあるといえる。
④企業債残高対給水収益比率
　企業債残高が減少傾向にあるため、給水収益に対する企業債残高の割合も年々減少している。
⑤料金回収率
　類似団体の平均値より低い水準であり、100％以下の値で推移している。これは、給水に係る費用が給水収益以外の収入である一般会計繰入金により賄われていることを意味している。
⑥給水原価
　経常費用の減少に伴い、以前に比べて減少傾向にあり、類似団体の平均値より低い水準となっている。
⑦施設利用率
　類似団体の平均値より高い水準で推移しているため、施設の利用状況は適切であり、適正な規模を保っている。
⑧有収率
　類似団体の平均値に比べ高い水準を保っている。今後も有収率の向上に努めていく。
</t>
    <rPh sb="1" eb="3">
      <t>ケイジョウ</t>
    </rPh>
    <rPh sb="3" eb="5">
      <t>シュウシ</t>
    </rPh>
    <rPh sb="5" eb="7">
      <t>ヒリツ</t>
    </rPh>
    <rPh sb="9" eb="11">
      <t>ヘイセイ</t>
    </rPh>
    <rPh sb="13" eb="15">
      <t>ネンド</t>
    </rPh>
    <rPh sb="17" eb="19">
      <t>ルイジ</t>
    </rPh>
    <rPh sb="19" eb="21">
      <t>ダンタイ</t>
    </rPh>
    <rPh sb="22" eb="25">
      <t>ヘイキンチ</t>
    </rPh>
    <rPh sb="29" eb="31">
      <t>ウワマワ</t>
    </rPh>
    <rPh sb="36" eb="38">
      <t>スウチ</t>
    </rPh>
    <rPh sb="44" eb="45">
      <t>コ</t>
    </rPh>
    <rPh sb="53" eb="55">
      <t>シュウエキ</t>
    </rPh>
    <rPh sb="56" eb="58">
      <t>ヒヨウ</t>
    </rPh>
    <rPh sb="59" eb="60">
      <t>マカナ</t>
    </rPh>
    <rPh sb="67" eb="69">
      <t>イミ</t>
    </rPh>
    <rPh sb="73" eb="75">
      <t>キュウスイ</t>
    </rPh>
    <rPh sb="75" eb="77">
      <t>シュウエキ</t>
    </rPh>
    <rPh sb="81" eb="83">
      <t>ザイゲン</t>
    </rPh>
    <rPh sb="83" eb="85">
      <t>カクホ</t>
    </rPh>
    <rPh sb="89" eb="91">
      <t>イッパン</t>
    </rPh>
    <rPh sb="91" eb="93">
      <t>カイケイ</t>
    </rPh>
    <rPh sb="96" eb="98">
      <t>クリイレ</t>
    </rPh>
    <rPh sb="98" eb="99">
      <t>キン</t>
    </rPh>
    <rPh sb="100" eb="102">
      <t>イゾン</t>
    </rPh>
    <rPh sb="106" eb="108">
      <t>ジョウタイ</t>
    </rPh>
    <rPh sb="114" eb="116">
      <t>ルイセキ</t>
    </rPh>
    <rPh sb="116" eb="119">
      <t>ケッソンキン</t>
    </rPh>
    <rPh sb="119" eb="121">
      <t>ヒリツ</t>
    </rPh>
    <rPh sb="127" eb="128">
      <t>ネン</t>
    </rPh>
    <rPh sb="130" eb="132">
      <t>ルイセキ</t>
    </rPh>
    <rPh sb="132" eb="135">
      <t>ケッソンキン</t>
    </rPh>
    <rPh sb="136" eb="138">
      <t>ハッセイ</t>
    </rPh>
    <rPh sb="144" eb="146">
      <t>ケンゼン</t>
    </rPh>
    <rPh sb="156" eb="158">
      <t>リュウドウ</t>
    </rPh>
    <rPh sb="158" eb="160">
      <t>ヒリツ</t>
    </rPh>
    <rPh sb="162" eb="164">
      <t>ヘイセイ</t>
    </rPh>
    <rPh sb="166" eb="168">
      <t>ネンド</t>
    </rPh>
    <rPh sb="170" eb="172">
      <t>カイケイ</t>
    </rPh>
    <rPh sb="172" eb="174">
      <t>キジュン</t>
    </rPh>
    <rPh sb="175" eb="177">
      <t>ミナオ</t>
    </rPh>
    <rPh sb="181" eb="183">
      <t>ゲンショウ</t>
    </rPh>
    <rPh sb="192" eb="194">
      <t>ウワマワ</t>
    </rPh>
    <rPh sb="200" eb="202">
      <t>フサイ</t>
    </rPh>
    <rPh sb="203" eb="204">
      <t>マカナ</t>
    </rPh>
    <rPh sb="208" eb="210">
      <t>ジョウキョウ</t>
    </rPh>
    <rPh sb="220" eb="222">
      <t>キギョウ</t>
    </rPh>
    <rPh sb="222" eb="223">
      <t>サイ</t>
    </rPh>
    <rPh sb="223" eb="225">
      <t>ザンダカ</t>
    </rPh>
    <rPh sb="225" eb="226">
      <t>タイ</t>
    </rPh>
    <rPh sb="226" eb="228">
      <t>キュウスイ</t>
    </rPh>
    <rPh sb="228" eb="230">
      <t>シュウエキ</t>
    </rPh>
    <rPh sb="230" eb="232">
      <t>ヒリツ</t>
    </rPh>
    <rPh sb="234" eb="236">
      <t>キギョウ</t>
    </rPh>
    <rPh sb="236" eb="237">
      <t>サイ</t>
    </rPh>
    <rPh sb="237" eb="239">
      <t>ザンダカ</t>
    </rPh>
    <rPh sb="240" eb="242">
      <t>ゲンショウ</t>
    </rPh>
    <rPh sb="242" eb="244">
      <t>ケイコウ</t>
    </rPh>
    <rPh sb="250" eb="252">
      <t>キュウスイ</t>
    </rPh>
    <rPh sb="252" eb="254">
      <t>シュウエキ</t>
    </rPh>
    <rPh sb="255" eb="256">
      <t>タイ</t>
    </rPh>
    <rPh sb="258" eb="260">
      <t>キギョウ</t>
    </rPh>
    <rPh sb="260" eb="261">
      <t>サイ</t>
    </rPh>
    <rPh sb="261" eb="263">
      <t>ザンダカ</t>
    </rPh>
    <rPh sb="264" eb="266">
      <t>ワリアイ</t>
    </rPh>
    <rPh sb="267" eb="269">
      <t>ネンネン</t>
    </rPh>
    <rPh sb="269" eb="271">
      <t>ゲンショウ</t>
    </rPh>
    <rPh sb="278" eb="280">
      <t>リョウキン</t>
    </rPh>
    <rPh sb="280" eb="282">
      <t>カイシュウ</t>
    </rPh>
    <rPh sb="282" eb="283">
      <t>リツ</t>
    </rPh>
    <rPh sb="285" eb="287">
      <t>ルイジ</t>
    </rPh>
    <rPh sb="287" eb="289">
      <t>ダンタイ</t>
    </rPh>
    <rPh sb="290" eb="293">
      <t>ヘイキンチ</t>
    </rPh>
    <rPh sb="295" eb="296">
      <t>ヒク</t>
    </rPh>
    <rPh sb="297" eb="299">
      <t>スイジュン</t>
    </rPh>
    <rPh sb="307" eb="309">
      <t>イカ</t>
    </rPh>
    <rPh sb="310" eb="311">
      <t>アタイ</t>
    </rPh>
    <rPh sb="312" eb="314">
      <t>スイイ</t>
    </rPh>
    <rPh sb="323" eb="325">
      <t>キュウスイ</t>
    </rPh>
    <rPh sb="326" eb="327">
      <t>カカ</t>
    </rPh>
    <rPh sb="328" eb="330">
      <t>ヒヨウ</t>
    </rPh>
    <rPh sb="331" eb="333">
      <t>キュウスイ</t>
    </rPh>
    <rPh sb="333" eb="335">
      <t>シュウエキ</t>
    </rPh>
    <rPh sb="335" eb="337">
      <t>イガイ</t>
    </rPh>
    <rPh sb="338" eb="340">
      <t>シュウニュウ</t>
    </rPh>
    <rPh sb="343" eb="345">
      <t>イッパン</t>
    </rPh>
    <rPh sb="345" eb="347">
      <t>カイケイ</t>
    </rPh>
    <rPh sb="347" eb="349">
      <t>クリイレ</t>
    </rPh>
    <rPh sb="349" eb="350">
      <t>キン</t>
    </rPh>
    <rPh sb="353" eb="354">
      <t>マカナ</t>
    </rPh>
    <rPh sb="362" eb="364">
      <t>イミ</t>
    </rPh>
    <rPh sb="371" eb="373">
      <t>キュウスイ</t>
    </rPh>
    <rPh sb="373" eb="375">
      <t>ゲンカ</t>
    </rPh>
    <rPh sb="377" eb="379">
      <t>ケイジョウ</t>
    </rPh>
    <rPh sb="379" eb="381">
      <t>ヒヨウ</t>
    </rPh>
    <rPh sb="382" eb="384">
      <t>ゲンショウ</t>
    </rPh>
    <rPh sb="385" eb="386">
      <t>トモナ</t>
    </rPh>
    <rPh sb="388" eb="390">
      <t>イゼン</t>
    </rPh>
    <rPh sb="391" eb="392">
      <t>クラ</t>
    </rPh>
    <rPh sb="394" eb="396">
      <t>ゲンショウ</t>
    </rPh>
    <rPh sb="396" eb="398">
      <t>ケイコウ</t>
    </rPh>
    <rPh sb="402" eb="404">
      <t>ルイジ</t>
    </rPh>
    <rPh sb="404" eb="406">
      <t>ダンタイ</t>
    </rPh>
    <rPh sb="407" eb="410">
      <t>ヘイキンチ</t>
    </rPh>
    <rPh sb="412" eb="413">
      <t>ヒク</t>
    </rPh>
    <rPh sb="414" eb="416">
      <t>スイジュン</t>
    </rPh>
    <rPh sb="425" eb="427">
      <t>シセツ</t>
    </rPh>
    <rPh sb="427" eb="430">
      <t>リヨウリツ</t>
    </rPh>
    <rPh sb="432" eb="434">
      <t>ルイジ</t>
    </rPh>
    <rPh sb="434" eb="436">
      <t>ダンタイ</t>
    </rPh>
    <rPh sb="437" eb="440">
      <t>ヘイキンチ</t>
    </rPh>
    <rPh sb="442" eb="443">
      <t>タカ</t>
    </rPh>
    <rPh sb="444" eb="446">
      <t>スイジュン</t>
    </rPh>
    <rPh sb="447" eb="449">
      <t>スイイ</t>
    </rPh>
    <rPh sb="456" eb="458">
      <t>シセツ</t>
    </rPh>
    <rPh sb="459" eb="461">
      <t>リヨウ</t>
    </rPh>
    <rPh sb="461" eb="463">
      <t>ジョウキョウ</t>
    </rPh>
    <rPh sb="464" eb="466">
      <t>テキセツ</t>
    </rPh>
    <rPh sb="470" eb="472">
      <t>テキセイ</t>
    </rPh>
    <rPh sb="473" eb="475">
      <t>キボ</t>
    </rPh>
    <rPh sb="476" eb="477">
      <t>タモ</t>
    </rPh>
    <rPh sb="484" eb="485">
      <t>ユウ</t>
    </rPh>
    <rPh sb="485" eb="486">
      <t>シュウ</t>
    </rPh>
    <rPh sb="486" eb="487">
      <t>リツ</t>
    </rPh>
    <rPh sb="489" eb="491">
      <t>ルイジ</t>
    </rPh>
    <rPh sb="491" eb="493">
      <t>ダンタイ</t>
    </rPh>
    <rPh sb="494" eb="497">
      <t>ヘイキンチ</t>
    </rPh>
    <rPh sb="498" eb="499">
      <t>クラ</t>
    </rPh>
    <rPh sb="500" eb="501">
      <t>タカ</t>
    </rPh>
    <rPh sb="502" eb="504">
      <t>スイジュン</t>
    </rPh>
    <rPh sb="505" eb="506">
      <t>タモ</t>
    </rPh>
    <rPh sb="511" eb="513">
      <t>コンゴ</t>
    </rPh>
    <rPh sb="514" eb="515">
      <t>ユウ</t>
    </rPh>
    <rPh sb="515" eb="516">
      <t>シュウ</t>
    </rPh>
    <rPh sb="516" eb="517">
      <t>リツ</t>
    </rPh>
    <rPh sb="518" eb="520">
      <t>コウジョウ</t>
    </rPh>
    <rPh sb="521" eb="522">
      <t>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</si>
</sst>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22" fillId="0" borderId="9"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10" xfId="0" applyFont="1" applyBorder="1" applyAlignment="1" applyProtection="1">
      <alignment horizontal="left" vertical="top" wrapText="1"/>
      <protection locked="0"/>
    </xf>
    <xf numFmtId="0" fontId="22" fillId="0" borderId="11"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0.28000000000000003</c:v>
                </c:pt>
                <c:pt idx="1">
                  <c:v>0.3</c:v>
                </c:pt>
                <c:pt idx="2">
                  <c:v>0.2</c:v>
                </c:pt>
                <c:pt idx="3">
                  <c:v>0.45</c:v>
                </c:pt>
                <c:pt idx="4">
                  <c:v>0.33</c:v>
                </c:pt>
              </c:numCache>
            </c:numRef>
          </c:val>
        </c:ser>
        <c:dLbls>
          <c:showLegendKey val="0"/>
          <c:showVal val="0"/>
          <c:showCatName val="0"/>
          <c:showSerName val="0"/>
          <c:showPercent val="0"/>
          <c:showBubbleSize val="0"/>
        </c:dLbls>
        <c:gapWidth val="150"/>
        <c:axId val="36394496"/>
        <c:axId val="36396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0.5</c:v>
                </c:pt>
                <c:pt idx="1">
                  <c:v>0.6</c:v>
                </c:pt>
                <c:pt idx="2">
                  <c:v>0.71</c:v>
                </c:pt>
                <c:pt idx="3">
                  <c:v>0.68</c:v>
                </c:pt>
                <c:pt idx="4">
                  <c:v>1.65</c:v>
                </c:pt>
              </c:numCache>
            </c:numRef>
          </c:val>
          <c:smooth val="0"/>
        </c:ser>
        <c:dLbls>
          <c:showLegendKey val="0"/>
          <c:showVal val="0"/>
          <c:showCatName val="0"/>
          <c:showSerName val="0"/>
          <c:showPercent val="0"/>
          <c:showBubbleSize val="0"/>
        </c:dLbls>
        <c:marker val="1"/>
        <c:smooth val="0"/>
        <c:axId val="36394496"/>
        <c:axId val="36396416"/>
      </c:lineChart>
      <c:dateAx>
        <c:axId val="36394496"/>
        <c:scaling>
          <c:orientation val="minMax"/>
        </c:scaling>
        <c:delete val="1"/>
        <c:axPos val="b"/>
        <c:numFmt formatCode="ge" sourceLinked="1"/>
        <c:majorTickMark val="none"/>
        <c:minorTickMark val="none"/>
        <c:tickLblPos val="none"/>
        <c:crossAx val="36396416"/>
        <c:crosses val="autoZero"/>
        <c:auto val="1"/>
        <c:lblOffset val="100"/>
        <c:baseTimeUnit val="years"/>
      </c:dateAx>
      <c:valAx>
        <c:axId val="36396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394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69.540000000000006</c:v>
                </c:pt>
                <c:pt idx="1">
                  <c:v>66.55</c:v>
                </c:pt>
                <c:pt idx="2">
                  <c:v>66.61</c:v>
                </c:pt>
                <c:pt idx="3">
                  <c:v>67.069999999999993</c:v>
                </c:pt>
                <c:pt idx="4">
                  <c:v>66.45</c:v>
                </c:pt>
              </c:numCache>
            </c:numRef>
          </c:val>
        </c:ser>
        <c:dLbls>
          <c:showLegendKey val="0"/>
          <c:showVal val="0"/>
          <c:showCatName val="0"/>
          <c:showSerName val="0"/>
          <c:showPercent val="0"/>
          <c:showBubbleSize val="0"/>
        </c:dLbls>
        <c:gapWidth val="150"/>
        <c:axId val="85366656"/>
        <c:axId val="85385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52.9</c:v>
                </c:pt>
                <c:pt idx="1">
                  <c:v>54.51</c:v>
                </c:pt>
                <c:pt idx="2">
                  <c:v>54.47</c:v>
                </c:pt>
                <c:pt idx="3">
                  <c:v>53.61</c:v>
                </c:pt>
                <c:pt idx="4">
                  <c:v>53.52</c:v>
                </c:pt>
              </c:numCache>
            </c:numRef>
          </c:val>
          <c:smooth val="0"/>
        </c:ser>
        <c:dLbls>
          <c:showLegendKey val="0"/>
          <c:showVal val="0"/>
          <c:showCatName val="0"/>
          <c:showSerName val="0"/>
          <c:showPercent val="0"/>
          <c:showBubbleSize val="0"/>
        </c:dLbls>
        <c:marker val="1"/>
        <c:smooth val="0"/>
        <c:axId val="85366656"/>
        <c:axId val="85385216"/>
      </c:lineChart>
      <c:dateAx>
        <c:axId val="85366656"/>
        <c:scaling>
          <c:orientation val="minMax"/>
        </c:scaling>
        <c:delete val="1"/>
        <c:axPos val="b"/>
        <c:numFmt formatCode="ge" sourceLinked="1"/>
        <c:majorTickMark val="none"/>
        <c:minorTickMark val="none"/>
        <c:tickLblPos val="none"/>
        <c:crossAx val="85385216"/>
        <c:crosses val="autoZero"/>
        <c:auto val="1"/>
        <c:lblOffset val="100"/>
        <c:baseTimeUnit val="years"/>
      </c:dateAx>
      <c:valAx>
        <c:axId val="85385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366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87.28</c:v>
                </c:pt>
                <c:pt idx="1">
                  <c:v>89.12</c:v>
                </c:pt>
                <c:pt idx="2">
                  <c:v>86.16</c:v>
                </c:pt>
                <c:pt idx="3">
                  <c:v>84.55</c:v>
                </c:pt>
                <c:pt idx="4">
                  <c:v>84.71</c:v>
                </c:pt>
              </c:numCache>
            </c:numRef>
          </c:val>
        </c:ser>
        <c:dLbls>
          <c:showLegendKey val="0"/>
          <c:showVal val="0"/>
          <c:showCatName val="0"/>
          <c:showSerName val="0"/>
          <c:showPercent val="0"/>
          <c:showBubbleSize val="0"/>
        </c:dLbls>
        <c:gapWidth val="150"/>
        <c:axId val="85476864"/>
        <c:axId val="85478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81.63</c:v>
                </c:pt>
                <c:pt idx="1">
                  <c:v>81.790000000000006</c:v>
                </c:pt>
                <c:pt idx="2">
                  <c:v>81.459999999999994</c:v>
                </c:pt>
                <c:pt idx="3">
                  <c:v>81.31</c:v>
                </c:pt>
                <c:pt idx="4">
                  <c:v>81.459999999999994</c:v>
                </c:pt>
              </c:numCache>
            </c:numRef>
          </c:val>
          <c:smooth val="0"/>
        </c:ser>
        <c:dLbls>
          <c:showLegendKey val="0"/>
          <c:showVal val="0"/>
          <c:showCatName val="0"/>
          <c:showSerName val="0"/>
          <c:showPercent val="0"/>
          <c:showBubbleSize val="0"/>
        </c:dLbls>
        <c:marker val="1"/>
        <c:smooth val="0"/>
        <c:axId val="85476864"/>
        <c:axId val="85478784"/>
      </c:lineChart>
      <c:dateAx>
        <c:axId val="85476864"/>
        <c:scaling>
          <c:orientation val="minMax"/>
        </c:scaling>
        <c:delete val="1"/>
        <c:axPos val="b"/>
        <c:numFmt formatCode="ge" sourceLinked="1"/>
        <c:majorTickMark val="none"/>
        <c:minorTickMark val="none"/>
        <c:tickLblPos val="none"/>
        <c:crossAx val="85478784"/>
        <c:crosses val="autoZero"/>
        <c:auto val="1"/>
        <c:lblOffset val="100"/>
        <c:baseTimeUnit val="years"/>
      </c:dateAx>
      <c:valAx>
        <c:axId val="85478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476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100.65</c:v>
                </c:pt>
                <c:pt idx="1">
                  <c:v>104.68</c:v>
                </c:pt>
                <c:pt idx="2">
                  <c:v>103.41</c:v>
                </c:pt>
                <c:pt idx="3">
                  <c:v>113.52</c:v>
                </c:pt>
                <c:pt idx="4">
                  <c:v>112.33</c:v>
                </c:pt>
              </c:numCache>
            </c:numRef>
          </c:val>
        </c:ser>
        <c:dLbls>
          <c:showLegendKey val="0"/>
          <c:showVal val="0"/>
          <c:showCatName val="0"/>
          <c:showSerName val="0"/>
          <c:showPercent val="0"/>
          <c:showBubbleSize val="0"/>
        </c:dLbls>
        <c:gapWidth val="150"/>
        <c:axId val="36451456"/>
        <c:axId val="36453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109.08</c:v>
                </c:pt>
                <c:pt idx="1">
                  <c:v>108.33</c:v>
                </c:pt>
                <c:pt idx="2">
                  <c:v>107.95</c:v>
                </c:pt>
                <c:pt idx="3">
                  <c:v>109.49</c:v>
                </c:pt>
                <c:pt idx="4">
                  <c:v>111.06</c:v>
                </c:pt>
              </c:numCache>
            </c:numRef>
          </c:val>
          <c:smooth val="0"/>
        </c:ser>
        <c:dLbls>
          <c:showLegendKey val="0"/>
          <c:showVal val="0"/>
          <c:showCatName val="0"/>
          <c:showSerName val="0"/>
          <c:showPercent val="0"/>
          <c:showBubbleSize val="0"/>
        </c:dLbls>
        <c:marker val="1"/>
        <c:smooth val="0"/>
        <c:axId val="36451456"/>
        <c:axId val="36453376"/>
      </c:lineChart>
      <c:dateAx>
        <c:axId val="36451456"/>
        <c:scaling>
          <c:orientation val="minMax"/>
        </c:scaling>
        <c:delete val="1"/>
        <c:axPos val="b"/>
        <c:numFmt formatCode="ge" sourceLinked="1"/>
        <c:majorTickMark val="none"/>
        <c:minorTickMark val="none"/>
        <c:tickLblPos val="none"/>
        <c:crossAx val="36453376"/>
        <c:crosses val="autoZero"/>
        <c:auto val="1"/>
        <c:lblOffset val="100"/>
        <c:baseTimeUnit val="years"/>
      </c:dateAx>
      <c:valAx>
        <c:axId val="364533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6451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48.1</c:v>
                </c:pt>
                <c:pt idx="1">
                  <c:v>49.93</c:v>
                </c:pt>
                <c:pt idx="2">
                  <c:v>51.88</c:v>
                </c:pt>
                <c:pt idx="3">
                  <c:v>53.79</c:v>
                </c:pt>
                <c:pt idx="4">
                  <c:v>55.5</c:v>
                </c:pt>
              </c:numCache>
            </c:numRef>
          </c:val>
        </c:ser>
        <c:dLbls>
          <c:showLegendKey val="0"/>
          <c:showVal val="0"/>
          <c:showCatName val="0"/>
          <c:showSerName val="0"/>
          <c:showPercent val="0"/>
          <c:showBubbleSize val="0"/>
        </c:dLbls>
        <c:gapWidth val="150"/>
        <c:axId val="36483840"/>
        <c:axId val="36485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37.25</c:v>
                </c:pt>
                <c:pt idx="1">
                  <c:v>37.799999999999997</c:v>
                </c:pt>
                <c:pt idx="2">
                  <c:v>38.520000000000003</c:v>
                </c:pt>
                <c:pt idx="3">
                  <c:v>46.67</c:v>
                </c:pt>
                <c:pt idx="4">
                  <c:v>47.7</c:v>
                </c:pt>
              </c:numCache>
            </c:numRef>
          </c:val>
          <c:smooth val="0"/>
        </c:ser>
        <c:dLbls>
          <c:showLegendKey val="0"/>
          <c:showVal val="0"/>
          <c:showCatName val="0"/>
          <c:showSerName val="0"/>
          <c:showPercent val="0"/>
          <c:showBubbleSize val="0"/>
        </c:dLbls>
        <c:marker val="1"/>
        <c:smooth val="0"/>
        <c:axId val="36483840"/>
        <c:axId val="36485760"/>
      </c:lineChart>
      <c:dateAx>
        <c:axId val="36483840"/>
        <c:scaling>
          <c:orientation val="minMax"/>
        </c:scaling>
        <c:delete val="1"/>
        <c:axPos val="b"/>
        <c:numFmt formatCode="ge" sourceLinked="1"/>
        <c:majorTickMark val="none"/>
        <c:minorTickMark val="none"/>
        <c:tickLblPos val="none"/>
        <c:crossAx val="36485760"/>
        <c:crosses val="autoZero"/>
        <c:auto val="1"/>
        <c:lblOffset val="100"/>
        <c:baseTimeUnit val="years"/>
      </c:dateAx>
      <c:valAx>
        <c:axId val="36485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483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0</c:v>
                </c:pt>
                <c:pt idx="1">
                  <c:v>0</c:v>
                </c:pt>
                <c:pt idx="2">
                  <c:v>0</c:v>
                </c:pt>
                <c:pt idx="3">
                  <c:v>0</c:v>
                </c:pt>
                <c:pt idx="4" formatCode="#,##0.00;&quot;△&quot;#,##0.00;&quot;-&quot;">
                  <c:v>2.64</c:v>
                </c:pt>
              </c:numCache>
            </c:numRef>
          </c:val>
        </c:ser>
        <c:dLbls>
          <c:showLegendKey val="0"/>
          <c:showVal val="0"/>
          <c:showCatName val="0"/>
          <c:showSerName val="0"/>
          <c:showPercent val="0"/>
          <c:showBubbleSize val="0"/>
        </c:dLbls>
        <c:gapWidth val="150"/>
        <c:axId val="85029248"/>
        <c:axId val="85031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7.9</c:v>
                </c:pt>
                <c:pt idx="1">
                  <c:v>8.2200000000000006</c:v>
                </c:pt>
                <c:pt idx="2">
                  <c:v>9.43</c:v>
                </c:pt>
                <c:pt idx="3">
                  <c:v>10.029999999999999</c:v>
                </c:pt>
                <c:pt idx="4">
                  <c:v>7.26</c:v>
                </c:pt>
              </c:numCache>
            </c:numRef>
          </c:val>
          <c:smooth val="0"/>
        </c:ser>
        <c:dLbls>
          <c:showLegendKey val="0"/>
          <c:showVal val="0"/>
          <c:showCatName val="0"/>
          <c:showSerName val="0"/>
          <c:showPercent val="0"/>
          <c:showBubbleSize val="0"/>
        </c:dLbls>
        <c:marker val="1"/>
        <c:smooth val="0"/>
        <c:axId val="85029248"/>
        <c:axId val="85031168"/>
      </c:lineChart>
      <c:dateAx>
        <c:axId val="85029248"/>
        <c:scaling>
          <c:orientation val="minMax"/>
        </c:scaling>
        <c:delete val="1"/>
        <c:axPos val="b"/>
        <c:numFmt formatCode="ge" sourceLinked="1"/>
        <c:majorTickMark val="none"/>
        <c:minorTickMark val="none"/>
        <c:tickLblPos val="none"/>
        <c:crossAx val="85031168"/>
        <c:crosses val="autoZero"/>
        <c:auto val="1"/>
        <c:lblOffset val="100"/>
        <c:baseTimeUnit val="years"/>
      </c:dateAx>
      <c:valAx>
        <c:axId val="85031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029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89.87</c:v>
                </c:pt>
                <c:pt idx="1">
                  <c:v>80.739999999999995</c:v>
                </c:pt>
                <c:pt idx="2">
                  <c:v>83.46</c:v>
                </c:pt>
                <c:pt idx="3" formatCode="#,##0.00;&quot;△&quot;#,##0.00">
                  <c:v>0</c:v>
                </c:pt>
                <c:pt idx="4" formatCode="#,##0.00;&quot;△&quot;#,##0.00">
                  <c:v>0</c:v>
                </c:pt>
              </c:numCache>
            </c:numRef>
          </c:val>
        </c:ser>
        <c:dLbls>
          <c:showLegendKey val="0"/>
          <c:showVal val="0"/>
          <c:showCatName val="0"/>
          <c:showSerName val="0"/>
          <c:showPercent val="0"/>
          <c:showBubbleSize val="0"/>
        </c:dLbls>
        <c:gapWidth val="150"/>
        <c:axId val="85055744"/>
        <c:axId val="85135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16.09</c:v>
                </c:pt>
                <c:pt idx="1">
                  <c:v>15.69</c:v>
                </c:pt>
                <c:pt idx="2">
                  <c:v>13.47</c:v>
                </c:pt>
                <c:pt idx="3">
                  <c:v>9.49</c:v>
                </c:pt>
                <c:pt idx="4">
                  <c:v>9.35</c:v>
                </c:pt>
              </c:numCache>
            </c:numRef>
          </c:val>
          <c:smooth val="0"/>
        </c:ser>
        <c:dLbls>
          <c:showLegendKey val="0"/>
          <c:showVal val="0"/>
          <c:showCatName val="0"/>
          <c:showSerName val="0"/>
          <c:showPercent val="0"/>
          <c:showBubbleSize val="0"/>
        </c:dLbls>
        <c:marker val="1"/>
        <c:smooth val="0"/>
        <c:axId val="85055744"/>
        <c:axId val="85135744"/>
      </c:lineChart>
      <c:dateAx>
        <c:axId val="85055744"/>
        <c:scaling>
          <c:orientation val="minMax"/>
        </c:scaling>
        <c:delete val="1"/>
        <c:axPos val="b"/>
        <c:numFmt formatCode="ge" sourceLinked="1"/>
        <c:majorTickMark val="none"/>
        <c:minorTickMark val="none"/>
        <c:tickLblPos val="none"/>
        <c:crossAx val="85135744"/>
        <c:crosses val="autoZero"/>
        <c:auto val="1"/>
        <c:lblOffset val="100"/>
        <c:baseTimeUnit val="years"/>
      </c:dateAx>
      <c:valAx>
        <c:axId val="851357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5055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785.76</c:v>
                </c:pt>
                <c:pt idx="1">
                  <c:v>628.07000000000005</c:v>
                </c:pt>
                <c:pt idx="2">
                  <c:v>2487.29</c:v>
                </c:pt>
                <c:pt idx="3">
                  <c:v>485.88</c:v>
                </c:pt>
                <c:pt idx="4">
                  <c:v>416.79</c:v>
                </c:pt>
              </c:numCache>
            </c:numRef>
          </c:val>
        </c:ser>
        <c:dLbls>
          <c:showLegendKey val="0"/>
          <c:showVal val="0"/>
          <c:showCatName val="0"/>
          <c:showSerName val="0"/>
          <c:showPercent val="0"/>
          <c:showBubbleSize val="0"/>
        </c:dLbls>
        <c:gapWidth val="150"/>
        <c:axId val="85178240"/>
        <c:axId val="85184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1128.25</c:v>
                </c:pt>
                <c:pt idx="1">
                  <c:v>1159.4100000000001</c:v>
                </c:pt>
                <c:pt idx="2">
                  <c:v>1081.23</c:v>
                </c:pt>
                <c:pt idx="3">
                  <c:v>406.37</c:v>
                </c:pt>
                <c:pt idx="4">
                  <c:v>398.29</c:v>
                </c:pt>
              </c:numCache>
            </c:numRef>
          </c:val>
          <c:smooth val="0"/>
        </c:ser>
        <c:dLbls>
          <c:showLegendKey val="0"/>
          <c:showVal val="0"/>
          <c:showCatName val="0"/>
          <c:showSerName val="0"/>
          <c:showPercent val="0"/>
          <c:showBubbleSize val="0"/>
        </c:dLbls>
        <c:marker val="1"/>
        <c:smooth val="0"/>
        <c:axId val="85178240"/>
        <c:axId val="85184512"/>
      </c:lineChart>
      <c:dateAx>
        <c:axId val="85178240"/>
        <c:scaling>
          <c:orientation val="minMax"/>
        </c:scaling>
        <c:delete val="1"/>
        <c:axPos val="b"/>
        <c:numFmt formatCode="ge" sourceLinked="1"/>
        <c:majorTickMark val="none"/>
        <c:minorTickMark val="none"/>
        <c:tickLblPos val="none"/>
        <c:crossAx val="85184512"/>
        <c:crosses val="autoZero"/>
        <c:auto val="1"/>
        <c:lblOffset val="100"/>
        <c:baseTimeUnit val="years"/>
      </c:dateAx>
      <c:valAx>
        <c:axId val="8518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5178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568.04999999999995</c:v>
                </c:pt>
                <c:pt idx="1">
                  <c:v>532.67999999999995</c:v>
                </c:pt>
                <c:pt idx="2">
                  <c:v>519.74</c:v>
                </c:pt>
                <c:pt idx="3">
                  <c:v>488.05</c:v>
                </c:pt>
                <c:pt idx="4">
                  <c:v>445.93</c:v>
                </c:pt>
              </c:numCache>
            </c:numRef>
          </c:val>
        </c:ser>
        <c:dLbls>
          <c:showLegendKey val="0"/>
          <c:showVal val="0"/>
          <c:showCatName val="0"/>
          <c:showSerName val="0"/>
          <c:showPercent val="0"/>
          <c:showBubbleSize val="0"/>
        </c:dLbls>
        <c:gapWidth val="150"/>
        <c:axId val="85198336"/>
        <c:axId val="85200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474.06</c:v>
                </c:pt>
                <c:pt idx="1">
                  <c:v>458</c:v>
                </c:pt>
                <c:pt idx="2">
                  <c:v>443.13</c:v>
                </c:pt>
                <c:pt idx="3">
                  <c:v>442.54</c:v>
                </c:pt>
                <c:pt idx="4">
                  <c:v>431</c:v>
                </c:pt>
              </c:numCache>
            </c:numRef>
          </c:val>
          <c:smooth val="0"/>
        </c:ser>
        <c:dLbls>
          <c:showLegendKey val="0"/>
          <c:showVal val="0"/>
          <c:showCatName val="0"/>
          <c:showSerName val="0"/>
          <c:showPercent val="0"/>
          <c:showBubbleSize val="0"/>
        </c:dLbls>
        <c:marker val="1"/>
        <c:smooth val="0"/>
        <c:axId val="85198336"/>
        <c:axId val="85200256"/>
      </c:lineChart>
      <c:dateAx>
        <c:axId val="85198336"/>
        <c:scaling>
          <c:orientation val="minMax"/>
        </c:scaling>
        <c:delete val="1"/>
        <c:axPos val="b"/>
        <c:numFmt formatCode="ge" sourceLinked="1"/>
        <c:majorTickMark val="none"/>
        <c:minorTickMark val="none"/>
        <c:tickLblPos val="none"/>
        <c:crossAx val="85200256"/>
        <c:crosses val="autoZero"/>
        <c:auto val="1"/>
        <c:lblOffset val="100"/>
        <c:baseTimeUnit val="years"/>
      </c:dateAx>
      <c:valAx>
        <c:axId val="852002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5198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70.319999999999993</c:v>
                </c:pt>
                <c:pt idx="1">
                  <c:v>71.73</c:v>
                </c:pt>
                <c:pt idx="2">
                  <c:v>72.680000000000007</c:v>
                </c:pt>
                <c:pt idx="3">
                  <c:v>82.39</c:v>
                </c:pt>
                <c:pt idx="4">
                  <c:v>81.72</c:v>
                </c:pt>
              </c:numCache>
            </c:numRef>
          </c:val>
        </c:ser>
        <c:dLbls>
          <c:showLegendKey val="0"/>
          <c:showVal val="0"/>
          <c:showCatName val="0"/>
          <c:showSerName val="0"/>
          <c:showPercent val="0"/>
          <c:showBubbleSize val="0"/>
        </c:dLbls>
        <c:gapWidth val="150"/>
        <c:axId val="85246720"/>
        <c:axId val="85248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96.62</c:v>
                </c:pt>
                <c:pt idx="1">
                  <c:v>96.27</c:v>
                </c:pt>
                <c:pt idx="2">
                  <c:v>95.4</c:v>
                </c:pt>
                <c:pt idx="3">
                  <c:v>98.6</c:v>
                </c:pt>
                <c:pt idx="4">
                  <c:v>100.82</c:v>
                </c:pt>
              </c:numCache>
            </c:numRef>
          </c:val>
          <c:smooth val="0"/>
        </c:ser>
        <c:dLbls>
          <c:showLegendKey val="0"/>
          <c:showVal val="0"/>
          <c:showCatName val="0"/>
          <c:showSerName val="0"/>
          <c:showPercent val="0"/>
          <c:showBubbleSize val="0"/>
        </c:dLbls>
        <c:marker val="1"/>
        <c:smooth val="0"/>
        <c:axId val="85246720"/>
        <c:axId val="85248640"/>
      </c:lineChart>
      <c:dateAx>
        <c:axId val="85246720"/>
        <c:scaling>
          <c:orientation val="minMax"/>
        </c:scaling>
        <c:delete val="1"/>
        <c:axPos val="b"/>
        <c:numFmt formatCode="ge" sourceLinked="1"/>
        <c:majorTickMark val="none"/>
        <c:minorTickMark val="none"/>
        <c:tickLblPos val="none"/>
        <c:crossAx val="85248640"/>
        <c:crosses val="autoZero"/>
        <c:auto val="1"/>
        <c:lblOffset val="100"/>
        <c:baseTimeUnit val="years"/>
      </c:dateAx>
      <c:valAx>
        <c:axId val="85248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246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168.02</c:v>
                </c:pt>
                <c:pt idx="1">
                  <c:v>170.35</c:v>
                </c:pt>
                <c:pt idx="2">
                  <c:v>167.28</c:v>
                </c:pt>
                <c:pt idx="3">
                  <c:v>148.55000000000001</c:v>
                </c:pt>
                <c:pt idx="4">
                  <c:v>152.75</c:v>
                </c:pt>
              </c:numCache>
            </c:numRef>
          </c:val>
        </c:ser>
        <c:dLbls>
          <c:showLegendKey val="0"/>
          <c:showVal val="0"/>
          <c:showCatName val="0"/>
          <c:showSerName val="0"/>
          <c:showPercent val="0"/>
          <c:showBubbleSize val="0"/>
        </c:dLbls>
        <c:gapWidth val="150"/>
        <c:axId val="85344256"/>
        <c:axId val="85346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184.53</c:v>
                </c:pt>
                <c:pt idx="1">
                  <c:v>186.94</c:v>
                </c:pt>
                <c:pt idx="2">
                  <c:v>186.15</c:v>
                </c:pt>
                <c:pt idx="3">
                  <c:v>181.67</c:v>
                </c:pt>
                <c:pt idx="4">
                  <c:v>179.55</c:v>
                </c:pt>
              </c:numCache>
            </c:numRef>
          </c:val>
          <c:smooth val="0"/>
        </c:ser>
        <c:dLbls>
          <c:showLegendKey val="0"/>
          <c:showVal val="0"/>
          <c:showCatName val="0"/>
          <c:showSerName val="0"/>
          <c:showPercent val="0"/>
          <c:showBubbleSize val="0"/>
        </c:dLbls>
        <c:marker val="1"/>
        <c:smooth val="0"/>
        <c:axId val="85344256"/>
        <c:axId val="85346176"/>
      </c:lineChart>
      <c:dateAx>
        <c:axId val="85344256"/>
        <c:scaling>
          <c:orientation val="minMax"/>
        </c:scaling>
        <c:delete val="1"/>
        <c:axPos val="b"/>
        <c:numFmt formatCode="ge" sourceLinked="1"/>
        <c:majorTickMark val="none"/>
        <c:minorTickMark val="none"/>
        <c:tickLblPos val="none"/>
        <c:crossAx val="85346176"/>
        <c:crosses val="autoZero"/>
        <c:auto val="1"/>
        <c:lblOffset val="100"/>
        <c:baseTimeUnit val="years"/>
      </c:dateAx>
      <c:valAx>
        <c:axId val="85346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344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81" t="str">
        <f>データ!H6</f>
        <v>埼玉県　美里町</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82" t="s">
        <v>1</v>
      </c>
      <c r="C7" s="83"/>
      <c r="D7" s="83"/>
      <c r="E7" s="83"/>
      <c r="F7" s="83"/>
      <c r="G7" s="83"/>
      <c r="H7" s="83"/>
      <c r="I7" s="84"/>
      <c r="J7" s="82" t="s">
        <v>2</v>
      </c>
      <c r="K7" s="83"/>
      <c r="L7" s="83"/>
      <c r="M7" s="83"/>
      <c r="N7" s="83"/>
      <c r="O7" s="83"/>
      <c r="P7" s="83"/>
      <c r="Q7" s="84"/>
      <c r="R7" s="82" t="s">
        <v>3</v>
      </c>
      <c r="S7" s="83"/>
      <c r="T7" s="83"/>
      <c r="U7" s="83"/>
      <c r="V7" s="83"/>
      <c r="W7" s="83"/>
      <c r="X7" s="83"/>
      <c r="Y7" s="84"/>
      <c r="Z7" s="82" t="s">
        <v>4</v>
      </c>
      <c r="AA7" s="83"/>
      <c r="AB7" s="83"/>
      <c r="AC7" s="83"/>
      <c r="AD7" s="83"/>
      <c r="AE7" s="83"/>
      <c r="AF7" s="83"/>
      <c r="AG7" s="84"/>
      <c r="AH7" s="3"/>
      <c r="AI7" s="82" t="s">
        <v>5</v>
      </c>
      <c r="AJ7" s="83"/>
      <c r="AK7" s="83"/>
      <c r="AL7" s="83"/>
      <c r="AM7" s="83"/>
      <c r="AN7" s="83"/>
      <c r="AO7" s="83"/>
      <c r="AP7" s="84"/>
      <c r="AQ7" s="71" t="s">
        <v>6</v>
      </c>
      <c r="AR7" s="71"/>
      <c r="AS7" s="71"/>
      <c r="AT7" s="71"/>
      <c r="AU7" s="71"/>
      <c r="AV7" s="71"/>
      <c r="AW7" s="71"/>
      <c r="AX7" s="71"/>
      <c r="AY7" s="71" t="s">
        <v>7</v>
      </c>
      <c r="AZ7" s="71"/>
      <c r="BA7" s="71"/>
      <c r="BB7" s="71"/>
      <c r="BC7" s="71"/>
      <c r="BD7" s="71"/>
      <c r="BE7" s="71"/>
      <c r="BF7" s="71"/>
      <c r="BG7" s="3"/>
      <c r="BH7" s="3"/>
      <c r="BI7" s="3"/>
      <c r="BJ7" s="3"/>
      <c r="BK7" s="3"/>
      <c r="BL7" s="4" t="s">
        <v>8</v>
      </c>
      <c r="BM7" s="5"/>
      <c r="BN7" s="5"/>
      <c r="BO7" s="5"/>
      <c r="BP7" s="5"/>
      <c r="BQ7" s="5"/>
      <c r="BR7" s="5"/>
      <c r="BS7" s="5"/>
      <c r="BT7" s="5"/>
      <c r="BU7" s="5"/>
      <c r="BV7" s="5"/>
      <c r="BW7" s="5"/>
      <c r="BX7" s="5"/>
      <c r="BY7" s="6"/>
    </row>
    <row r="8" spans="1:78" ht="18.75" customHeight="1">
      <c r="A8" s="2"/>
      <c r="B8" s="74" t="str">
        <f>データ!I6</f>
        <v>法適用</v>
      </c>
      <c r="C8" s="75"/>
      <c r="D8" s="75"/>
      <c r="E8" s="75"/>
      <c r="F8" s="75"/>
      <c r="G8" s="75"/>
      <c r="H8" s="75"/>
      <c r="I8" s="76"/>
      <c r="J8" s="74" t="str">
        <f>データ!J6</f>
        <v>水道事業</v>
      </c>
      <c r="K8" s="75"/>
      <c r="L8" s="75"/>
      <c r="M8" s="75"/>
      <c r="N8" s="75"/>
      <c r="O8" s="75"/>
      <c r="P8" s="75"/>
      <c r="Q8" s="76"/>
      <c r="R8" s="74" t="str">
        <f>データ!K6</f>
        <v>末端給水事業</v>
      </c>
      <c r="S8" s="75"/>
      <c r="T8" s="75"/>
      <c r="U8" s="75"/>
      <c r="V8" s="75"/>
      <c r="W8" s="75"/>
      <c r="X8" s="75"/>
      <c r="Y8" s="76"/>
      <c r="Z8" s="74" t="str">
        <f>データ!L6</f>
        <v>A7</v>
      </c>
      <c r="AA8" s="75"/>
      <c r="AB8" s="75"/>
      <c r="AC8" s="75"/>
      <c r="AD8" s="75"/>
      <c r="AE8" s="75"/>
      <c r="AF8" s="75"/>
      <c r="AG8" s="76"/>
      <c r="AH8" s="3"/>
      <c r="AI8" s="77">
        <f>データ!Q6</f>
        <v>11477</v>
      </c>
      <c r="AJ8" s="78"/>
      <c r="AK8" s="78"/>
      <c r="AL8" s="78"/>
      <c r="AM8" s="78"/>
      <c r="AN8" s="78"/>
      <c r="AO8" s="78"/>
      <c r="AP8" s="79"/>
      <c r="AQ8" s="60">
        <f>データ!R6</f>
        <v>33.409999999999997</v>
      </c>
      <c r="AR8" s="60"/>
      <c r="AS8" s="60"/>
      <c r="AT8" s="60"/>
      <c r="AU8" s="60"/>
      <c r="AV8" s="60"/>
      <c r="AW8" s="60"/>
      <c r="AX8" s="60"/>
      <c r="AY8" s="60">
        <f>データ!S6</f>
        <v>343.52</v>
      </c>
      <c r="AZ8" s="60"/>
      <c r="BA8" s="60"/>
      <c r="BB8" s="60"/>
      <c r="BC8" s="60"/>
      <c r="BD8" s="60"/>
      <c r="BE8" s="60"/>
      <c r="BF8" s="60"/>
      <c r="BG8" s="3"/>
      <c r="BH8" s="3"/>
      <c r="BI8" s="3"/>
      <c r="BJ8" s="3"/>
      <c r="BK8" s="3"/>
      <c r="BL8" s="69" t="s">
        <v>9</v>
      </c>
      <c r="BM8" s="70"/>
      <c r="BN8" s="7" t="s">
        <v>10</v>
      </c>
      <c r="BO8" s="8"/>
      <c r="BP8" s="8"/>
      <c r="BQ8" s="8"/>
      <c r="BR8" s="8"/>
      <c r="BS8" s="8"/>
      <c r="BT8" s="8"/>
      <c r="BU8" s="8"/>
      <c r="BV8" s="8"/>
      <c r="BW8" s="8"/>
      <c r="BX8" s="8"/>
      <c r="BY8" s="9"/>
    </row>
    <row r="9" spans="1:78" ht="18.75" customHeight="1">
      <c r="A9" s="2"/>
      <c r="B9" s="71" t="s">
        <v>11</v>
      </c>
      <c r="C9" s="71"/>
      <c r="D9" s="71"/>
      <c r="E9" s="71"/>
      <c r="F9" s="71"/>
      <c r="G9" s="71"/>
      <c r="H9" s="71"/>
      <c r="I9" s="71"/>
      <c r="J9" s="71" t="s">
        <v>12</v>
      </c>
      <c r="K9" s="71"/>
      <c r="L9" s="71"/>
      <c r="M9" s="71"/>
      <c r="N9" s="71"/>
      <c r="O9" s="71"/>
      <c r="P9" s="71"/>
      <c r="Q9" s="71"/>
      <c r="R9" s="71" t="s">
        <v>13</v>
      </c>
      <c r="S9" s="71"/>
      <c r="T9" s="71"/>
      <c r="U9" s="71"/>
      <c r="V9" s="71"/>
      <c r="W9" s="71"/>
      <c r="X9" s="71"/>
      <c r="Y9" s="71"/>
      <c r="Z9" s="71" t="s">
        <v>14</v>
      </c>
      <c r="AA9" s="71"/>
      <c r="AB9" s="71"/>
      <c r="AC9" s="71"/>
      <c r="AD9" s="71"/>
      <c r="AE9" s="71"/>
      <c r="AF9" s="71"/>
      <c r="AG9" s="71"/>
      <c r="AH9" s="3"/>
      <c r="AI9" s="71" t="s">
        <v>15</v>
      </c>
      <c r="AJ9" s="71"/>
      <c r="AK9" s="71"/>
      <c r="AL9" s="71"/>
      <c r="AM9" s="71"/>
      <c r="AN9" s="71"/>
      <c r="AO9" s="71"/>
      <c r="AP9" s="71"/>
      <c r="AQ9" s="71" t="s">
        <v>16</v>
      </c>
      <c r="AR9" s="71"/>
      <c r="AS9" s="71"/>
      <c r="AT9" s="71"/>
      <c r="AU9" s="71"/>
      <c r="AV9" s="71"/>
      <c r="AW9" s="71"/>
      <c r="AX9" s="71"/>
      <c r="AY9" s="71" t="s">
        <v>17</v>
      </c>
      <c r="AZ9" s="71"/>
      <c r="BA9" s="71"/>
      <c r="BB9" s="71"/>
      <c r="BC9" s="71"/>
      <c r="BD9" s="71"/>
      <c r="BE9" s="71"/>
      <c r="BF9" s="71"/>
      <c r="BG9" s="3"/>
      <c r="BH9" s="3"/>
      <c r="BI9" s="3"/>
      <c r="BJ9" s="3"/>
      <c r="BK9" s="3"/>
      <c r="BL9" s="72" t="s">
        <v>18</v>
      </c>
      <c r="BM9" s="73"/>
      <c r="BN9" s="10" t="s">
        <v>19</v>
      </c>
      <c r="BO9" s="11"/>
      <c r="BP9" s="11"/>
      <c r="BQ9" s="11"/>
      <c r="BR9" s="11"/>
      <c r="BS9" s="11"/>
      <c r="BT9" s="11"/>
      <c r="BU9" s="11"/>
      <c r="BV9" s="11"/>
      <c r="BW9" s="11"/>
      <c r="BX9" s="11"/>
      <c r="BY9" s="12"/>
    </row>
    <row r="10" spans="1:78" ht="18.75" customHeight="1">
      <c r="A10" s="2"/>
      <c r="B10" s="60" t="str">
        <f>データ!M6</f>
        <v>-</v>
      </c>
      <c r="C10" s="60"/>
      <c r="D10" s="60"/>
      <c r="E10" s="60"/>
      <c r="F10" s="60"/>
      <c r="G10" s="60"/>
      <c r="H10" s="60"/>
      <c r="I10" s="60"/>
      <c r="J10" s="60">
        <f>データ!N6</f>
        <v>66.06</v>
      </c>
      <c r="K10" s="60"/>
      <c r="L10" s="60"/>
      <c r="M10" s="60"/>
      <c r="N10" s="60"/>
      <c r="O10" s="60"/>
      <c r="P10" s="60"/>
      <c r="Q10" s="60"/>
      <c r="R10" s="60">
        <f>データ!O6</f>
        <v>99.6</v>
      </c>
      <c r="S10" s="60"/>
      <c r="T10" s="60"/>
      <c r="U10" s="60"/>
      <c r="V10" s="60"/>
      <c r="W10" s="60"/>
      <c r="X10" s="60"/>
      <c r="Y10" s="60"/>
      <c r="Z10" s="68">
        <f>データ!P6</f>
        <v>2225</v>
      </c>
      <c r="AA10" s="68"/>
      <c r="AB10" s="68"/>
      <c r="AC10" s="68"/>
      <c r="AD10" s="68"/>
      <c r="AE10" s="68"/>
      <c r="AF10" s="68"/>
      <c r="AG10" s="68"/>
      <c r="AH10" s="2"/>
      <c r="AI10" s="68">
        <f>データ!T6</f>
        <v>11368</v>
      </c>
      <c r="AJ10" s="68"/>
      <c r="AK10" s="68"/>
      <c r="AL10" s="68"/>
      <c r="AM10" s="68"/>
      <c r="AN10" s="68"/>
      <c r="AO10" s="68"/>
      <c r="AP10" s="68"/>
      <c r="AQ10" s="60">
        <f>データ!U6</f>
        <v>32.840000000000003</v>
      </c>
      <c r="AR10" s="60"/>
      <c r="AS10" s="60"/>
      <c r="AT10" s="60"/>
      <c r="AU10" s="60"/>
      <c r="AV10" s="60"/>
      <c r="AW10" s="60"/>
      <c r="AX10" s="60"/>
      <c r="AY10" s="60">
        <f>データ!V6</f>
        <v>346.16</v>
      </c>
      <c r="AZ10" s="60"/>
      <c r="BA10" s="60"/>
      <c r="BB10" s="60"/>
      <c r="BC10" s="60"/>
      <c r="BD10" s="60"/>
      <c r="BE10" s="60"/>
      <c r="BF10" s="60"/>
      <c r="BG10" s="2"/>
      <c r="BH10" s="2"/>
      <c r="BI10" s="2"/>
      <c r="BJ10" s="2"/>
      <c r="BK10" s="2"/>
      <c r="BL10" s="61" t="s">
        <v>20</v>
      </c>
      <c r="BM10" s="62"/>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3" t="s">
        <v>22</v>
      </c>
      <c r="BM11" s="63"/>
      <c r="BN11" s="63"/>
      <c r="BO11" s="63"/>
      <c r="BP11" s="63"/>
      <c r="BQ11" s="63"/>
      <c r="BR11" s="63"/>
      <c r="BS11" s="63"/>
      <c r="BT11" s="63"/>
      <c r="BU11" s="63"/>
      <c r="BV11" s="63"/>
      <c r="BW11" s="63"/>
      <c r="BX11" s="63"/>
      <c r="BY11" s="63"/>
      <c r="BZ11" s="63"/>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3"/>
      <c r="BM12" s="63"/>
      <c r="BN12" s="63"/>
      <c r="BO12" s="63"/>
      <c r="BP12" s="63"/>
      <c r="BQ12" s="63"/>
      <c r="BR12" s="63"/>
      <c r="BS12" s="63"/>
      <c r="BT12" s="63"/>
      <c r="BU12" s="63"/>
      <c r="BV12" s="63"/>
      <c r="BW12" s="63"/>
      <c r="BX12" s="63"/>
      <c r="BY12" s="63"/>
      <c r="BZ12" s="63"/>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4"/>
      <c r="BM13" s="64"/>
      <c r="BN13" s="64"/>
      <c r="BO13" s="64"/>
      <c r="BP13" s="64"/>
      <c r="BQ13" s="64"/>
      <c r="BR13" s="64"/>
      <c r="BS13" s="64"/>
      <c r="BT13" s="64"/>
      <c r="BU13" s="64"/>
      <c r="BV13" s="64"/>
      <c r="BW13" s="64"/>
      <c r="BX13" s="64"/>
      <c r="BY13" s="64"/>
      <c r="BZ13" s="64"/>
    </row>
    <row r="14" spans="1:78" ht="13.5" customHeight="1">
      <c r="A14" s="2"/>
      <c r="B14" s="65" t="s">
        <v>23</v>
      </c>
      <c r="C14" s="66"/>
      <c r="D14" s="66"/>
      <c r="E14" s="66"/>
      <c r="F14" s="66"/>
      <c r="G14" s="66"/>
      <c r="H14" s="66"/>
      <c r="I14" s="66"/>
      <c r="J14" s="66"/>
      <c r="K14" s="66"/>
      <c r="L14" s="66"/>
      <c r="M14" s="66"/>
      <c r="N14" s="66"/>
      <c r="O14" s="66"/>
      <c r="P14" s="66"/>
      <c r="Q14" s="66"/>
      <c r="R14" s="66"/>
      <c r="S14" s="66"/>
      <c r="T14" s="66"/>
      <c r="U14" s="66"/>
      <c r="V14" s="66"/>
      <c r="W14" s="66"/>
      <c r="X14" s="66"/>
      <c r="Y14" s="66"/>
      <c r="Z14" s="66"/>
      <c r="AA14" s="66"/>
      <c r="AB14" s="66"/>
      <c r="AC14" s="66"/>
      <c r="AD14" s="66"/>
      <c r="AE14" s="66"/>
      <c r="AF14" s="66"/>
      <c r="AG14" s="66"/>
      <c r="AH14" s="66"/>
      <c r="AI14" s="66"/>
      <c r="AJ14" s="66"/>
      <c r="AK14" s="66"/>
      <c r="AL14" s="66"/>
      <c r="AM14" s="66"/>
      <c r="AN14" s="66"/>
      <c r="AO14" s="66"/>
      <c r="AP14" s="66"/>
      <c r="AQ14" s="66"/>
      <c r="AR14" s="66"/>
      <c r="AS14" s="66"/>
      <c r="AT14" s="66"/>
      <c r="AU14" s="66"/>
      <c r="AV14" s="66"/>
      <c r="AW14" s="66"/>
      <c r="AX14" s="66"/>
      <c r="AY14" s="66"/>
      <c r="AZ14" s="66"/>
      <c r="BA14" s="66"/>
      <c r="BB14" s="66"/>
      <c r="BC14" s="66"/>
      <c r="BD14" s="66"/>
      <c r="BE14" s="66"/>
      <c r="BF14" s="66"/>
      <c r="BG14" s="66"/>
      <c r="BH14" s="66"/>
      <c r="BI14" s="66"/>
      <c r="BJ14" s="67"/>
      <c r="BK14" s="2"/>
      <c r="BL14" s="41" t="s">
        <v>24</v>
      </c>
      <c r="BM14" s="42"/>
      <c r="BN14" s="42"/>
      <c r="BO14" s="42"/>
      <c r="BP14" s="42"/>
      <c r="BQ14" s="42"/>
      <c r="BR14" s="42"/>
      <c r="BS14" s="42"/>
      <c r="BT14" s="42"/>
      <c r="BU14" s="42"/>
      <c r="BV14" s="42"/>
      <c r="BW14" s="42"/>
      <c r="BX14" s="42"/>
      <c r="BY14" s="42"/>
      <c r="BZ14" s="43"/>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105</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103</v>
      </c>
      <c r="BM47" s="54"/>
      <c r="BN47" s="54"/>
      <c r="BO47" s="54"/>
      <c r="BP47" s="54"/>
      <c r="BQ47" s="54"/>
      <c r="BR47" s="54"/>
      <c r="BS47" s="54"/>
      <c r="BT47" s="54"/>
      <c r="BU47" s="54"/>
      <c r="BV47" s="54"/>
      <c r="BW47" s="54"/>
      <c r="BX47" s="54"/>
      <c r="BY47" s="54"/>
      <c r="BZ47" s="55"/>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6"/>
      <c r="BM48" s="54"/>
      <c r="BN48" s="54"/>
      <c r="BO48" s="54"/>
      <c r="BP48" s="54"/>
      <c r="BQ48" s="54"/>
      <c r="BR48" s="54"/>
      <c r="BS48" s="54"/>
      <c r="BT48" s="54"/>
      <c r="BU48" s="54"/>
      <c r="BV48" s="54"/>
      <c r="BW48" s="54"/>
      <c r="BX48" s="54"/>
      <c r="BY48" s="54"/>
      <c r="BZ48" s="55"/>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6"/>
      <c r="BM49" s="54"/>
      <c r="BN49" s="54"/>
      <c r="BO49" s="54"/>
      <c r="BP49" s="54"/>
      <c r="BQ49" s="54"/>
      <c r="BR49" s="54"/>
      <c r="BS49" s="54"/>
      <c r="BT49" s="54"/>
      <c r="BU49" s="54"/>
      <c r="BV49" s="54"/>
      <c r="BW49" s="54"/>
      <c r="BX49" s="54"/>
      <c r="BY49" s="54"/>
      <c r="BZ49" s="55"/>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6"/>
      <c r="BM50" s="54"/>
      <c r="BN50" s="54"/>
      <c r="BO50" s="54"/>
      <c r="BP50" s="54"/>
      <c r="BQ50" s="54"/>
      <c r="BR50" s="54"/>
      <c r="BS50" s="54"/>
      <c r="BT50" s="54"/>
      <c r="BU50" s="54"/>
      <c r="BV50" s="54"/>
      <c r="BW50" s="54"/>
      <c r="BX50" s="54"/>
      <c r="BY50" s="54"/>
      <c r="BZ50" s="55"/>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6"/>
      <c r="BM51" s="54"/>
      <c r="BN51" s="54"/>
      <c r="BO51" s="54"/>
      <c r="BP51" s="54"/>
      <c r="BQ51" s="54"/>
      <c r="BR51" s="54"/>
      <c r="BS51" s="54"/>
      <c r="BT51" s="54"/>
      <c r="BU51" s="54"/>
      <c r="BV51" s="54"/>
      <c r="BW51" s="54"/>
      <c r="BX51" s="54"/>
      <c r="BY51" s="54"/>
      <c r="BZ51" s="55"/>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6"/>
      <c r="BM52" s="54"/>
      <c r="BN52" s="54"/>
      <c r="BO52" s="54"/>
      <c r="BP52" s="54"/>
      <c r="BQ52" s="54"/>
      <c r="BR52" s="54"/>
      <c r="BS52" s="54"/>
      <c r="BT52" s="54"/>
      <c r="BU52" s="54"/>
      <c r="BV52" s="54"/>
      <c r="BW52" s="54"/>
      <c r="BX52" s="54"/>
      <c r="BY52" s="54"/>
      <c r="BZ52" s="55"/>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6"/>
      <c r="BM53" s="54"/>
      <c r="BN53" s="54"/>
      <c r="BO53" s="54"/>
      <c r="BP53" s="54"/>
      <c r="BQ53" s="54"/>
      <c r="BR53" s="54"/>
      <c r="BS53" s="54"/>
      <c r="BT53" s="54"/>
      <c r="BU53" s="54"/>
      <c r="BV53" s="54"/>
      <c r="BW53" s="54"/>
      <c r="BX53" s="54"/>
      <c r="BY53" s="54"/>
      <c r="BZ53" s="55"/>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6"/>
      <c r="BM54" s="54"/>
      <c r="BN54" s="54"/>
      <c r="BO54" s="54"/>
      <c r="BP54" s="54"/>
      <c r="BQ54" s="54"/>
      <c r="BR54" s="54"/>
      <c r="BS54" s="54"/>
      <c r="BT54" s="54"/>
      <c r="BU54" s="54"/>
      <c r="BV54" s="54"/>
      <c r="BW54" s="54"/>
      <c r="BX54" s="54"/>
      <c r="BY54" s="54"/>
      <c r="BZ54" s="55"/>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6"/>
      <c r="BM55" s="54"/>
      <c r="BN55" s="54"/>
      <c r="BO55" s="54"/>
      <c r="BP55" s="54"/>
      <c r="BQ55" s="54"/>
      <c r="BR55" s="54"/>
      <c r="BS55" s="54"/>
      <c r="BT55" s="54"/>
      <c r="BU55" s="54"/>
      <c r="BV55" s="54"/>
      <c r="BW55" s="54"/>
      <c r="BX55" s="54"/>
      <c r="BY55" s="54"/>
      <c r="BZ55" s="55"/>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56"/>
      <c r="BM56" s="54"/>
      <c r="BN56" s="54"/>
      <c r="BO56" s="54"/>
      <c r="BP56" s="54"/>
      <c r="BQ56" s="54"/>
      <c r="BR56" s="54"/>
      <c r="BS56" s="54"/>
      <c r="BT56" s="54"/>
      <c r="BU56" s="54"/>
      <c r="BV56" s="54"/>
      <c r="BW56" s="54"/>
      <c r="BX56" s="54"/>
      <c r="BY56" s="54"/>
      <c r="BZ56" s="55"/>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56"/>
      <c r="BM57" s="54"/>
      <c r="BN57" s="54"/>
      <c r="BO57" s="54"/>
      <c r="BP57" s="54"/>
      <c r="BQ57" s="54"/>
      <c r="BR57" s="54"/>
      <c r="BS57" s="54"/>
      <c r="BT57" s="54"/>
      <c r="BU57" s="54"/>
      <c r="BV57" s="54"/>
      <c r="BW57" s="54"/>
      <c r="BX57" s="54"/>
      <c r="BY57" s="54"/>
      <c r="BZ57" s="55"/>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6"/>
      <c r="BM58" s="54"/>
      <c r="BN58" s="54"/>
      <c r="BO58" s="54"/>
      <c r="BP58" s="54"/>
      <c r="BQ58" s="54"/>
      <c r="BR58" s="54"/>
      <c r="BS58" s="54"/>
      <c r="BT58" s="54"/>
      <c r="BU58" s="54"/>
      <c r="BV58" s="54"/>
      <c r="BW58" s="54"/>
      <c r="BX58" s="54"/>
      <c r="BY58" s="54"/>
      <c r="BZ58" s="55"/>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6"/>
      <c r="BM59" s="54"/>
      <c r="BN59" s="54"/>
      <c r="BO59" s="54"/>
      <c r="BP59" s="54"/>
      <c r="BQ59" s="54"/>
      <c r="BR59" s="54"/>
      <c r="BS59" s="54"/>
      <c r="BT59" s="54"/>
      <c r="BU59" s="54"/>
      <c r="BV59" s="54"/>
      <c r="BW59" s="54"/>
      <c r="BX59" s="54"/>
      <c r="BY59" s="54"/>
      <c r="BZ59" s="55"/>
    </row>
    <row r="60" spans="1:78" ht="13.5" customHeight="1">
      <c r="A60" s="2"/>
      <c r="B60" s="57" t="s">
        <v>34</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56"/>
      <c r="BM60" s="54"/>
      <c r="BN60" s="54"/>
      <c r="BO60" s="54"/>
      <c r="BP60" s="54"/>
      <c r="BQ60" s="54"/>
      <c r="BR60" s="54"/>
      <c r="BS60" s="54"/>
      <c r="BT60" s="54"/>
      <c r="BU60" s="54"/>
      <c r="BV60" s="54"/>
      <c r="BW60" s="54"/>
      <c r="BX60" s="54"/>
      <c r="BY60" s="54"/>
      <c r="BZ60" s="55"/>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56"/>
      <c r="BM61" s="54"/>
      <c r="BN61" s="54"/>
      <c r="BO61" s="54"/>
      <c r="BP61" s="54"/>
      <c r="BQ61" s="54"/>
      <c r="BR61" s="54"/>
      <c r="BS61" s="54"/>
      <c r="BT61" s="54"/>
      <c r="BU61" s="54"/>
      <c r="BV61" s="54"/>
      <c r="BW61" s="54"/>
      <c r="BX61" s="54"/>
      <c r="BY61" s="54"/>
      <c r="BZ61" s="55"/>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6"/>
      <c r="BM62" s="54"/>
      <c r="BN62" s="54"/>
      <c r="BO62" s="54"/>
      <c r="BP62" s="54"/>
      <c r="BQ62" s="54"/>
      <c r="BR62" s="54"/>
      <c r="BS62" s="54"/>
      <c r="BT62" s="54"/>
      <c r="BU62" s="54"/>
      <c r="BV62" s="54"/>
      <c r="BW62" s="54"/>
      <c r="BX62" s="54"/>
      <c r="BY62" s="54"/>
      <c r="BZ62" s="55"/>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4"/>
      <c r="BN63" s="54"/>
      <c r="BO63" s="54"/>
      <c r="BP63" s="54"/>
      <c r="BQ63" s="54"/>
      <c r="BR63" s="54"/>
      <c r="BS63" s="54"/>
      <c r="BT63" s="54"/>
      <c r="BU63" s="54"/>
      <c r="BV63" s="54"/>
      <c r="BW63" s="54"/>
      <c r="BX63" s="54"/>
      <c r="BY63" s="54"/>
      <c r="BZ63" s="55"/>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104</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6" t="s">
        <v>49</v>
      </c>
      <c r="I3" s="87"/>
      <c r="J3" s="87"/>
      <c r="K3" s="87"/>
      <c r="L3" s="87"/>
      <c r="M3" s="87"/>
      <c r="N3" s="87"/>
      <c r="O3" s="87"/>
      <c r="P3" s="87"/>
      <c r="Q3" s="87"/>
      <c r="R3" s="87"/>
      <c r="S3" s="87"/>
      <c r="T3" s="87"/>
      <c r="U3" s="87"/>
      <c r="V3" s="88"/>
      <c r="W3" s="92" t="s">
        <v>50</v>
      </c>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t="s">
        <v>34</v>
      </c>
      <c r="DH3" s="85"/>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row>
    <row r="4" spans="1:143">
      <c r="A4" s="26" t="s">
        <v>51</v>
      </c>
      <c r="B4" s="28"/>
      <c r="C4" s="28"/>
      <c r="D4" s="28"/>
      <c r="E4" s="28"/>
      <c r="F4" s="28"/>
      <c r="G4" s="28"/>
      <c r="H4" s="89"/>
      <c r="I4" s="90"/>
      <c r="J4" s="90"/>
      <c r="K4" s="90"/>
      <c r="L4" s="90"/>
      <c r="M4" s="90"/>
      <c r="N4" s="90"/>
      <c r="O4" s="90"/>
      <c r="P4" s="90"/>
      <c r="Q4" s="90"/>
      <c r="R4" s="90"/>
      <c r="S4" s="90"/>
      <c r="T4" s="90"/>
      <c r="U4" s="90"/>
      <c r="V4" s="91"/>
      <c r="W4" s="85" t="s">
        <v>52</v>
      </c>
      <c r="X4" s="85"/>
      <c r="Y4" s="85"/>
      <c r="Z4" s="85"/>
      <c r="AA4" s="85"/>
      <c r="AB4" s="85"/>
      <c r="AC4" s="85"/>
      <c r="AD4" s="85"/>
      <c r="AE4" s="85"/>
      <c r="AF4" s="85"/>
      <c r="AG4" s="85"/>
      <c r="AH4" s="85" t="s">
        <v>53</v>
      </c>
      <c r="AI4" s="85"/>
      <c r="AJ4" s="85"/>
      <c r="AK4" s="85"/>
      <c r="AL4" s="85"/>
      <c r="AM4" s="85"/>
      <c r="AN4" s="85"/>
      <c r="AO4" s="85"/>
      <c r="AP4" s="85"/>
      <c r="AQ4" s="85"/>
      <c r="AR4" s="85"/>
      <c r="AS4" s="85" t="s">
        <v>54</v>
      </c>
      <c r="AT4" s="85"/>
      <c r="AU4" s="85"/>
      <c r="AV4" s="85"/>
      <c r="AW4" s="85"/>
      <c r="AX4" s="85"/>
      <c r="AY4" s="85"/>
      <c r="AZ4" s="85"/>
      <c r="BA4" s="85"/>
      <c r="BB4" s="85"/>
      <c r="BC4" s="85"/>
      <c r="BD4" s="85" t="s">
        <v>55</v>
      </c>
      <c r="BE4" s="85"/>
      <c r="BF4" s="85"/>
      <c r="BG4" s="85"/>
      <c r="BH4" s="85"/>
      <c r="BI4" s="85"/>
      <c r="BJ4" s="85"/>
      <c r="BK4" s="85"/>
      <c r="BL4" s="85"/>
      <c r="BM4" s="85"/>
      <c r="BN4" s="85"/>
      <c r="BO4" s="85" t="s">
        <v>56</v>
      </c>
      <c r="BP4" s="85"/>
      <c r="BQ4" s="85"/>
      <c r="BR4" s="85"/>
      <c r="BS4" s="85"/>
      <c r="BT4" s="85"/>
      <c r="BU4" s="85"/>
      <c r="BV4" s="85"/>
      <c r="BW4" s="85"/>
      <c r="BX4" s="85"/>
      <c r="BY4" s="85"/>
      <c r="BZ4" s="85" t="s">
        <v>57</v>
      </c>
      <c r="CA4" s="85"/>
      <c r="CB4" s="85"/>
      <c r="CC4" s="85"/>
      <c r="CD4" s="85"/>
      <c r="CE4" s="85"/>
      <c r="CF4" s="85"/>
      <c r="CG4" s="85"/>
      <c r="CH4" s="85"/>
      <c r="CI4" s="85"/>
      <c r="CJ4" s="85"/>
      <c r="CK4" s="85" t="s">
        <v>58</v>
      </c>
      <c r="CL4" s="85"/>
      <c r="CM4" s="85"/>
      <c r="CN4" s="85"/>
      <c r="CO4" s="85"/>
      <c r="CP4" s="85"/>
      <c r="CQ4" s="85"/>
      <c r="CR4" s="85"/>
      <c r="CS4" s="85"/>
      <c r="CT4" s="85"/>
      <c r="CU4" s="85"/>
      <c r="CV4" s="85" t="s">
        <v>59</v>
      </c>
      <c r="CW4" s="85"/>
      <c r="CX4" s="85"/>
      <c r="CY4" s="85"/>
      <c r="CZ4" s="85"/>
      <c r="DA4" s="85"/>
      <c r="DB4" s="85"/>
      <c r="DC4" s="85"/>
      <c r="DD4" s="85"/>
      <c r="DE4" s="85"/>
      <c r="DF4" s="85"/>
      <c r="DG4" s="85" t="s">
        <v>60</v>
      </c>
      <c r="DH4" s="85"/>
      <c r="DI4" s="85"/>
      <c r="DJ4" s="85"/>
      <c r="DK4" s="85"/>
      <c r="DL4" s="85"/>
      <c r="DM4" s="85"/>
      <c r="DN4" s="85"/>
      <c r="DO4" s="85"/>
      <c r="DP4" s="85"/>
      <c r="DQ4" s="85"/>
      <c r="DR4" s="85" t="s">
        <v>61</v>
      </c>
      <c r="DS4" s="85"/>
      <c r="DT4" s="85"/>
      <c r="DU4" s="85"/>
      <c r="DV4" s="85"/>
      <c r="DW4" s="85"/>
      <c r="DX4" s="85"/>
      <c r="DY4" s="85"/>
      <c r="DZ4" s="85"/>
      <c r="EA4" s="85"/>
      <c r="EB4" s="85"/>
      <c r="EC4" s="85" t="s">
        <v>62</v>
      </c>
      <c r="ED4" s="85"/>
      <c r="EE4" s="85"/>
      <c r="EF4" s="85"/>
      <c r="EG4" s="85"/>
      <c r="EH4" s="85"/>
      <c r="EI4" s="85"/>
      <c r="EJ4" s="85"/>
      <c r="EK4" s="85"/>
      <c r="EL4" s="85"/>
      <c r="EM4" s="85"/>
    </row>
    <row r="5" spans="1:143">
      <c r="A5" s="26" t="s">
        <v>63</v>
      </c>
      <c r="B5" s="29"/>
      <c r="C5" s="29"/>
      <c r="D5" s="29"/>
      <c r="E5" s="29"/>
      <c r="F5" s="29"/>
      <c r="G5" s="29"/>
      <c r="H5" s="30" t="s">
        <v>64</v>
      </c>
      <c r="I5" s="30" t="s">
        <v>65</v>
      </c>
      <c r="J5" s="30" t="s">
        <v>66</v>
      </c>
      <c r="K5" s="30" t="s">
        <v>67</v>
      </c>
      <c r="L5" s="30" t="s">
        <v>68</v>
      </c>
      <c r="M5" s="30" t="s">
        <v>69</v>
      </c>
      <c r="N5" s="30" t="s">
        <v>70</v>
      </c>
      <c r="O5" s="30" t="s">
        <v>71</v>
      </c>
      <c r="P5" s="30" t="s">
        <v>72</v>
      </c>
      <c r="Q5" s="30" t="s">
        <v>73</v>
      </c>
      <c r="R5" s="30" t="s">
        <v>74</v>
      </c>
      <c r="S5" s="30" t="s">
        <v>75</v>
      </c>
      <c r="T5" s="30" t="s">
        <v>76</v>
      </c>
      <c r="U5" s="30" t="s">
        <v>77</v>
      </c>
      <c r="V5" s="30" t="s">
        <v>78</v>
      </c>
      <c r="W5" s="30" t="s">
        <v>79</v>
      </c>
      <c r="X5" s="30" t="s">
        <v>80</v>
      </c>
      <c r="Y5" s="30" t="s">
        <v>81</v>
      </c>
      <c r="Z5" s="30" t="s">
        <v>82</v>
      </c>
      <c r="AA5" s="30" t="s">
        <v>83</v>
      </c>
      <c r="AB5" s="30" t="s">
        <v>84</v>
      </c>
      <c r="AC5" s="30" t="s">
        <v>85</v>
      </c>
      <c r="AD5" s="30" t="s">
        <v>86</v>
      </c>
      <c r="AE5" s="30" t="s">
        <v>87</v>
      </c>
      <c r="AF5" s="30" t="s">
        <v>88</v>
      </c>
      <c r="AG5" s="30" t="s">
        <v>89</v>
      </c>
      <c r="AH5" s="30" t="s">
        <v>79</v>
      </c>
      <c r="AI5" s="30" t="s">
        <v>80</v>
      </c>
      <c r="AJ5" s="30" t="s">
        <v>81</v>
      </c>
      <c r="AK5" s="30" t="s">
        <v>82</v>
      </c>
      <c r="AL5" s="30" t="s">
        <v>83</v>
      </c>
      <c r="AM5" s="30" t="s">
        <v>84</v>
      </c>
      <c r="AN5" s="30" t="s">
        <v>85</v>
      </c>
      <c r="AO5" s="30" t="s">
        <v>86</v>
      </c>
      <c r="AP5" s="30" t="s">
        <v>87</v>
      </c>
      <c r="AQ5" s="30" t="s">
        <v>88</v>
      </c>
      <c r="AR5" s="30" t="s">
        <v>90</v>
      </c>
      <c r="AS5" s="30" t="s">
        <v>79</v>
      </c>
      <c r="AT5" s="30" t="s">
        <v>80</v>
      </c>
      <c r="AU5" s="30" t="s">
        <v>81</v>
      </c>
      <c r="AV5" s="30" t="s">
        <v>82</v>
      </c>
      <c r="AW5" s="30" t="s">
        <v>83</v>
      </c>
      <c r="AX5" s="30" t="s">
        <v>84</v>
      </c>
      <c r="AY5" s="30" t="s">
        <v>85</v>
      </c>
      <c r="AZ5" s="30" t="s">
        <v>86</v>
      </c>
      <c r="BA5" s="30" t="s">
        <v>87</v>
      </c>
      <c r="BB5" s="30" t="s">
        <v>88</v>
      </c>
      <c r="BC5" s="30" t="s">
        <v>90</v>
      </c>
      <c r="BD5" s="30" t="s">
        <v>79</v>
      </c>
      <c r="BE5" s="30" t="s">
        <v>80</v>
      </c>
      <c r="BF5" s="30" t="s">
        <v>81</v>
      </c>
      <c r="BG5" s="30" t="s">
        <v>82</v>
      </c>
      <c r="BH5" s="30" t="s">
        <v>83</v>
      </c>
      <c r="BI5" s="30" t="s">
        <v>84</v>
      </c>
      <c r="BJ5" s="30" t="s">
        <v>85</v>
      </c>
      <c r="BK5" s="30" t="s">
        <v>86</v>
      </c>
      <c r="BL5" s="30" t="s">
        <v>87</v>
      </c>
      <c r="BM5" s="30" t="s">
        <v>88</v>
      </c>
      <c r="BN5" s="30" t="s">
        <v>90</v>
      </c>
      <c r="BO5" s="30" t="s">
        <v>79</v>
      </c>
      <c r="BP5" s="30" t="s">
        <v>80</v>
      </c>
      <c r="BQ5" s="30" t="s">
        <v>81</v>
      </c>
      <c r="BR5" s="30" t="s">
        <v>82</v>
      </c>
      <c r="BS5" s="30" t="s">
        <v>83</v>
      </c>
      <c r="BT5" s="30" t="s">
        <v>84</v>
      </c>
      <c r="BU5" s="30" t="s">
        <v>85</v>
      </c>
      <c r="BV5" s="30" t="s">
        <v>86</v>
      </c>
      <c r="BW5" s="30" t="s">
        <v>87</v>
      </c>
      <c r="BX5" s="30" t="s">
        <v>88</v>
      </c>
      <c r="BY5" s="30" t="s">
        <v>90</v>
      </c>
      <c r="BZ5" s="30" t="s">
        <v>79</v>
      </c>
      <c r="CA5" s="30" t="s">
        <v>80</v>
      </c>
      <c r="CB5" s="30" t="s">
        <v>81</v>
      </c>
      <c r="CC5" s="30" t="s">
        <v>82</v>
      </c>
      <c r="CD5" s="30" t="s">
        <v>83</v>
      </c>
      <c r="CE5" s="30" t="s">
        <v>84</v>
      </c>
      <c r="CF5" s="30" t="s">
        <v>85</v>
      </c>
      <c r="CG5" s="30" t="s">
        <v>86</v>
      </c>
      <c r="CH5" s="30" t="s">
        <v>87</v>
      </c>
      <c r="CI5" s="30" t="s">
        <v>88</v>
      </c>
      <c r="CJ5" s="30" t="s">
        <v>90</v>
      </c>
      <c r="CK5" s="30" t="s">
        <v>79</v>
      </c>
      <c r="CL5" s="30" t="s">
        <v>80</v>
      </c>
      <c r="CM5" s="30" t="s">
        <v>81</v>
      </c>
      <c r="CN5" s="30" t="s">
        <v>82</v>
      </c>
      <c r="CO5" s="30" t="s">
        <v>83</v>
      </c>
      <c r="CP5" s="30" t="s">
        <v>84</v>
      </c>
      <c r="CQ5" s="30" t="s">
        <v>85</v>
      </c>
      <c r="CR5" s="30" t="s">
        <v>86</v>
      </c>
      <c r="CS5" s="30" t="s">
        <v>87</v>
      </c>
      <c r="CT5" s="30" t="s">
        <v>88</v>
      </c>
      <c r="CU5" s="30" t="s">
        <v>90</v>
      </c>
      <c r="CV5" s="30" t="s">
        <v>79</v>
      </c>
      <c r="CW5" s="30" t="s">
        <v>80</v>
      </c>
      <c r="CX5" s="30" t="s">
        <v>81</v>
      </c>
      <c r="CY5" s="30" t="s">
        <v>82</v>
      </c>
      <c r="CZ5" s="30" t="s">
        <v>83</v>
      </c>
      <c r="DA5" s="30" t="s">
        <v>84</v>
      </c>
      <c r="DB5" s="30" t="s">
        <v>85</v>
      </c>
      <c r="DC5" s="30" t="s">
        <v>86</v>
      </c>
      <c r="DD5" s="30" t="s">
        <v>87</v>
      </c>
      <c r="DE5" s="30" t="s">
        <v>88</v>
      </c>
      <c r="DF5" s="30" t="s">
        <v>90</v>
      </c>
      <c r="DG5" s="30" t="s">
        <v>79</v>
      </c>
      <c r="DH5" s="30" t="s">
        <v>80</v>
      </c>
      <c r="DI5" s="30" t="s">
        <v>81</v>
      </c>
      <c r="DJ5" s="30" t="s">
        <v>82</v>
      </c>
      <c r="DK5" s="30" t="s">
        <v>83</v>
      </c>
      <c r="DL5" s="30" t="s">
        <v>84</v>
      </c>
      <c r="DM5" s="30" t="s">
        <v>85</v>
      </c>
      <c r="DN5" s="30" t="s">
        <v>86</v>
      </c>
      <c r="DO5" s="30" t="s">
        <v>87</v>
      </c>
      <c r="DP5" s="30" t="s">
        <v>88</v>
      </c>
      <c r="DQ5" s="30" t="s">
        <v>90</v>
      </c>
      <c r="DR5" s="30" t="s">
        <v>79</v>
      </c>
      <c r="DS5" s="30" t="s">
        <v>80</v>
      </c>
      <c r="DT5" s="30" t="s">
        <v>81</v>
      </c>
      <c r="DU5" s="30" t="s">
        <v>82</v>
      </c>
      <c r="DV5" s="30" t="s">
        <v>83</v>
      </c>
      <c r="DW5" s="30" t="s">
        <v>84</v>
      </c>
      <c r="DX5" s="30" t="s">
        <v>85</v>
      </c>
      <c r="DY5" s="30" t="s">
        <v>86</v>
      </c>
      <c r="DZ5" s="30" t="s">
        <v>87</v>
      </c>
      <c r="EA5" s="30" t="s">
        <v>88</v>
      </c>
      <c r="EB5" s="30" t="s">
        <v>90</v>
      </c>
      <c r="EC5" s="30" t="s">
        <v>79</v>
      </c>
      <c r="ED5" s="30" t="s">
        <v>80</v>
      </c>
      <c r="EE5" s="30" t="s">
        <v>81</v>
      </c>
      <c r="EF5" s="30" t="s">
        <v>82</v>
      </c>
      <c r="EG5" s="30" t="s">
        <v>83</v>
      </c>
      <c r="EH5" s="30" t="s">
        <v>84</v>
      </c>
      <c r="EI5" s="30" t="s">
        <v>85</v>
      </c>
      <c r="EJ5" s="30" t="s">
        <v>86</v>
      </c>
      <c r="EK5" s="30" t="s">
        <v>87</v>
      </c>
      <c r="EL5" s="30" t="s">
        <v>88</v>
      </c>
      <c r="EM5" s="30" t="s">
        <v>90</v>
      </c>
    </row>
    <row r="6" spans="1:143" s="34" customFormat="1">
      <c r="A6" s="26" t="s">
        <v>91</v>
      </c>
      <c r="B6" s="31">
        <f>B7</f>
        <v>2015</v>
      </c>
      <c r="C6" s="31">
        <f t="shared" ref="C6:V6" si="3">C7</f>
        <v>113816</v>
      </c>
      <c r="D6" s="31">
        <f t="shared" si="3"/>
        <v>46</v>
      </c>
      <c r="E6" s="31">
        <f t="shared" si="3"/>
        <v>1</v>
      </c>
      <c r="F6" s="31">
        <f t="shared" si="3"/>
        <v>0</v>
      </c>
      <c r="G6" s="31">
        <f t="shared" si="3"/>
        <v>1</v>
      </c>
      <c r="H6" s="31" t="str">
        <f t="shared" si="3"/>
        <v>埼玉県　美里町</v>
      </c>
      <c r="I6" s="31" t="str">
        <f t="shared" si="3"/>
        <v>法適用</v>
      </c>
      <c r="J6" s="31" t="str">
        <f t="shared" si="3"/>
        <v>水道事業</v>
      </c>
      <c r="K6" s="31" t="str">
        <f t="shared" si="3"/>
        <v>末端給水事業</v>
      </c>
      <c r="L6" s="31" t="str">
        <f t="shared" si="3"/>
        <v>A7</v>
      </c>
      <c r="M6" s="32" t="str">
        <f t="shared" si="3"/>
        <v>-</v>
      </c>
      <c r="N6" s="32">
        <f t="shared" si="3"/>
        <v>66.06</v>
      </c>
      <c r="O6" s="32">
        <f t="shared" si="3"/>
        <v>99.6</v>
      </c>
      <c r="P6" s="32">
        <f t="shared" si="3"/>
        <v>2225</v>
      </c>
      <c r="Q6" s="32">
        <f t="shared" si="3"/>
        <v>11477</v>
      </c>
      <c r="R6" s="32">
        <f t="shared" si="3"/>
        <v>33.409999999999997</v>
      </c>
      <c r="S6" s="32">
        <f t="shared" si="3"/>
        <v>343.52</v>
      </c>
      <c r="T6" s="32">
        <f t="shared" si="3"/>
        <v>11368</v>
      </c>
      <c r="U6" s="32">
        <f t="shared" si="3"/>
        <v>32.840000000000003</v>
      </c>
      <c r="V6" s="32">
        <f t="shared" si="3"/>
        <v>346.16</v>
      </c>
      <c r="W6" s="33">
        <f>IF(W7="",NA(),W7)</f>
        <v>100.65</v>
      </c>
      <c r="X6" s="33">
        <f t="shared" ref="X6:AF6" si="4">IF(X7="",NA(),X7)</f>
        <v>104.68</v>
      </c>
      <c r="Y6" s="33">
        <f t="shared" si="4"/>
        <v>103.41</v>
      </c>
      <c r="Z6" s="33">
        <f t="shared" si="4"/>
        <v>113.52</v>
      </c>
      <c r="AA6" s="33">
        <f t="shared" si="4"/>
        <v>112.33</v>
      </c>
      <c r="AB6" s="33">
        <f t="shared" si="4"/>
        <v>109.08</v>
      </c>
      <c r="AC6" s="33">
        <f t="shared" si="4"/>
        <v>108.33</v>
      </c>
      <c r="AD6" s="33">
        <f t="shared" si="4"/>
        <v>107.95</v>
      </c>
      <c r="AE6" s="33">
        <f t="shared" si="4"/>
        <v>109.49</v>
      </c>
      <c r="AF6" s="33">
        <f t="shared" si="4"/>
        <v>111.06</v>
      </c>
      <c r="AG6" s="32" t="str">
        <f>IF(AG7="","",IF(AG7="-","【-】","【"&amp;SUBSTITUTE(TEXT(AG7,"#,##0.00"),"-","△")&amp;"】"))</f>
        <v>【113.56】</v>
      </c>
      <c r="AH6" s="33">
        <f>IF(AH7="",NA(),AH7)</f>
        <v>89.87</v>
      </c>
      <c r="AI6" s="33">
        <f t="shared" ref="AI6:AQ6" si="5">IF(AI7="",NA(),AI7)</f>
        <v>80.739999999999995</v>
      </c>
      <c r="AJ6" s="33">
        <f t="shared" si="5"/>
        <v>83.46</v>
      </c>
      <c r="AK6" s="32">
        <f t="shared" si="5"/>
        <v>0</v>
      </c>
      <c r="AL6" s="32">
        <f t="shared" si="5"/>
        <v>0</v>
      </c>
      <c r="AM6" s="33">
        <f t="shared" si="5"/>
        <v>16.09</v>
      </c>
      <c r="AN6" s="33">
        <f t="shared" si="5"/>
        <v>15.69</v>
      </c>
      <c r="AO6" s="33">
        <f t="shared" si="5"/>
        <v>13.47</v>
      </c>
      <c r="AP6" s="33">
        <f t="shared" si="5"/>
        <v>9.49</v>
      </c>
      <c r="AQ6" s="33">
        <f t="shared" si="5"/>
        <v>9.35</v>
      </c>
      <c r="AR6" s="32" t="str">
        <f>IF(AR7="","",IF(AR7="-","【-】","【"&amp;SUBSTITUTE(TEXT(AR7,"#,##0.00"),"-","△")&amp;"】"))</f>
        <v>【0.87】</v>
      </c>
      <c r="AS6" s="33">
        <f>IF(AS7="",NA(),AS7)</f>
        <v>785.76</v>
      </c>
      <c r="AT6" s="33">
        <f t="shared" ref="AT6:BB6" si="6">IF(AT7="",NA(),AT7)</f>
        <v>628.07000000000005</v>
      </c>
      <c r="AU6" s="33">
        <f t="shared" si="6"/>
        <v>2487.29</v>
      </c>
      <c r="AV6" s="33">
        <f t="shared" si="6"/>
        <v>485.88</v>
      </c>
      <c r="AW6" s="33">
        <f t="shared" si="6"/>
        <v>416.79</v>
      </c>
      <c r="AX6" s="33">
        <f t="shared" si="6"/>
        <v>1128.25</v>
      </c>
      <c r="AY6" s="33">
        <f t="shared" si="6"/>
        <v>1159.4100000000001</v>
      </c>
      <c r="AZ6" s="33">
        <f t="shared" si="6"/>
        <v>1081.23</v>
      </c>
      <c r="BA6" s="33">
        <f t="shared" si="6"/>
        <v>406.37</v>
      </c>
      <c r="BB6" s="33">
        <f t="shared" si="6"/>
        <v>398.29</v>
      </c>
      <c r="BC6" s="32" t="str">
        <f>IF(BC7="","",IF(BC7="-","【-】","【"&amp;SUBSTITUTE(TEXT(BC7,"#,##0.00"),"-","△")&amp;"】"))</f>
        <v>【262.74】</v>
      </c>
      <c r="BD6" s="33">
        <f>IF(BD7="",NA(),BD7)</f>
        <v>568.04999999999995</v>
      </c>
      <c r="BE6" s="33">
        <f t="shared" ref="BE6:BM6" si="7">IF(BE7="",NA(),BE7)</f>
        <v>532.67999999999995</v>
      </c>
      <c r="BF6" s="33">
        <f t="shared" si="7"/>
        <v>519.74</v>
      </c>
      <c r="BG6" s="33">
        <f t="shared" si="7"/>
        <v>488.05</v>
      </c>
      <c r="BH6" s="33">
        <f t="shared" si="7"/>
        <v>445.93</v>
      </c>
      <c r="BI6" s="33">
        <f t="shared" si="7"/>
        <v>474.06</v>
      </c>
      <c r="BJ6" s="33">
        <f t="shared" si="7"/>
        <v>458</v>
      </c>
      <c r="BK6" s="33">
        <f t="shared" si="7"/>
        <v>443.13</v>
      </c>
      <c r="BL6" s="33">
        <f t="shared" si="7"/>
        <v>442.54</v>
      </c>
      <c r="BM6" s="33">
        <f t="shared" si="7"/>
        <v>431</v>
      </c>
      <c r="BN6" s="32" t="str">
        <f>IF(BN7="","",IF(BN7="-","【-】","【"&amp;SUBSTITUTE(TEXT(BN7,"#,##0.00"),"-","△")&amp;"】"))</f>
        <v>【276.38】</v>
      </c>
      <c r="BO6" s="33">
        <f>IF(BO7="",NA(),BO7)</f>
        <v>70.319999999999993</v>
      </c>
      <c r="BP6" s="33">
        <f t="shared" ref="BP6:BX6" si="8">IF(BP7="",NA(),BP7)</f>
        <v>71.73</v>
      </c>
      <c r="BQ6" s="33">
        <f t="shared" si="8"/>
        <v>72.680000000000007</v>
      </c>
      <c r="BR6" s="33">
        <f t="shared" si="8"/>
        <v>82.39</v>
      </c>
      <c r="BS6" s="33">
        <f t="shared" si="8"/>
        <v>81.72</v>
      </c>
      <c r="BT6" s="33">
        <f t="shared" si="8"/>
        <v>96.62</v>
      </c>
      <c r="BU6" s="33">
        <f t="shared" si="8"/>
        <v>96.27</v>
      </c>
      <c r="BV6" s="33">
        <f t="shared" si="8"/>
        <v>95.4</v>
      </c>
      <c r="BW6" s="33">
        <f t="shared" si="8"/>
        <v>98.6</v>
      </c>
      <c r="BX6" s="33">
        <f t="shared" si="8"/>
        <v>100.82</v>
      </c>
      <c r="BY6" s="32" t="str">
        <f>IF(BY7="","",IF(BY7="-","【-】","【"&amp;SUBSTITUTE(TEXT(BY7,"#,##0.00"),"-","△")&amp;"】"))</f>
        <v>【104.99】</v>
      </c>
      <c r="BZ6" s="33">
        <f>IF(BZ7="",NA(),BZ7)</f>
        <v>168.02</v>
      </c>
      <c r="CA6" s="33">
        <f t="shared" ref="CA6:CI6" si="9">IF(CA7="",NA(),CA7)</f>
        <v>170.35</v>
      </c>
      <c r="CB6" s="33">
        <f t="shared" si="9"/>
        <v>167.28</v>
      </c>
      <c r="CC6" s="33">
        <f t="shared" si="9"/>
        <v>148.55000000000001</v>
      </c>
      <c r="CD6" s="33">
        <f t="shared" si="9"/>
        <v>152.75</v>
      </c>
      <c r="CE6" s="33">
        <f t="shared" si="9"/>
        <v>184.53</v>
      </c>
      <c r="CF6" s="33">
        <f t="shared" si="9"/>
        <v>186.94</v>
      </c>
      <c r="CG6" s="33">
        <f t="shared" si="9"/>
        <v>186.15</v>
      </c>
      <c r="CH6" s="33">
        <f t="shared" si="9"/>
        <v>181.67</v>
      </c>
      <c r="CI6" s="33">
        <f t="shared" si="9"/>
        <v>179.55</v>
      </c>
      <c r="CJ6" s="32" t="str">
        <f>IF(CJ7="","",IF(CJ7="-","【-】","【"&amp;SUBSTITUTE(TEXT(CJ7,"#,##0.00"),"-","△")&amp;"】"))</f>
        <v>【163.72】</v>
      </c>
      <c r="CK6" s="33">
        <f>IF(CK7="",NA(),CK7)</f>
        <v>69.540000000000006</v>
      </c>
      <c r="CL6" s="33">
        <f t="shared" ref="CL6:CT6" si="10">IF(CL7="",NA(),CL7)</f>
        <v>66.55</v>
      </c>
      <c r="CM6" s="33">
        <f t="shared" si="10"/>
        <v>66.61</v>
      </c>
      <c r="CN6" s="33">
        <f t="shared" si="10"/>
        <v>67.069999999999993</v>
      </c>
      <c r="CO6" s="33">
        <f t="shared" si="10"/>
        <v>66.45</v>
      </c>
      <c r="CP6" s="33">
        <f t="shared" si="10"/>
        <v>52.9</v>
      </c>
      <c r="CQ6" s="33">
        <f t="shared" si="10"/>
        <v>54.51</v>
      </c>
      <c r="CR6" s="33">
        <f t="shared" si="10"/>
        <v>54.47</v>
      </c>
      <c r="CS6" s="33">
        <f t="shared" si="10"/>
        <v>53.61</v>
      </c>
      <c r="CT6" s="33">
        <f t="shared" si="10"/>
        <v>53.52</v>
      </c>
      <c r="CU6" s="32" t="str">
        <f>IF(CU7="","",IF(CU7="-","【-】","【"&amp;SUBSTITUTE(TEXT(CU7,"#,##0.00"),"-","△")&amp;"】"))</f>
        <v>【59.76】</v>
      </c>
      <c r="CV6" s="33">
        <f>IF(CV7="",NA(),CV7)</f>
        <v>87.28</v>
      </c>
      <c r="CW6" s="33">
        <f t="shared" ref="CW6:DE6" si="11">IF(CW7="",NA(),CW7)</f>
        <v>89.12</v>
      </c>
      <c r="CX6" s="33">
        <f t="shared" si="11"/>
        <v>86.16</v>
      </c>
      <c r="CY6" s="33">
        <f t="shared" si="11"/>
        <v>84.55</v>
      </c>
      <c r="CZ6" s="33">
        <f t="shared" si="11"/>
        <v>84.71</v>
      </c>
      <c r="DA6" s="33">
        <f t="shared" si="11"/>
        <v>81.63</v>
      </c>
      <c r="DB6" s="33">
        <f t="shared" si="11"/>
        <v>81.790000000000006</v>
      </c>
      <c r="DC6" s="33">
        <f t="shared" si="11"/>
        <v>81.459999999999994</v>
      </c>
      <c r="DD6" s="33">
        <f t="shared" si="11"/>
        <v>81.31</v>
      </c>
      <c r="DE6" s="33">
        <f t="shared" si="11"/>
        <v>81.459999999999994</v>
      </c>
      <c r="DF6" s="32" t="str">
        <f>IF(DF7="","",IF(DF7="-","【-】","【"&amp;SUBSTITUTE(TEXT(DF7,"#,##0.00"),"-","△")&amp;"】"))</f>
        <v>【89.95】</v>
      </c>
      <c r="DG6" s="33">
        <f>IF(DG7="",NA(),DG7)</f>
        <v>48.1</v>
      </c>
      <c r="DH6" s="33">
        <f t="shared" ref="DH6:DP6" si="12">IF(DH7="",NA(),DH7)</f>
        <v>49.93</v>
      </c>
      <c r="DI6" s="33">
        <f t="shared" si="12"/>
        <v>51.88</v>
      </c>
      <c r="DJ6" s="33">
        <f t="shared" si="12"/>
        <v>53.79</v>
      </c>
      <c r="DK6" s="33">
        <f t="shared" si="12"/>
        <v>55.5</v>
      </c>
      <c r="DL6" s="33">
        <f t="shared" si="12"/>
        <v>37.25</v>
      </c>
      <c r="DM6" s="33">
        <f t="shared" si="12"/>
        <v>37.799999999999997</v>
      </c>
      <c r="DN6" s="33">
        <f t="shared" si="12"/>
        <v>38.520000000000003</v>
      </c>
      <c r="DO6" s="33">
        <f t="shared" si="12"/>
        <v>46.67</v>
      </c>
      <c r="DP6" s="33">
        <f t="shared" si="12"/>
        <v>47.7</v>
      </c>
      <c r="DQ6" s="32" t="str">
        <f>IF(DQ7="","",IF(DQ7="-","【-】","【"&amp;SUBSTITUTE(TEXT(DQ7,"#,##0.00"),"-","△")&amp;"】"))</f>
        <v>【47.18】</v>
      </c>
      <c r="DR6" s="32">
        <f>IF(DR7="",NA(),DR7)</f>
        <v>0</v>
      </c>
      <c r="DS6" s="32">
        <f t="shared" ref="DS6:EA6" si="13">IF(DS7="",NA(),DS7)</f>
        <v>0</v>
      </c>
      <c r="DT6" s="32">
        <f t="shared" si="13"/>
        <v>0</v>
      </c>
      <c r="DU6" s="32">
        <f t="shared" si="13"/>
        <v>0</v>
      </c>
      <c r="DV6" s="33">
        <f t="shared" si="13"/>
        <v>2.64</v>
      </c>
      <c r="DW6" s="33">
        <f t="shared" si="13"/>
        <v>7.9</v>
      </c>
      <c r="DX6" s="33">
        <f t="shared" si="13"/>
        <v>8.2200000000000006</v>
      </c>
      <c r="DY6" s="33">
        <f t="shared" si="13"/>
        <v>9.43</v>
      </c>
      <c r="DZ6" s="33">
        <f t="shared" si="13"/>
        <v>10.029999999999999</v>
      </c>
      <c r="EA6" s="33">
        <f t="shared" si="13"/>
        <v>7.26</v>
      </c>
      <c r="EB6" s="32" t="str">
        <f>IF(EB7="","",IF(EB7="-","【-】","【"&amp;SUBSTITUTE(TEXT(EB7,"#,##0.00"),"-","△")&amp;"】"))</f>
        <v>【13.18】</v>
      </c>
      <c r="EC6" s="33">
        <f>IF(EC7="",NA(),EC7)</f>
        <v>0.28000000000000003</v>
      </c>
      <c r="ED6" s="33">
        <f t="shared" ref="ED6:EL6" si="14">IF(ED7="",NA(),ED7)</f>
        <v>0.3</v>
      </c>
      <c r="EE6" s="33">
        <f t="shared" si="14"/>
        <v>0.2</v>
      </c>
      <c r="EF6" s="33">
        <f t="shared" si="14"/>
        <v>0.45</v>
      </c>
      <c r="EG6" s="33">
        <f t="shared" si="14"/>
        <v>0.33</v>
      </c>
      <c r="EH6" s="33">
        <f t="shared" si="14"/>
        <v>0.5</v>
      </c>
      <c r="EI6" s="33">
        <f t="shared" si="14"/>
        <v>0.6</v>
      </c>
      <c r="EJ6" s="33">
        <f t="shared" si="14"/>
        <v>0.71</v>
      </c>
      <c r="EK6" s="33">
        <f t="shared" si="14"/>
        <v>0.68</v>
      </c>
      <c r="EL6" s="33">
        <f t="shared" si="14"/>
        <v>1.65</v>
      </c>
      <c r="EM6" s="32" t="str">
        <f>IF(EM7="","",IF(EM7="-","【-】","【"&amp;SUBSTITUTE(TEXT(EM7,"#,##0.00"),"-","△")&amp;"】"))</f>
        <v>【0.85】</v>
      </c>
    </row>
    <row r="7" spans="1:143" s="34" customFormat="1">
      <c r="A7" s="26"/>
      <c r="B7" s="35">
        <v>2015</v>
      </c>
      <c r="C7" s="35">
        <v>113816</v>
      </c>
      <c r="D7" s="35">
        <v>46</v>
      </c>
      <c r="E7" s="35">
        <v>1</v>
      </c>
      <c r="F7" s="35">
        <v>0</v>
      </c>
      <c r="G7" s="35">
        <v>1</v>
      </c>
      <c r="H7" s="35" t="s">
        <v>92</v>
      </c>
      <c r="I7" s="35" t="s">
        <v>93</v>
      </c>
      <c r="J7" s="35" t="s">
        <v>94</v>
      </c>
      <c r="K7" s="35" t="s">
        <v>95</v>
      </c>
      <c r="L7" s="35" t="s">
        <v>96</v>
      </c>
      <c r="M7" s="36" t="s">
        <v>97</v>
      </c>
      <c r="N7" s="36">
        <v>66.06</v>
      </c>
      <c r="O7" s="36">
        <v>99.6</v>
      </c>
      <c r="P7" s="36">
        <v>2225</v>
      </c>
      <c r="Q7" s="36">
        <v>11477</v>
      </c>
      <c r="R7" s="36">
        <v>33.409999999999997</v>
      </c>
      <c r="S7" s="36">
        <v>343.52</v>
      </c>
      <c r="T7" s="36">
        <v>11368</v>
      </c>
      <c r="U7" s="36">
        <v>32.840000000000003</v>
      </c>
      <c r="V7" s="36">
        <v>346.16</v>
      </c>
      <c r="W7" s="36">
        <v>100.65</v>
      </c>
      <c r="X7" s="36">
        <v>104.68</v>
      </c>
      <c r="Y7" s="36">
        <v>103.41</v>
      </c>
      <c r="Z7" s="36">
        <v>113.52</v>
      </c>
      <c r="AA7" s="36">
        <v>112.33</v>
      </c>
      <c r="AB7" s="36">
        <v>109.08</v>
      </c>
      <c r="AC7" s="36">
        <v>108.33</v>
      </c>
      <c r="AD7" s="36">
        <v>107.95</v>
      </c>
      <c r="AE7" s="36">
        <v>109.49</v>
      </c>
      <c r="AF7" s="36">
        <v>111.06</v>
      </c>
      <c r="AG7" s="36">
        <v>113.56</v>
      </c>
      <c r="AH7" s="36">
        <v>89.87</v>
      </c>
      <c r="AI7" s="36">
        <v>80.739999999999995</v>
      </c>
      <c r="AJ7" s="36">
        <v>83.46</v>
      </c>
      <c r="AK7" s="36">
        <v>0</v>
      </c>
      <c r="AL7" s="36">
        <v>0</v>
      </c>
      <c r="AM7" s="36">
        <v>16.09</v>
      </c>
      <c r="AN7" s="36">
        <v>15.69</v>
      </c>
      <c r="AO7" s="36">
        <v>13.47</v>
      </c>
      <c r="AP7" s="36">
        <v>9.49</v>
      </c>
      <c r="AQ7" s="36">
        <v>9.35</v>
      </c>
      <c r="AR7" s="36">
        <v>0.87</v>
      </c>
      <c r="AS7" s="36">
        <v>785.76</v>
      </c>
      <c r="AT7" s="36">
        <v>628.07000000000005</v>
      </c>
      <c r="AU7" s="36">
        <v>2487.29</v>
      </c>
      <c r="AV7" s="36">
        <v>485.88</v>
      </c>
      <c r="AW7" s="36">
        <v>416.79</v>
      </c>
      <c r="AX7" s="36">
        <v>1128.25</v>
      </c>
      <c r="AY7" s="36">
        <v>1159.4100000000001</v>
      </c>
      <c r="AZ7" s="36">
        <v>1081.23</v>
      </c>
      <c r="BA7" s="36">
        <v>406.37</v>
      </c>
      <c r="BB7" s="36">
        <v>398.29</v>
      </c>
      <c r="BC7" s="36">
        <v>262.74</v>
      </c>
      <c r="BD7" s="36">
        <v>568.04999999999995</v>
      </c>
      <c r="BE7" s="36">
        <v>532.67999999999995</v>
      </c>
      <c r="BF7" s="36">
        <v>519.74</v>
      </c>
      <c r="BG7" s="36">
        <v>488.05</v>
      </c>
      <c r="BH7" s="36">
        <v>445.93</v>
      </c>
      <c r="BI7" s="36">
        <v>474.06</v>
      </c>
      <c r="BJ7" s="36">
        <v>458</v>
      </c>
      <c r="BK7" s="36">
        <v>443.13</v>
      </c>
      <c r="BL7" s="36">
        <v>442.54</v>
      </c>
      <c r="BM7" s="36">
        <v>431</v>
      </c>
      <c r="BN7" s="36">
        <v>276.38</v>
      </c>
      <c r="BO7" s="36">
        <v>70.319999999999993</v>
      </c>
      <c r="BP7" s="36">
        <v>71.73</v>
      </c>
      <c r="BQ7" s="36">
        <v>72.680000000000007</v>
      </c>
      <c r="BR7" s="36">
        <v>82.39</v>
      </c>
      <c r="BS7" s="36">
        <v>81.72</v>
      </c>
      <c r="BT7" s="36">
        <v>96.62</v>
      </c>
      <c r="BU7" s="36">
        <v>96.27</v>
      </c>
      <c r="BV7" s="36">
        <v>95.4</v>
      </c>
      <c r="BW7" s="36">
        <v>98.6</v>
      </c>
      <c r="BX7" s="36">
        <v>100.82</v>
      </c>
      <c r="BY7" s="36">
        <v>104.99</v>
      </c>
      <c r="BZ7" s="36">
        <v>168.02</v>
      </c>
      <c r="CA7" s="36">
        <v>170.35</v>
      </c>
      <c r="CB7" s="36">
        <v>167.28</v>
      </c>
      <c r="CC7" s="36">
        <v>148.55000000000001</v>
      </c>
      <c r="CD7" s="36">
        <v>152.75</v>
      </c>
      <c r="CE7" s="36">
        <v>184.53</v>
      </c>
      <c r="CF7" s="36">
        <v>186.94</v>
      </c>
      <c r="CG7" s="36">
        <v>186.15</v>
      </c>
      <c r="CH7" s="36">
        <v>181.67</v>
      </c>
      <c r="CI7" s="36">
        <v>179.55</v>
      </c>
      <c r="CJ7" s="36">
        <v>163.72</v>
      </c>
      <c r="CK7" s="36">
        <v>69.540000000000006</v>
      </c>
      <c r="CL7" s="36">
        <v>66.55</v>
      </c>
      <c r="CM7" s="36">
        <v>66.61</v>
      </c>
      <c r="CN7" s="36">
        <v>67.069999999999993</v>
      </c>
      <c r="CO7" s="36">
        <v>66.45</v>
      </c>
      <c r="CP7" s="36">
        <v>52.9</v>
      </c>
      <c r="CQ7" s="36">
        <v>54.51</v>
      </c>
      <c r="CR7" s="36">
        <v>54.47</v>
      </c>
      <c r="CS7" s="36">
        <v>53.61</v>
      </c>
      <c r="CT7" s="36">
        <v>53.52</v>
      </c>
      <c r="CU7" s="36">
        <v>59.76</v>
      </c>
      <c r="CV7" s="36">
        <v>87.28</v>
      </c>
      <c r="CW7" s="36">
        <v>89.12</v>
      </c>
      <c r="CX7" s="36">
        <v>86.16</v>
      </c>
      <c r="CY7" s="36">
        <v>84.55</v>
      </c>
      <c r="CZ7" s="36">
        <v>84.71</v>
      </c>
      <c r="DA7" s="36">
        <v>81.63</v>
      </c>
      <c r="DB7" s="36">
        <v>81.790000000000006</v>
      </c>
      <c r="DC7" s="36">
        <v>81.459999999999994</v>
      </c>
      <c r="DD7" s="36">
        <v>81.31</v>
      </c>
      <c r="DE7" s="36">
        <v>81.459999999999994</v>
      </c>
      <c r="DF7" s="36">
        <v>89.95</v>
      </c>
      <c r="DG7" s="36">
        <v>48.1</v>
      </c>
      <c r="DH7" s="36">
        <v>49.93</v>
      </c>
      <c r="DI7" s="36">
        <v>51.88</v>
      </c>
      <c r="DJ7" s="36">
        <v>53.79</v>
      </c>
      <c r="DK7" s="36">
        <v>55.5</v>
      </c>
      <c r="DL7" s="36">
        <v>37.25</v>
      </c>
      <c r="DM7" s="36">
        <v>37.799999999999997</v>
      </c>
      <c r="DN7" s="36">
        <v>38.520000000000003</v>
      </c>
      <c r="DO7" s="36">
        <v>46.67</v>
      </c>
      <c r="DP7" s="36">
        <v>47.7</v>
      </c>
      <c r="DQ7" s="36">
        <v>47.18</v>
      </c>
      <c r="DR7" s="36">
        <v>0</v>
      </c>
      <c r="DS7" s="36">
        <v>0</v>
      </c>
      <c r="DT7" s="36">
        <v>0</v>
      </c>
      <c r="DU7" s="36">
        <v>0</v>
      </c>
      <c r="DV7" s="36">
        <v>2.64</v>
      </c>
      <c r="DW7" s="36">
        <v>7.9</v>
      </c>
      <c r="DX7" s="36">
        <v>8.2200000000000006</v>
      </c>
      <c r="DY7" s="36">
        <v>9.43</v>
      </c>
      <c r="DZ7" s="36">
        <v>10.029999999999999</v>
      </c>
      <c r="EA7" s="36">
        <v>7.26</v>
      </c>
      <c r="EB7" s="36">
        <v>13.18</v>
      </c>
      <c r="EC7" s="36">
        <v>0.28000000000000003</v>
      </c>
      <c r="ED7" s="36">
        <v>0.3</v>
      </c>
      <c r="EE7" s="36">
        <v>0.2</v>
      </c>
      <c r="EF7" s="36">
        <v>0.45</v>
      </c>
      <c r="EG7" s="36">
        <v>0.33</v>
      </c>
      <c r="EH7" s="36">
        <v>0.5</v>
      </c>
      <c r="EI7" s="36">
        <v>0.6</v>
      </c>
      <c r="EJ7" s="36">
        <v>0.71</v>
      </c>
      <c r="EK7" s="36">
        <v>0.68</v>
      </c>
      <c r="EL7" s="36">
        <v>1.65</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98</v>
      </c>
      <c r="C9" s="39" t="s">
        <v>99</v>
      </c>
      <c r="D9" s="39" t="s">
        <v>100</v>
      </c>
      <c r="E9" s="39" t="s">
        <v>101</v>
      </c>
      <c r="F9" s="39" t="s">
        <v>102</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埼玉県</cp:lastModifiedBy>
  <cp:lastPrinted>2017-02-03T04:33:55Z</cp:lastPrinted>
  <dcterms:created xsi:type="dcterms:W3CDTF">2017-02-01T08:38:15Z</dcterms:created>
  <dcterms:modified xsi:type="dcterms:W3CDTF">2017-02-20T02:20:03Z</dcterms:modified>
  <cp:category/>
</cp:coreProperties>
</file>