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<sst xmlns="http://schemas.openxmlformats.org/spreadsheetml/2006/main" count="232" uniqueCount="111">
  <si>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</si>
  <si>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</si>
  <si>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</si>
  <si>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</si>
  <si>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</si>
  <si>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</si>
  <si>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</si>
  <si>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</si>
  <si>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</si>
  <si>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</si>
  <si>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</si>
  <si>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</si>
  <si>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</si>
  <si>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</si>
  <si>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</si>
  <si>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</si>
  <si>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</si>
  <si>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</si>
  <si>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</si>
  <si>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</si>
  <si>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</si>
  <si>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</si>
  <si>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</si>
  <si>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</si>
  <si>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</si>
  <si>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</si>
  <si>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</si>
  <si>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</si>
  <si>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</si>
  <si>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</si>
  <si>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</si>
  <si>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</si>
  <si>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</si>
  <si>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</si>
  <si>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</si>
  <si>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</si>
  <si>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</si>
  <si>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</si>
  <si>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</si>
  <si>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</si>
  <si>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</si>
  <si>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</si>
  <si>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</si>
  <si>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</si>
  <si>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</si>
  <si>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</si>
  <si>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</si>
  <si>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</si>
  <si>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</si>
  <si>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</si>
  <si>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</si>
  <si>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</si>
  <si>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</si>
  <si>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</si>
  <si>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</si>
  <si>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</si>
  <si>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</si>
  <si>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</si>
  <si>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</si>
  <si>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</si>
  <si>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</si>
  <si>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</si>
  <si>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</si>
  <si>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</si>
  <si>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</si>
  <si>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</si>
  <si>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</si>
  <si>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</si>
  <si>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</si>
  <si>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</si>
  <si>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</si>
  <si>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</si>
  <si>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</si>
  <si>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</si>
  <si>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</si>
  <si>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</si>
  <si>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</si>
  <si>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</si>
  <si>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</si>
  <si>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</si>
  <si>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</si>
  <si>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</si>
  <si>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</si>
  <si>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</si>
  <si>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</si>
  <si>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</si>
  <si>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</si>
  <si>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</si>
  <si>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</si>
  <si>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</si>
  <si>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</si>
  <si>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</si>
  <si>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</si>
  <si>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</si>
  <si>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</si>
  <si>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</si>
  <si>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小鹿野町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</si>
  <si>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</si>
  <si>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</si>
  <si>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</si>
  <si>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</si>
  <si>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</si>
  <si>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</si>
  <si>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</si>
  <si>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</si>
  <si>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</si>
  <si>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</si>
  <si>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</si>
  <si>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分析からは、上記のようなことが推察され、下水道事業が効率的に継続するためには、汚水処理に係る費用が浄化槽使用料以外の収入で補われている状況を改善するため、適正な料金収入の確保及び汚水処理費の削減に向けた取組が必要であると考えます。</t>
    <rPh sb="1" eb="3">
      <t>ケイエイ</t>
    </rPh>
    <rPh sb="3" eb="5">
      <t>ブンセキ</t>
    </rPh>
    <rPh sb="9" eb="11">
      <t>ジョウキ</t>
    </rPh>
    <rPh sb="18" eb="20">
      <t>スイサツ</t>
    </rPh>
    <rPh sb="23" eb="26">
      <t>ゲスイドウ</t>
    </rPh>
    <rPh sb="26" eb="28">
      <t>ジギョウ</t>
    </rPh>
    <rPh sb="29" eb="31">
      <t>コウリツ</t>
    </rPh>
    <rPh sb="31" eb="32">
      <t>テキ</t>
    </rPh>
    <rPh sb="33" eb="35">
      <t>ケイゾク</t>
    </rPh>
    <rPh sb="42" eb="44">
      <t>オスイ</t>
    </rPh>
    <rPh sb="44" eb="46">
      <t>ショリ</t>
    </rPh>
    <rPh sb="47" eb="48">
      <t>カカ</t>
    </rPh>
    <rPh sb="49" eb="51">
      <t>ヒヨウ</t>
    </rPh>
    <rPh sb="52" eb="54">
      <t>ジョウカ</t>
    </rPh>
    <rPh sb="54" eb="55">
      <t>ソウ</t>
    </rPh>
    <rPh sb="55" eb="57">
      <t>シヨウ</t>
    </rPh>
    <rPh sb="57" eb="58">
      <t>リョウ</t>
    </rPh>
    <rPh sb="58" eb="60">
      <t>イガイ</t>
    </rPh>
    <rPh sb="61" eb="63">
      <t>シュウニュウ</t>
    </rPh>
    <rPh sb="64" eb="65">
      <t>オギナ</t>
    </rPh>
    <rPh sb="70" eb="72">
      <t>ジョウキョウ</t>
    </rPh>
    <rPh sb="73" eb="75">
      <t>カイゼン</t>
    </rPh>
    <rPh sb="80" eb="82">
      <t>テキセイ</t>
    </rPh>
    <rPh sb="83" eb="85">
      <t>リョウキン</t>
    </rPh>
    <rPh sb="85" eb="87">
      <t>シュウニュウ</t>
    </rPh>
    <rPh sb="88" eb="90">
      <t>カクホ</t>
    </rPh>
    <rPh sb="90" eb="91">
      <t>オヨ</t>
    </rPh>
    <rPh sb="92" eb="94">
      <t>オスイ</t>
    </rPh>
    <rPh sb="94" eb="96">
      <t>ショリ</t>
    </rPh>
    <rPh sb="96" eb="97">
      <t>ヒ</t>
    </rPh>
    <rPh sb="98" eb="100">
      <t>サクゲン</t>
    </rPh>
    <rPh sb="101" eb="102">
      <t>ム</t>
    </rPh>
    <rPh sb="104" eb="106">
      <t>トリクミ</t>
    </rPh>
    <rPh sb="107" eb="109">
      <t>ヒツヨウ</t>
    </rPh>
    <rPh sb="113" eb="114">
      <t>カンガ</t>
    </rPh>
    <phoneticPr fontId="4"/>
  </si>
  <si>
    <t>　小鹿野町では全域を市町村設置型浄化槽で整備しているため、管渠の設備はありません。
　市町村設置型浄化槽の供用開始から16年が経過しますが、浄化槽の耐用年数はおおむね30年となりますので、老朽化対策については今後検討していく必要があると考えます。</t>
    <rPh sb="1" eb="4">
      <t>オガノ</t>
    </rPh>
    <rPh sb="4" eb="5">
      <t>マチ</t>
    </rPh>
    <rPh sb="7" eb="8">
      <t>ゼン</t>
    </rPh>
    <rPh sb="10" eb="13">
      <t>シチョウソン</t>
    </rPh>
    <rPh sb="13" eb="15">
      <t>セッチ</t>
    </rPh>
    <rPh sb="15" eb="16">
      <t>ガタ</t>
    </rPh>
    <rPh sb="16" eb="18">
      <t>ジョウカ</t>
    </rPh>
    <rPh sb="18" eb="19">
      <t>ソウ</t>
    </rPh>
    <rPh sb="20" eb="22">
      <t>セイビ</t>
    </rPh>
    <rPh sb="29" eb="30">
      <t>カン</t>
    </rPh>
    <rPh sb="30" eb="31">
      <t>キョ</t>
    </rPh>
    <rPh sb="32" eb="34">
      <t>セツビ</t>
    </rPh>
    <rPh sb="43" eb="46">
      <t>シチョウソン</t>
    </rPh>
    <rPh sb="46" eb="48">
      <t>セッチ</t>
    </rPh>
    <rPh sb="48" eb="49">
      <t>ガタ</t>
    </rPh>
    <rPh sb="49" eb="51">
      <t>ジョウカ</t>
    </rPh>
    <rPh sb="51" eb="52">
      <t>ソウ</t>
    </rPh>
    <rPh sb="53" eb="55">
      <t>キョウヨウ</t>
    </rPh>
    <rPh sb="55" eb="57">
      <t>カイシ</t>
    </rPh>
    <rPh sb="61" eb="62">
      <t>ネン</t>
    </rPh>
    <rPh sb="63" eb="65">
      <t>ケイカ</t>
    </rPh>
    <rPh sb="70" eb="72">
      <t>ジョウカ</t>
    </rPh>
    <rPh sb="72" eb="73">
      <t>ソウ</t>
    </rPh>
    <rPh sb="74" eb="76">
      <t>タイヨウ</t>
    </rPh>
    <rPh sb="76" eb="78">
      <t>ネンスウ</t>
    </rPh>
    <rPh sb="85" eb="86">
      <t>ネン</t>
    </rPh>
    <rPh sb="94" eb="97">
      <t>ロウキュウカ</t>
    </rPh>
    <rPh sb="97" eb="99">
      <t>タイサク</t>
    </rPh>
    <rPh sb="104" eb="106">
      <t>コンゴ</t>
    </rPh>
    <rPh sb="106" eb="108">
      <t>ケントウ</t>
    </rPh>
    <rPh sb="112" eb="114">
      <t>ヒツヨウ</t>
    </rPh>
    <rPh sb="118" eb="119">
      <t>カンガ</t>
    </rPh>
    <phoneticPr fontId="4"/>
  </si>
  <si>
    <t>　経営の健全性については、収益的収支比率①に見るように平成26年度は赤字経営（100％未満）ですが、平成27年度は黒字経営（100％以上）となっています。
　平成26年度と平成27年度は経費回収率⑤が共に60％程度となっており、汚水処理に係る費用が浄化槽使用料以外である一般会計からの繰入金により補われている状況であることが分かります。
　なお、汚水処理原価⑥（1ﾘｭｰﾍﾞあたりの汚水処理費用）は経年において150円と安定し全国平均より低いコストで汚水処理をすることが出来ています。
　また、施設利用率⑦が類似団体平均値よりも低い値ですが、小鹿野町では世帯（使用）人員により設置する浄化槽の大きさを決定しており、6名以上の場合は10人槽を設置するなど、汚水を確実に処理できるように整備をしているためです。
　平成27年度の経費回収率⑤は65.25％と全国平均よりも高い数値ですが、100％を大きく下回っており、適正な使用料収入の確保及び汚水処理費の削減が必要であると考えます。</t>
    <rPh sb="1" eb="3">
      <t>ケイエイ</t>
    </rPh>
    <rPh sb="4" eb="6">
      <t>ケンゼン</t>
    </rPh>
    <rPh sb="6" eb="7">
      <t>セイ</t>
    </rPh>
    <rPh sb="13" eb="15">
      <t>シュウエキ</t>
    </rPh>
    <rPh sb="15" eb="16">
      <t>テキ</t>
    </rPh>
    <rPh sb="16" eb="18">
      <t>シュウシ</t>
    </rPh>
    <rPh sb="18" eb="20">
      <t>ヒリツ</t>
    </rPh>
    <rPh sb="22" eb="23">
      <t>ミ</t>
    </rPh>
    <rPh sb="27" eb="29">
      <t>ヘイセイ</t>
    </rPh>
    <rPh sb="31" eb="33">
      <t>ネンド</t>
    </rPh>
    <rPh sb="34" eb="36">
      <t>アカジ</t>
    </rPh>
    <rPh sb="36" eb="38">
      <t>ケイエイ</t>
    </rPh>
    <rPh sb="43" eb="45">
      <t>ミマン</t>
    </rPh>
    <rPh sb="50" eb="52">
      <t>ヘイセイ</t>
    </rPh>
    <rPh sb="54" eb="56">
      <t>ネンド</t>
    </rPh>
    <rPh sb="57" eb="59">
      <t>クロジ</t>
    </rPh>
    <rPh sb="59" eb="61">
      <t>ケイエイ</t>
    </rPh>
    <rPh sb="66" eb="68">
      <t>イジョウ</t>
    </rPh>
    <rPh sb="79" eb="81">
      <t>ヘイセイ</t>
    </rPh>
    <rPh sb="83" eb="85">
      <t>ネンド</t>
    </rPh>
    <rPh sb="86" eb="88">
      <t>ヘイセイ</t>
    </rPh>
    <rPh sb="90" eb="92">
      <t>ネンド</t>
    </rPh>
    <rPh sb="93" eb="95">
      <t>ケイヒ</t>
    </rPh>
    <rPh sb="95" eb="97">
      <t>カイシュウ</t>
    </rPh>
    <rPh sb="97" eb="98">
      <t>リツ</t>
    </rPh>
    <rPh sb="100" eb="101">
      <t>トモ</t>
    </rPh>
    <rPh sb="105" eb="107">
      <t>テイド</t>
    </rPh>
    <rPh sb="114" eb="116">
      <t>オスイ</t>
    </rPh>
    <rPh sb="116" eb="118">
      <t>ショリ</t>
    </rPh>
    <rPh sb="119" eb="120">
      <t>カカ</t>
    </rPh>
    <rPh sb="121" eb="123">
      <t>ヒヨウ</t>
    </rPh>
    <rPh sb="124" eb="126">
      <t>ジョウカ</t>
    </rPh>
    <rPh sb="126" eb="127">
      <t>ソウ</t>
    </rPh>
    <rPh sb="127" eb="129">
      <t>シヨウ</t>
    </rPh>
    <rPh sb="129" eb="130">
      <t>リョウ</t>
    </rPh>
    <rPh sb="130" eb="132">
      <t>イガイ</t>
    </rPh>
    <rPh sb="135" eb="137">
      <t>イッパン</t>
    </rPh>
    <rPh sb="137" eb="139">
      <t>カイケイ</t>
    </rPh>
    <rPh sb="142" eb="144">
      <t>クリイレ</t>
    </rPh>
    <rPh sb="144" eb="145">
      <t>キン</t>
    </rPh>
    <rPh sb="148" eb="149">
      <t>オギナ</t>
    </rPh>
    <rPh sb="154" eb="156">
      <t>ジョウキョウ</t>
    </rPh>
    <rPh sb="162" eb="163">
      <t>ワ</t>
    </rPh>
    <rPh sb="173" eb="175">
      <t>オスイ</t>
    </rPh>
    <rPh sb="175" eb="177">
      <t>ショリ</t>
    </rPh>
    <rPh sb="177" eb="179">
      <t>ゲンカ</t>
    </rPh>
    <rPh sb="191" eb="193">
      <t>オスイ</t>
    </rPh>
    <rPh sb="193" eb="195">
      <t>ショリ</t>
    </rPh>
    <rPh sb="195" eb="197">
      <t>ヒヨウ</t>
    </rPh>
    <rPh sb="199" eb="201">
      <t>ケイネン</t>
    </rPh>
    <rPh sb="208" eb="209">
      <t>エン</t>
    </rPh>
    <rPh sb="210" eb="212">
      <t>アンテイ</t>
    </rPh>
    <rPh sb="213" eb="215">
      <t>ゼンコク</t>
    </rPh>
    <rPh sb="215" eb="217">
      <t>ヘイキン</t>
    </rPh>
    <rPh sb="219" eb="220">
      <t>ヒク</t>
    </rPh>
    <rPh sb="225" eb="227">
      <t>オスイ</t>
    </rPh>
    <rPh sb="227" eb="229">
      <t>ショリ</t>
    </rPh>
    <rPh sb="235" eb="237">
      <t>デキ</t>
    </rPh>
    <rPh sb="247" eb="249">
      <t>シセツ</t>
    </rPh>
    <rPh sb="249" eb="251">
      <t>リヨウ</t>
    </rPh>
    <rPh sb="251" eb="252">
      <t>リツ</t>
    </rPh>
    <rPh sb="254" eb="256">
      <t>ルイジ</t>
    </rPh>
    <rPh sb="256" eb="258">
      <t>ダンタイ</t>
    </rPh>
    <rPh sb="258" eb="260">
      <t>ヘイキン</t>
    </rPh>
    <rPh sb="260" eb="261">
      <t>チ</t>
    </rPh>
    <rPh sb="264" eb="265">
      <t>ヒク</t>
    </rPh>
    <rPh sb="266" eb="267">
      <t>アタイ</t>
    </rPh>
    <rPh sb="271" eb="274">
      <t>オガノ</t>
    </rPh>
    <rPh sb="274" eb="275">
      <t>マチ</t>
    </rPh>
    <rPh sb="277" eb="279">
      <t>セタイ</t>
    </rPh>
    <rPh sb="280" eb="282">
      <t>シヨウ</t>
    </rPh>
    <rPh sb="283" eb="285">
      <t>ジンイン</t>
    </rPh>
    <rPh sb="288" eb="290">
      <t>セッチ</t>
    </rPh>
    <rPh sb="292" eb="294">
      <t>ジョウカ</t>
    </rPh>
    <rPh sb="294" eb="295">
      <t>ソウ</t>
    </rPh>
    <rPh sb="296" eb="297">
      <t>オオ</t>
    </rPh>
    <rPh sb="300" eb="302">
      <t>ケッテイ</t>
    </rPh>
    <rPh sb="308" eb="309">
      <t>メイ</t>
    </rPh>
    <rPh sb="309" eb="311">
      <t>イジョウ</t>
    </rPh>
    <rPh sb="312" eb="314">
      <t>バアイ</t>
    </rPh>
    <rPh sb="317" eb="318">
      <t>ニン</t>
    </rPh>
    <rPh sb="318" eb="319">
      <t>ソウ</t>
    </rPh>
    <rPh sb="320" eb="322">
      <t>セッチ</t>
    </rPh>
    <rPh sb="327" eb="329">
      <t>オスイ</t>
    </rPh>
    <rPh sb="330" eb="332">
      <t>カクジツ</t>
    </rPh>
    <rPh sb="333" eb="335">
      <t>ショリ</t>
    </rPh>
    <rPh sb="341" eb="343">
      <t>セイビ</t>
    </rPh>
    <rPh sb="355" eb="357">
      <t>ヘイセイ</t>
    </rPh>
    <rPh sb="359" eb="361">
      <t>ネンド</t>
    </rPh>
    <rPh sb="362" eb="364">
      <t>ケイヒ</t>
    </rPh>
    <rPh sb="364" eb="366">
      <t>カイシュウ</t>
    </rPh>
    <rPh sb="366" eb="367">
      <t>リツ</t>
    </rPh>
    <rPh sb="376" eb="378">
      <t>ゼンコク</t>
    </rPh>
    <rPh sb="378" eb="380">
      <t>ヘイキン</t>
    </rPh>
    <rPh sb="383" eb="384">
      <t>タカ</t>
    </rPh>
    <rPh sb="385" eb="387">
      <t>スウチ</t>
    </rPh>
    <rPh sb="396" eb="397">
      <t>オオ</t>
    </rPh>
    <rPh sb="399" eb="401">
      <t>シタマワ</t>
    </rPh>
    <rPh sb="406" eb="408">
      <t>テキセイ</t>
    </rPh>
    <rPh sb="409" eb="411">
      <t>シヨウ</t>
    </rPh>
    <rPh sb="411" eb="412">
      <t>リョウ</t>
    </rPh>
    <rPh sb="412" eb="414">
      <t>シュウニュウ</t>
    </rPh>
    <rPh sb="415" eb="417">
      <t>カクホ</t>
    </rPh>
    <rPh sb="417" eb="418">
      <t>オヨ</t>
    </rPh>
    <rPh sb="419" eb="421">
      <t>オスイ</t>
    </rPh>
    <rPh sb="421" eb="423">
      <t>ショリ</t>
    </rPh>
    <rPh sb="423" eb="424">
      <t>ヒ</t>
    </rPh>
    <rPh sb="425" eb="427">
      <t>サクゲン</t>
    </rPh>
    <rPh sb="428" eb="430">
      <t>ヒツヨウ</t>
    </rPh>
    <rPh sb="434" eb="43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</si>
</sst>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545984"/>
        <c:axId val="9354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3545984"/>
        <c:axId val="93547904"/>
      </c:lineChart>
      <c:dateAx>
        <c:axId val="93545984"/>
        <c:scaling>
          <c:orientation val="minMax"/>
        </c:scaling>
        <c:delete val="1"/>
        <c:axPos val="b"/>
        <c:numFmt formatCode="ge" sourceLinked="1"/>
        <c:majorTickMark val="none"/>
        <c:minorTickMark val="none"/>
        <c:tickLblPos val="none"/>
        <c:crossAx val="93547904"/>
        <c:crosses val="autoZero"/>
        <c:auto val="1"/>
        <c:lblOffset val="100"/>
        <c:baseTimeUnit val="years"/>
      </c:dateAx>
      <c:valAx>
        <c:axId val="935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53.6</c:v>
                </c:pt>
                <c:pt idx="1">
                  <c:v>53.35</c:v>
                </c:pt>
                <c:pt idx="2">
                  <c:v>52.52</c:v>
                </c:pt>
                <c:pt idx="3">
                  <c:v>51.86</c:v>
                </c:pt>
                <c:pt idx="4">
                  <c:v>51.43</c:v>
                </c:pt>
              </c:numCache>
            </c:numRef>
          </c:val>
        </c:ser>
        <c:dLbls>
          <c:showLegendKey val="0"/>
          <c:showVal val="0"/>
          <c:showCatName val="0"/>
          <c:showSerName val="0"/>
          <c:showPercent val="0"/>
          <c:showBubbleSize val="0"/>
        </c:dLbls>
        <c:gapWidth val="150"/>
        <c:axId val="100779904"/>
        <c:axId val="1011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00779904"/>
        <c:axId val="101122048"/>
      </c:lineChart>
      <c:dateAx>
        <c:axId val="100779904"/>
        <c:scaling>
          <c:orientation val="minMax"/>
        </c:scaling>
        <c:delete val="1"/>
        <c:axPos val="b"/>
        <c:numFmt formatCode="ge" sourceLinked="1"/>
        <c:majorTickMark val="none"/>
        <c:minorTickMark val="none"/>
        <c:tickLblPos val="none"/>
        <c:crossAx val="101122048"/>
        <c:crosses val="autoZero"/>
        <c:auto val="1"/>
        <c:lblOffset val="100"/>
        <c:baseTimeUnit val="years"/>
      </c:dateAx>
      <c:valAx>
        <c:axId val="1011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1148160"/>
        <c:axId val="1011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01148160"/>
        <c:axId val="101150080"/>
      </c:lineChart>
      <c:dateAx>
        <c:axId val="101148160"/>
        <c:scaling>
          <c:orientation val="minMax"/>
        </c:scaling>
        <c:delete val="1"/>
        <c:axPos val="b"/>
        <c:numFmt formatCode="ge" sourceLinked="1"/>
        <c:majorTickMark val="none"/>
        <c:minorTickMark val="none"/>
        <c:tickLblPos val="none"/>
        <c:crossAx val="101150080"/>
        <c:crosses val="autoZero"/>
        <c:auto val="1"/>
        <c:lblOffset val="100"/>
        <c:baseTimeUnit val="years"/>
      </c:dateAx>
      <c:valAx>
        <c:axId val="1011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98.56</c:v>
                </c:pt>
                <c:pt idx="1">
                  <c:v>103.63</c:v>
                </c:pt>
                <c:pt idx="2">
                  <c:v>108.72</c:v>
                </c:pt>
                <c:pt idx="3">
                  <c:v>95.36</c:v>
                </c:pt>
                <c:pt idx="4">
                  <c:v>102.22</c:v>
                </c:pt>
              </c:numCache>
            </c:numRef>
          </c:val>
        </c:ser>
        <c:dLbls>
          <c:showLegendKey val="0"/>
          <c:showVal val="0"/>
          <c:showCatName val="0"/>
          <c:showSerName val="0"/>
          <c:showPercent val="0"/>
          <c:showBubbleSize val="0"/>
        </c:dLbls>
        <c:gapWidth val="150"/>
        <c:axId val="94782592"/>
        <c:axId val="947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82592"/>
        <c:axId val="94784512"/>
      </c:lineChart>
      <c:dateAx>
        <c:axId val="94782592"/>
        <c:scaling>
          <c:orientation val="minMax"/>
        </c:scaling>
        <c:delete val="1"/>
        <c:axPos val="b"/>
        <c:numFmt formatCode="ge" sourceLinked="1"/>
        <c:majorTickMark val="none"/>
        <c:minorTickMark val="none"/>
        <c:tickLblPos val="none"/>
        <c:crossAx val="94784512"/>
        <c:crosses val="autoZero"/>
        <c:auto val="1"/>
        <c:lblOffset val="100"/>
        <c:baseTimeUnit val="years"/>
      </c:dateAx>
      <c:valAx>
        <c:axId val="947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810880"/>
        <c:axId val="9481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10880"/>
        <c:axId val="94812800"/>
      </c:lineChart>
      <c:dateAx>
        <c:axId val="94810880"/>
        <c:scaling>
          <c:orientation val="minMax"/>
        </c:scaling>
        <c:delete val="1"/>
        <c:axPos val="b"/>
        <c:numFmt formatCode="ge" sourceLinked="1"/>
        <c:majorTickMark val="none"/>
        <c:minorTickMark val="none"/>
        <c:tickLblPos val="none"/>
        <c:crossAx val="94812800"/>
        <c:crosses val="autoZero"/>
        <c:auto val="1"/>
        <c:lblOffset val="100"/>
        <c:baseTimeUnit val="years"/>
      </c:dateAx>
      <c:valAx>
        <c:axId val="9481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495744"/>
        <c:axId val="1004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495744"/>
        <c:axId val="100497664"/>
      </c:lineChart>
      <c:dateAx>
        <c:axId val="100495744"/>
        <c:scaling>
          <c:orientation val="minMax"/>
        </c:scaling>
        <c:delete val="1"/>
        <c:axPos val="b"/>
        <c:numFmt formatCode="ge" sourceLinked="1"/>
        <c:majorTickMark val="none"/>
        <c:minorTickMark val="none"/>
        <c:tickLblPos val="none"/>
        <c:crossAx val="100497664"/>
        <c:crosses val="autoZero"/>
        <c:auto val="1"/>
        <c:lblOffset val="100"/>
        <c:baseTimeUnit val="years"/>
      </c:dateAx>
      <c:valAx>
        <c:axId val="1004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99680"/>
        <c:axId val="10060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99680"/>
        <c:axId val="100601856"/>
      </c:lineChart>
      <c:dateAx>
        <c:axId val="100599680"/>
        <c:scaling>
          <c:orientation val="minMax"/>
        </c:scaling>
        <c:delete val="1"/>
        <c:axPos val="b"/>
        <c:numFmt formatCode="ge" sourceLinked="1"/>
        <c:majorTickMark val="none"/>
        <c:minorTickMark val="none"/>
        <c:tickLblPos val="none"/>
        <c:crossAx val="100601856"/>
        <c:crosses val="autoZero"/>
        <c:auto val="1"/>
        <c:lblOffset val="100"/>
        <c:baseTimeUnit val="years"/>
      </c:dateAx>
      <c:valAx>
        <c:axId val="1006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44352"/>
        <c:axId val="10064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44352"/>
        <c:axId val="100646272"/>
      </c:lineChart>
      <c:dateAx>
        <c:axId val="100644352"/>
        <c:scaling>
          <c:orientation val="minMax"/>
        </c:scaling>
        <c:delete val="1"/>
        <c:axPos val="b"/>
        <c:numFmt formatCode="ge" sourceLinked="1"/>
        <c:majorTickMark val="none"/>
        <c:minorTickMark val="none"/>
        <c:tickLblPos val="none"/>
        <c:crossAx val="100646272"/>
        <c:crosses val="autoZero"/>
        <c:auto val="1"/>
        <c:lblOffset val="100"/>
        <c:baseTimeUnit val="years"/>
      </c:dateAx>
      <c:valAx>
        <c:axId val="10064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666752"/>
        <c:axId val="1006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00666752"/>
        <c:axId val="100673024"/>
      </c:lineChart>
      <c:dateAx>
        <c:axId val="100666752"/>
        <c:scaling>
          <c:orientation val="minMax"/>
        </c:scaling>
        <c:delete val="1"/>
        <c:axPos val="b"/>
        <c:numFmt formatCode="ge" sourceLinked="1"/>
        <c:majorTickMark val="none"/>
        <c:minorTickMark val="none"/>
        <c:tickLblPos val="none"/>
        <c:crossAx val="100673024"/>
        <c:crosses val="autoZero"/>
        <c:auto val="1"/>
        <c:lblOffset val="100"/>
        <c:baseTimeUnit val="years"/>
      </c:dateAx>
      <c:valAx>
        <c:axId val="1006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57.68</c:v>
                </c:pt>
                <c:pt idx="1">
                  <c:v>59.74</c:v>
                </c:pt>
                <c:pt idx="2">
                  <c:v>60.81</c:v>
                </c:pt>
                <c:pt idx="3">
                  <c:v>65.42</c:v>
                </c:pt>
                <c:pt idx="4">
                  <c:v>65.25</c:v>
                </c:pt>
              </c:numCache>
            </c:numRef>
          </c:val>
        </c:ser>
        <c:dLbls>
          <c:showLegendKey val="0"/>
          <c:showVal val="0"/>
          <c:showCatName val="0"/>
          <c:showSerName val="0"/>
          <c:showPercent val="0"/>
          <c:showBubbleSize val="0"/>
        </c:dLbls>
        <c:gapWidth val="150"/>
        <c:axId val="100715520"/>
        <c:axId val="1007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00715520"/>
        <c:axId val="100717696"/>
      </c:lineChart>
      <c:dateAx>
        <c:axId val="100715520"/>
        <c:scaling>
          <c:orientation val="minMax"/>
        </c:scaling>
        <c:delete val="1"/>
        <c:axPos val="b"/>
        <c:numFmt formatCode="ge" sourceLinked="1"/>
        <c:majorTickMark val="none"/>
        <c:minorTickMark val="none"/>
        <c:tickLblPos val="none"/>
        <c:crossAx val="100717696"/>
        <c:crosses val="autoZero"/>
        <c:auto val="1"/>
        <c:lblOffset val="100"/>
        <c:baseTimeUnit val="years"/>
      </c:dateAx>
      <c:valAx>
        <c:axId val="1007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00747520"/>
        <c:axId val="1007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00747520"/>
        <c:axId val="100753792"/>
      </c:lineChart>
      <c:dateAx>
        <c:axId val="100747520"/>
        <c:scaling>
          <c:orientation val="minMax"/>
        </c:scaling>
        <c:delete val="1"/>
        <c:axPos val="b"/>
        <c:numFmt formatCode="ge" sourceLinked="1"/>
        <c:majorTickMark val="none"/>
        <c:minorTickMark val="none"/>
        <c:tickLblPos val="none"/>
        <c:crossAx val="100753792"/>
        <c:crosses val="autoZero"/>
        <c:auto val="1"/>
        <c:lblOffset val="100"/>
        <c:baseTimeUnit val="years"/>
      </c:dateAx>
      <c:valAx>
        <c:axId val="1007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小鹿野町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12471</v>
      </c>
      <c r="AM8" s="47"/>
      <c r="AN8" s="47"/>
      <c r="AO8" s="47"/>
      <c r="AP8" s="47"/>
      <c r="AQ8" s="47"/>
      <c r="AR8" s="47"/>
      <c r="AS8" s="47"/>
      <c r="AT8" s="43">
        <f>データ!S6</f>
        <v>171.26</v>
      </c>
      <c r="AU8" s="43"/>
      <c r="AV8" s="43"/>
      <c r="AW8" s="43"/>
      <c r="AX8" s="43"/>
      <c r="AY8" s="43"/>
      <c r="AZ8" s="43"/>
      <c r="BA8" s="43"/>
      <c r="BB8" s="43">
        <f>データ!T6</f>
        <v>72.819999999999993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25.67</v>
      </c>
      <c r="Q10" s="43"/>
      <c r="R10" s="43"/>
      <c r="S10" s="43"/>
      <c r="T10" s="43"/>
      <c r="U10" s="43"/>
      <c r="V10" s="43"/>
      <c r="W10" s="43">
        <f>データ!P6</f>
        <v>100</v>
      </c>
      <c r="X10" s="43"/>
      <c r="Y10" s="43"/>
      <c r="Z10" s="43"/>
      <c r="AA10" s="43"/>
      <c r="AB10" s="43"/>
      <c r="AC10" s="43"/>
      <c r="AD10" s="47">
        <f>データ!Q6</f>
        <v>2056</v>
      </c>
      <c r="AE10" s="47"/>
      <c r="AF10" s="47"/>
      <c r="AG10" s="47"/>
      <c r="AH10" s="47"/>
      <c r="AI10" s="47"/>
      <c r="AJ10" s="47"/>
      <c r="AK10" s="2"/>
      <c r="AL10" s="47">
        <f>データ!U6</f>
        <v>3176</v>
      </c>
      <c r="AM10" s="47"/>
      <c r="AN10" s="47"/>
      <c r="AO10" s="47"/>
      <c r="AP10" s="47"/>
      <c r="AQ10" s="47"/>
      <c r="AR10" s="47"/>
      <c r="AS10" s="47"/>
      <c r="AT10" s="43">
        <f>データ!V6</f>
        <v>0.05</v>
      </c>
      <c r="AU10" s="43"/>
      <c r="AV10" s="43"/>
      <c r="AW10" s="43"/>
      <c r="AX10" s="43"/>
      <c r="AY10" s="43"/>
      <c r="AZ10" s="43"/>
      <c r="BA10" s="43"/>
      <c r="BB10" s="43">
        <f>データ!W6</f>
        <v>63520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113654</v>
      </c>
      <c r="D6" s="31">
        <f t="shared" si="3"/>
        <v>47</v>
      </c>
      <c r="E6" s="31">
        <f t="shared" si="3"/>
        <v>18</v>
      </c>
      <c r="F6" s="31">
        <f t="shared" si="3"/>
        <v>0</v>
      </c>
      <c r="G6" s="31">
        <f t="shared" si="3"/>
        <v>0</v>
      </c>
      <c r="H6" s="31" t="str">
        <f t="shared" si="3"/>
        <v>埼玉県　小鹿野町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25.67</v>
      </c>
      <c r="P6" s="32">
        <f t="shared" si="3"/>
        <v>100</v>
      </c>
      <c r="Q6" s="32">
        <f t="shared" si="3"/>
        <v>2056</v>
      </c>
      <c r="R6" s="32">
        <f t="shared" si="3"/>
        <v>12471</v>
      </c>
      <c r="S6" s="32">
        <f t="shared" si="3"/>
        <v>171.26</v>
      </c>
      <c r="T6" s="32">
        <f t="shared" si="3"/>
        <v>72.819999999999993</v>
      </c>
      <c r="U6" s="32">
        <f t="shared" si="3"/>
        <v>3176</v>
      </c>
      <c r="V6" s="32">
        <f t="shared" si="3"/>
        <v>0.05</v>
      </c>
      <c r="W6" s="32">
        <f t="shared" si="3"/>
        <v>63520</v>
      </c>
      <c r="X6" s="33">
        <f>IF(X7="",NA(),X7)</f>
        <v>98.56</v>
      </c>
      <c r="Y6" s="33">
        <f t="shared" ref="Y6:AG6" si="4">IF(Y7="",NA(),Y7)</f>
        <v>103.63</v>
      </c>
      <c r="Z6" s="33">
        <f t="shared" si="4"/>
        <v>108.72</v>
      </c>
      <c r="AA6" s="33">
        <f t="shared" si="4"/>
        <v>95.36</v>
      </c>
      <c r="AB6" s="33">
        <f t="shared" si="4"/>
        <v>102.22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421.01</v>
      </c>
      <c r="BK6" s="33">
        <f t="shared" si="7"/>
        <v>430.64</v>
      </c>
      <c r="BL6" s="33">
        <f t="shared" si="7"/>
        <v>446.63</v>
      </c>
      <c r="BM6" s="33">
        <f t="shared" si="7"/>
        <v>416.91</v>
      </c>
      <c r="BN6" s="33">
        <f t="shared" si="7"/>
        <v>392.19</v>
      </c>
      <c r="BO6" s="32" t="str">
        <f>IF(BO7="","",IF(BO7="-","【-】","【"&amp;SUBSTITUTE(TEXT(BO7,"#,##0.00"),"-","△")&amp;"】"))</f>
        <v>【345.93】</v>
      </c>
      <c r="BP6" s="33">
        <f>IF(BP7="",NA(),BP7)</f>
        <v>57.68</v>
      </c>
      <c r="BQ6" s="33">
        <f t="shared" ref="BQ6:BY6" si="8">IF(BQ7="",NA(),BQ7)</f>
        <v>59.74</v>
      </c>
      <c r="BR6" s="33">
        <f t="shared" si="8"/>
        <v>60.81</v>
      </c>
      <c r="BS6" s="33">
        <f t="shared" si="8"/>
        <v>65.42</v>
      </c>
      <c r="BT6" s="33">
        <f t="shared" si="8"/>
        <v>65.25</v>
      </c>
      <c r="BU6" s="33">
        <f t="shared" si="8"/>
        <v>58.98</v>
      </c>
      <c r="BV6" s="33">
        <f t="shared" si="8"/>
        <v>58.78</v>
      </c>
      <c r="BW6" s="33">
        <f t="shared" si="8"/>
        <v>58.53</v>
      </c>
      <c r="BX6" s="33">
        <f t="shared" si="8"/>
        <v>57.93</v>
      </c>
      <c r="BY6" s="33">
        <f t="shared" si="8"/>
        <v>57.03</v>
      </c>
      <c r="BZ6" s="32" t="str">
        <f>IF(BZ7="","",IF(BZ7="-","【-】","【"&amp;SUBSTITUTE(TEXT(BZ7,"#,##0.00"),"-","△")&amp;"】"))</f>
        <v>【59.44】</v>
      </c>
      <c r="CA6" s="33">
        <f>IF(CA7="",NA(),CA7)</f>
        <v>150</v>
      </c>
      <c r="CB6" s="33">
        <f t="shared" ref="CB6:CJ6" si="9">IF(CB7="",NA(),CB7)</f>
        <v>150</v>
      </c>
      <c r="CC6" s="33">
        <f t="shared" si="9"/>
        <v>150</v>
      </c>
      <c r="CD6" s="33">
        <f t="shared" si="9"/>
        <v>150</v>
      </c>
      <c r="CE6" s="33">
        <f t="shared" si="9"/>
        <v>150</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53.6</v>
      </c>
      <c r="CM6" s="33">
        <f t="shared" ref="CM6:CU6" si="10">IF(CM7="",NA(),CM7)</f>
        <v>53.35</v>
      </c>
      <c r="CN6" s="33">
        <f t="shared" si="10"/>
        <v>52.52</v>
      </c>
      <c r="CO6" s="33">
        <f t="shared" si="10"/>
        <v>51.86</v>
      </c>
      <c r="CP6" s="33">
        <f t="shared" si="10"/>
        <v>51.43</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113654</v>
      </c>
      <c r="D7" s="35">
        <v>47</v>
      </c>
      <c r="E7" s="35">
        <v>18</v>
      </c>
      <c r="F7" s="35">
        <v>0</v>
      </c>
      <c r="G7" s="35">
        <v>0</v>
      </c>
      <c r="H7" s="35" t="s">
        <v>96</v>
      </c>
      <c r="I7" s="35" t="s">
        <v>97</v>
      </c>
      <c r="J7" s="35" t="s">
        <v>98</v>
      </c>
      <c r="K7" s="35" t="s">
        <v>99</v>
      </c>
      <c r="L7" s="35" t="s">
        <v>100</v>
      </c>
      <c r="M7" s="36" t="s">
        <v>101</v>
      </c>
      <c r="N7" s="36" t="s">
        <v>102</v>
      </c>
      <c r="O7" s="36">
        <v>25.67</v>
      </c>
      <c r="P7" s="36">
        <v>100</v>
      </c>
      <c r="Q7" s="36">
        <v>2056</v>
      </c>
      <c r="R7" s="36">
        <v>12471</v>
      </c>
      <c r="S7" s="36">
        <v>171.26</v>
      </c>
      <c r="T7" s="36">
        <v>72.819999999999993</v>
      </c>
      <c r="U7" s="36">
        <v>3176</v>
      </c>
      <c r="V7" s="36">
        <v>0.05</v>
      </c>
      <c r="W7" s="36">
        <v>63520</v>
      </c>
      <c r="X7" s="36">
        <v>98.56</v>
      </c>
      <c r="Y7" s="36">
        <v>103.63</v>
      </c>
      <c r="Z7" s="36">
        <v>108.72</v>
      </c>
      <c r="AA7" s="36">
        <v>95.36</v>
      </c>
      <c r="AB7" s="36">
        <v>102.22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421.01</v>
      </c>
      <c r="BK7" s="36">
        <v>430.64</v>
      </c>
      <c r="BL7" s="36">
        <v>446.63</v>
      </c>
      <c r="BM7" s="36">
        <v>416.91</v>
      </c>
      <c r="BN7" s="36">
        <v>392.19</v>
      </c>
      <c r="BO7" s="36">
        <v>345.93</v>
      </c>
      <c r="BP7" s="36">
        <v>57.68</v>
      </c>
      <c r="BQ7" s="36">
        <v>59.74</v>
      </c>
      <c r="BR7" s="36">
        <v>60.81</v>
      </c>
      <c r="BS7" s="36">
        <v>65.42</v>
      </c>
      <c r="BT7" s="36">
        <v>65.25</v>
      </c>
      <c r="BU7" s="36">
        <v>58.98</v>
      </c>
      <c r="BV7" s="36">
        <v>58.78</v>
      </c>
      <c r="BW7" s="36">
        <v>58.53</v>
      </c>
      <c r="BX7" s="36">
        <v>57.93</v>
      </c>
      <c r="BY7" s="36">
        <v>57.03</v>
      </c>
      <c r="BZ7" s="36">
        <v>59.44</v>
      </c>
      <c r="CA7" s="36">
        <v>150</v>
      </c>
      <c r="CB7" s="36">
        <v>150</v>
      </c>
      <c r="CC7" s="36">
        <v>150</v>
      </c>
      <c r="CD7" s="36">
        <v>150</v>
      </c>
      <c r="CE7" s="36">
        <v>150</v>
      </c>
      <c r="CF7" s="36">
        <v>253.84</v>
      </c>
      <c r="CG7" s="36">
        <v>257.02999999999997</v>
      </c>
      <c r="CH7" s="36">
        <v>266.57</v>
      </c>
      <c r="CI7" s="36">
        <v>276.93</v>
      </c>
      <c r="CJ7" s="36">
        <v>283.73</v>
      </c>
      <c r="CK7" s="36">
        <v>272.79000000000002</v>
      </c>
      <c r="CL7" s="36">
        <v>53.6</v>
      </c>
      <c r="CM7" s="36">
        <v>53.35</v>
      </c>
      <c r="CN7" s="36">
        <v>52.52</v>
      </c>
      <c r="CO7" s="36">
        <v>51.86</v>
      </c>
      <c r="CP7" s="36">
        <v>51.43</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2017-02-15T06:51:02Z</cp:lastPrinted>
  <dcterms:created xsi:type="dcterms:W3CDTF">2017-02-08T03:22:37Z</dcterms:created>
  <dcterms:modified xsi:type="dcterms:W3CDTF">2017-02-20T02:07:37Z</dcterms:modified>
  <cp:category/>
</cp:coreProperties>
</file>