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<sst xmlns="http://schemas.openxmlformats.org/spreadsheetml/2006/main" count="221" uniqueCount="111">
  <si>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</si>
  <si>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</si>
  <si>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</si>
  <si>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</si>
  <si>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</si>
  <si>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</si>
  <si>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</si>
  <si>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</si>
  <si>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</si>
  <si>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</si>
  <si>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</si>
  <si>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</si>
  <si>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</si>
  <si>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</si>
  <si>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</si>
  <si>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</si>
  <si>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</si>
  <si>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</si>
  <si>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</si>
  <si>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</si>
  <si>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</si>
  <si>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</si>
  <si>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</si>
  <si>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</si>
  <si>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</si>
  <si>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</si>
  <si>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</si>
  <si>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</si>
  <si>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</si>
  <si>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</si>
  <si>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</si>
  <si>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</si>
  <si>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</si>
  <si>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</si>
  <si>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</si>
  <si>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</si>
  <si>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</si>
  <si>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</si>
  <si>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</si>
  <si>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</si>
  <si>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</si>
  <si>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</si>
  <si>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</si>
  <si>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</si>
  <si>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</si>
  <si>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</si>
  <si>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</si>
  <si>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</si>
  <si>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</si>
  <si>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</si>
  <si>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</si>
  <si>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</si>
  <si>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</si>
  <si>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</si>
  <si>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</si>
  <si>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</si>
  <si>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</si>
  <si>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</si>
  <si>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</si>
  <si>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</si>
  <si>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</si>
  <si>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</si>
  <si>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</si>
  <si>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</si>
  <si>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</si>
  <si>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</si>
  <si>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</si>
  <si>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</si>
  <si>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</si>
  <si>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</si>
  <si>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</si>
  <si>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</si>
  <si>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</si>
  <si>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</si>
  <si>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</si>
  <si>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</si>
  <si>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</si>
  <si>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</si>
  <si>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</si>
  <si>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</si>
  <si>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</si>
  <si>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</si>
  <si>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</si>
  <si>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</si>
  <si>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</si>
  <si>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</si>
  <si>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</si>
  <si>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</si>
  <si>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</si>
  <si>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</si>
  <si>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</si>
  <si>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</si>
  <si>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</si>
  <si>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</si>
  <si>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</si>
  <si>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</si>
  <si>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横瀬町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</si>
  <si>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</si>
  <si>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</si>
  <si>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</si>
  <si>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</si>
  <si>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</si>
  <si>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</si>
  <si>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</si>
  <si>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</si>
  <si>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</si>
  <si>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</si>
  <si>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</si>
  <si>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平成23年度以降、年々赤字が増加している傾向にあったが、平成27年度については6.46ポイント改善している。施設維持管理費は増加傾向にあるが、供用開始区域が広がったためによる使用料の増や分流式下水道等に要する経費に充てるため繰入金の増などを行ったためわずかに改善したものである。
④企業債残高対事業規模比率
　下水道事業における資本費に対する繰出基準に基づき、地方債償還に要する資金の全部を一般会計で負担することにより平成27年度については0%となっている。
⑤経費回収率
　経費回収率については平成23年度から50%前後で推移しており、大きな変化はない。類似団体の平均値についてはここ数年低下傾向にあり、平成27年度は類似団体を上回る回収率となった。
⑥汚水処理原価
　汚水処理費の増により、平成24年度から年々増加傾向にあったが、平成27年度については前年度をわずかに下回る原価となった。類似団体の平均値と比較しても低い状態にある。
⑦施設利用率
　施設利用率については、50%を下回る低い水準であるが、類似団体平均値と比較するとそれを上回る利用率となっている。今後は計画区域の将来分析を行い、施設の遊休状態をできるだけ解消していく検討が必要である。
⑧水洗化率
　類似団体と比較して高い割合となっている。今後処理区域内の戸別訪問を行うなど対策を講じ、水洗化率を高め、使用料収入の適正な確保につなげていく必要がある。</t>
    <rPh sb="1" eb="3">
      <t>シュウエキ</t>
    </rPh>
    <rPh sb="3" eb="4">
      <t>テキ</t>
    </rPh>
    <rPh sb="4" eb="6">
      <t>シュウシ</t>
    </rPh>
    <rPh sb="6" eb="8">
      <t>ヒリツ</t>
    </rPh>
    <rPh sb="10" eb="12">
      <t>ヘイセイ</t>
    </rPh>
    <rPh sb="14" eb="16">
      <t>ネンド</t>
    </rPh>
    <rPh sb="16" eb="18">
      <t>イコウ</t>
    </rPh>
    <rPh sb="19" eb="21">
      <t>ネンネン</t>
    </rPh>
    <rPh sb="21" eb="23">
      <t>アカジ</t>
    </rPh>
    <rPh sb="24" eb="26">
      <t>ゾウカ</t>
    </rPh>
    <rPh sb="30" eb="32">
      <t>ケイコウ</t>
    </rPh>
    <rPh sb="38" eb="40">
      <t>ヘイセイ</t>
    </rPh>
    <rPh sb="42" eb="44">
      <t>ネンド</t>
    </rPh>
    <rPh sb="57" eb="59">
      <t>カイゼン</t>
    </rPh>
    <rPh sb="64" eb="66">
      <t>シセツ</t>
    </rPh>
    <rPh sb="66" eb="68">
      <t>イジ</t>
    </rPh>
    <rPh sb="68" eb="70">
      <t>カンリ</t>
    </rPh>
    <rPh sb="70" eb="71">
      <t>ヒ</t>
    </rPh>
    <rPh sb="72" eb="74">
      <t>ゾウカ</t>
    </rPh>
    <rPh sb="74" eb="76">
      <t>ケイコウ</t>
    </rPh>
    <rPh sb="81" eb="83">
      <t>キョウヨウ</t>
    </rPh>
    <rPh sb="83" eb="85">
      <t>カイシ</t>
    </rPh>
    <rPh sb="85" eb="87">
      <t>クイキ</t>
    </rPh>
    <rPh sb="88" eb="89">
      <t>ヒロ</t>
    </rPh>
    <rPh sb="97" eb="100">
      <t>シヨウリョウ</t>
    </rPh>
    <rPh sb="101" eb="102">
      <t>ゾウ</t>
    </rPh>
    <rPh sb="103" eb="105">
      <t>ブンリュウ</t>
    </rPh>
    <rPh sb="105" eb="106">
      <t>シキ</t>
    </rPh>
    <rPh sb="106" eb="109">
      <t>ゲスイドウ</t>
    </rPh>
    <rPh sb="109" eb="110">
      <t>トウ</t>
    </rPh>
    <rPh sb="111" eb="112">
      <t>ヨウ</t>
    </rPh>
    <rPh sb="114" eb="116">
      <t>ケイヒ</t>
    </rPh>
    <rPh sb="117" eb="118">
      <t>ア</t>
    </rPh>
    <rPh sb="122" eb="125">
      <t>クリイレキン</t>
    </rPh>
    <rPh sb="126" eb="127">
      <t>ゾウ</t>
    </rPh>
    <rPh sb="130" eb="131">
      <t>オコナ</t>
    </rPh>
    <rPh sb="139" eb="141">
      <t>カイゼン</t>
    </rPh>
    <rPh sb="151" eb="154">
      <t>キギョウサイ</t>
    </rPh>
    <rPh sb="154" eb="156">
      <t>ザンダカ</t>
    </rPh>
    <rPh sb="156" eb="157">
      <t>タイ</t>
    </rPh>
    <rPh sb="157" eb="159">
      <t>ジギョウ</t>
    </rPh>
    <rPh sb="159" eb="161">
      <t>キボ</t>
    </rPh>
    <rPh sb="161" eb="163">
      <t>ヒリツ</t>
    </rPh>
    <rPh sb="165" eb="168">
      <t>ゲスイドウ</t>
    </rPh>
    <rPh sb="168" eb="170">
      <t>ジギョウ</t>
    </rPh>
    <rPh sb="174" eb="177">
      <t>シホンヒ</t>
    </rPh>
    <rPh sb="178" eb="179">
      <t>タイ</t>
    </rPh>
    <rPh sb="181" eb="182">
      <t>ク</t>
    </rPh>
    <rPh sb="182" eb="183">
      <t>ダ</t>
    </rPh>
    <rPh sb="183" eb="185">
      <t>キジュン</t>
    </rPh>
    <rPh sb="186" eb="187">
      <t>モト</t>
    </rPh>
    <rPh sb="190" eb="192">
      <t>チホウ</t>
    </rPh>
    <rPh sb="192" eb="193">
      <t>サイ</t>
    </rPh>
    <rPh sb="193" eb="195">
      <t>ショウカン</t>
    </rPh>
    <rPh sb="196" eb="197">
      <t>ヨウ</t>
    </rPh>
    <rPh sb="199" eb="201">
      <t>シキン</t>
    </rPh>
    <rPh sb="202" eb="204">
      <t>ゼンブ</t>
    </rPh>
    <rPh sb="205" eb="207">
      <t>イッパン</t>
    </rPh>
    <rPh sb="207" eb="209">
      <t>カイケイ</t>
    </rPh>
    <rPh sb="210" eb="212">
      <t>フタン</t>
    </rPh>
    <rPh sb="219" eb="221">
      <t>ヘイセイ</t>
    </rPh>
    <rPh sb="223" eb="225">
      <t>ネンド</t>
    </rPh>
    <rPh sb="241" eb="243">
      <t>ケイヒ</t>
    </rPh>
    <rPh sb="243" eb="246">
      <t>カイシュウリツ</t>
    </rPh>
    <rPh sb="248" eb="250">
      <t>ケイヒ</t>
    </rPh>
    <rPh sb="250" eb="253">
      <t>カイシュウリツ</t>
    </rPh>
    <rPh sb="258" eb="260">
      <t>ヘイセイ</t>
    </rPh>
    <rPh sb="262" eb="264">
      <t>ネンド</t>
    </rPh>
    <rPh sb="269" eb="271">
      <t>ゼンゴ</t>
    </rPh>
    <rPh sb="272" eb="274">
      <t>スイイ</t>
    </rPh>
    <rPh sb="279" eb="280">
      <t>オオ</t>
    </rPh>
    <rPh sb="282" eb="284">
      <t>ヘンカ</t>
    </rPh>
    <rPh sb="288" eb="290">
      <t>ルイジ</t>
    </rPh>
    <rPh sb="290" eb="292">
      <t>ダンタイ</t>
    </rPh>
    <rPh sb="293" eb="296">
      <t>ヘイキンチ</t>
    </rPh>
    <rPh sb="303" eb="305">
      <t>スウネン</t>
    </rPh>
    <rPh sb="305" eb="307">
      <t>テイカ</t>
    </rPh>
    <rPh sb="307" eb="309">
      <t>ケイコウ</t>
    </rPh>
    <rPh sb="313" eb="315">
      <t>ヘイセイ</t>
    </rPh>
    <rPh sb="317" eb="319">
      <t>ネンド</t>
    </rPh>
    <rPh sb="320" eb="322">
      <t>ルイジ</t>
    </rPh>
    <rPh sb="322" eb="324">
      <t>ダンタイ</t>
    </rPh>
    <rPh sb="325" eb="327">
      <t>ウワマワ</t>
    </rPh>
    <rPh sb="328" eb="331">
      <t>カイシュウリツ</t>
    </rPh>
    <rPh sb="338" eb="340">
      <t>オスイ</t>
    </rPh>
    <rPh sb="340" eb="342">
      <t>ショリ</t>
    </rPh>
    <rPh sb="342" eb="344">
      <t>ゲンカ</t>
    </rPh>
    <rPh sb="346" eb="348">
      <t>オスイ</t>
    </rPh>
    <rPh sb="348" eb="351">
      <t>ショリヒ</t>
    </rPh>
    <rPh sb="352" eb="353">
      <t>ゾウ</t>
    </rPh>
    <rPh sb="357" eb="359">
      <t>ヘイセイ</t>
    </rPh>
    <rPh sb="361" eb="363">
      <t>ネンド</t>
    </rPh>
    <rPh sb="365" eb="367">
      <t>ネンネン</t>
    </rPh>
    <rPh sb="367" eb="369">
      <t>ゾウカ</t>
    </rPh>
    <rPh sb="369" eb="371">
      <t>ケイコウ</t>
    </rPh>
    <rPh sb="377" eb="379">
      <t>ヘイセイ</t>
    </rPh>
    <rPh sb="381" eb="383">
      <t>ネンド</t>
    </rPh>
    <rPh sb="388" eb="391">
      <t>ゼンネンド</t>
    </rPh>
    <rPh sb="396" eb="398">
      <t>シタマワ</t>
    </rPh>
    <rPh sb="399" eb="401">
      <t>ゲンカ</t>
    </rPh>
    <rPh sb="406" eb="408">
      <t>ルイジ</t>
    </rPh>
    <rPh sb="408" eb="410">
      <t>ダンタイ</t>
    </rPh>
    <rPh sb="411" eb="414">
      <t>ヘイキンチ</t>
    </rPh>
    <rPh sb="415" eb="417">
      <t>ヒカク</t>
    </rPh>
    <rPh sb="420" eb="421">
      <t>ヒク</t>
    </rPh>
    <rPh sb="422" eb="424">
      <t>ジョウタイ</t>
    </rPh>
    <rPh sb="430" eb="432">
      <t>シセツ</t>
    </rPh>
    <rPh sb="432" eb="435">
      <t>リヨウリツ</t>
    </rPh>
    <rPh sb="437" eb="439">
      <t>シセツ</t>
    </rPh>
    <rPh sb="439" eb="442">
      <t>リヨウリツ</t>
    </rPh>
    <rPh sb="452" eb="454">
      <t>シタマワ</t>
    </rPh>
    <rPh sb="455" eb="456">
      <t>ヒク</t>
    </rPh>
    <rPh sb="457" eb="459">
      <t>スイジュン</t>
    </rPh>
    <rPh sb="464" eb="466">
      <t>ルイジ</t>
    </rPh>
    <rPh sb="466" eb="468">
      <t>ダンタイ</t>
    </rPh>
    <rPh sb="468" eb="471">
      <t>ヘイキンチ</t>
    </rPh>
    <rPh sb="472" eb="474">
      <t>ヒカク</t>
    </rPh>
    <rPh sb="480" eb="482">
      <t>ウワマワ</t>
    </rPh>
    <rPh sb="483" eb="486">
      <t>リヨウリツ</t>
    </rPh>
    <rPh sb="493" eb="495">
      <t>コンゴ</t>
    </rPh>
    <rPh sb="496" eb="498">
      <t>ケイカク</t>
    </rPh>
    <rPh sb="498" eb="500">
      <t>クイキ</t>
    </rPh>
    <rPh sb="501" eb="503">
      <t>ショウライ</t>
    </rPh>
    <rPh sb="503" eb="505">
      <t>ブンセキ</t>
    </rPh>
    <rPh sb="506" eb="507">
      <t>オコナ</t>
    </rPh>
    <rPh sb="509" eb="511">
      <t>シセツ</t>
    </rPh>
    <rPh sb="512" eb="514">
      <t>ユウキュウ</t>
    </rPh>
    <rPh sb="514" eb="516">
      <t>ジョウタイ</t>
    </rPh>
    <rPh sb="522" eb="524">
      <t>カイショウ</t>
    </rPh>
    <rPh sb="528" eb="530">
      <t>ケントウ</t>
    </rPh>
    <rPh sb="531" eb="533">
      <t>ヒツヨウ</t>
    </rPh>
    <rPh sb="539" eb="542">
      <t>スイセンカ</t>
    </rPh>
    <rPh sb="542" eb="543">
      <t>リツ</t>
    </rPh>
    <rPh sb="545" eb="547">
      <t>ルイジ</t>
    </rPh>
    <rPh sb="547" eb="549">
      <t>ダンタイ</t>
    </rPh>
    <rPh sb="550" eb="552">
      <t>ヒカク</t>
    </rPh>
    <rPh sb="554" eb="555">
      <t>タカ</t>
    </rPh>
    <rPh sb="556" eb="558">
      <t>ワリアイ</t>
    </rPh>
    <rPh sb="565" eb="567">
      <t>コンゴ</t>
    </rPh>
    <rPh sb="567" eb="569">
      <t>ショリ</t>
    </rPh>
    <rPh sb="569" eb="571">
      <t>クイキ</t>
    </rPh>
    <rPh sb="571" eb="572">
      <t>ナイ</t>
    </rPh>
    <rPh sb="573" eb="575">
      <t>コベツ</t>
    </rPh>
    <rPh sb="575" eb="577">
      <t>ホウモン</t>
    </rPh>
    <rPh sb="578" eb="579">
      <t>オコナ</t>
    </rPh>
    <rPh sb="582" eb="584">
      <t>タイサク</t>
    </rPh>
    <rPh sb="585" eb="586">
      <t>コウ</t>
    </rPh>
    <rPh sb="588" eb="591">
      <t>スイセンカ</t>
    </rPh>
    <rPh sb="591" eb="592">
      <t>リツ</t>
    </rPh>
    <rPh sb="593" eb="594">
      <t>タカ</t>
    </rPh>
    <rPh sb="596" eb="599">
      <t>シヨウリョウ</t>
    </rPh>
    <rPh sb="599" eb="601">
      <t>シュウニュウ</t>
    </rPh>
    <rPh sb="602" eb="604">
      <t>テキセイ</t>
    </rPh>
    <rPh sb="605" eb="607">
      <t>カクホ</t>
    </rPh>
    <rPh sb="614" eb="616">
      <t>ヒツヨウ</t>
    </rPh>
    <phoneticPr fontId="4"/>
  </si>
  <si>
    <t>　当町の公共下水道は、平成19年度より供用開始をしており、施設及び管渠の老朽化はそれ程進行していない。そのため、これまで施設及び管渠の老朽化等による更新は実施していない。
　しかし、年々施設の老朽化は進行している状況にあり、ストックマネジメントの考え方を取り入れ、適正な施設・管渠の維持管理、計画的な更新ができるように取り組む必要がある。</t>
    <rPh sb="1" eb="3">
      <t>トウチョウ</t>
    </rPh>
    <rPh sb="4" eb="6">
      <t>コウキョウ</t>
    </rPh>
    <rPh sb="6" eb="9">
      <t>ゲスイドウ</t>
    </rPh>
    <rPh sb="11" eb="13">
      <t>ヘイセイ</t>
    </rPh>
    <rPh sb="15" eb="17">
      <t>ネンド</t>
    </rPh>
    <rPh sb="19" eb="21">
      <t>キョウヨウ</t>
    </rPh>
    <rPh sb="21" eb="23">
      <t>カイシ</t>
    </rPh>
    <rPh sb="29" eb="31">
      <t>シセツ</t>
    </rPh>
    <rPh sb="31" eb="32">
      <t>オヨ</t>
    </rPh>
    <rPh sb="33" eb="35">
      <t>カンキョ</t>
    </rPh>
    <rPh sb="36" eb="39">
      <t>ロウキュウカ</t>
    </rPh>
    <rPh sb="42" eb="43">
      <t>ホド</t>
    </rPh>
    <rPh sb="43" eb="45">
      <t>シンコウ</t>
    </rPh>
    <rPh sb="60" eb="62">
      <t>シセツ</t>
    </rPh>
    <rPh sb="62" eb="63">
      <t>オヨ</t>
    </rPh>
    <rPh sb="64" eb="66">
      <t>カンキョ</t>
    </rPh>
    <rPh sb="67" eb="70">
      <t>ロウキュウカ</t>
    </rPh>
    <rPh sb="70" eb="71">
      <t>トウ</t>
    </rPh>
    <rPh sb="74" eb="76">
      <t>コウシン</t>
    </rPh>
    <rPh sb="77" eb="79">
      <t>ジッシ</t>
    </rPh>
    <rPh sb="91" eb="93">
      <t>ネンネン</t>
    </rPh>
    <rPh sb="93" eb="95">
      <t>シセツ</t>
    </rPh>
    <rPh sb="96" eb="99">
      <t>ロウキュウカ</t>
    </rPh>
    <rPh sb="100" eb="102">
      <t>シンコウ</t>
    </rPh>
    <rPh sb="106" eb="108">
      <t>ジョウキョウ</t>
    </rPh>
    <rPh sb="123" eb="124">
      <t>カンガ</t>
    </rPh>
    <rPh sb="125" eb="126">
      <t>カタ</t>
    </rPh>
    <rPh sb="127" eb="128">
      <t>ト</t>
    </rPh>
    <rPh sb="129" eb="130">
      <t>イ</t>
    </rPh>
    <rPh sb="132" eb="134">
      <t>テキセイ</t>
    </rPh>
    <rPh sb="135" eb="137">
      <t>シセツ</t>
    </rPh>
    <rPh sb="138" eb="140">
      <t>カンキョ</t>
    </rPh>
    <rPh sb="141" eb="143">
      <t>イジ</t>
    </rPh>
    <rPh sb="143" eb="145">
      <t>カンリ</t>
    </rPh>
    <rPh sb="146" eb="149">
      <t>ケイカクテキ</t>
    </rPh>
    <rPh sb="150" eb="152">
      <t>コウシン</t>
    </rPh>
    <rPh sb="159" eb="160">
      <t>ト</t>
    </rPh>
    <rPh sb="161" eb="162">
      <t>ク</t>
    </rPh>
    <rPh sb="163" eb="165">
      <t>ヒツヨウ</t>
    </rPh>
    <phoneticPr fontId="4"/>
  </si>
  <si>
    <t>　横瀬町の下水道事業は、平成36年度に全体計画区域における面整備が完了し、その後は施設等の維持管理が中心となる計画である。水環境の保全や住民の衛生的で文化的な生活環境の実現のため、当該下水道事業は必要不可欠なものであるが、「1. 経営の健全性・効率性」による分析結果を考慮すると、決して効率的、経済的に事業を運営している状況でないことがわかる。
　そのため、今後は施設の適正な管理・運営・更新を行い、維持管理費等を削減していくことや、下水道接続率の向上対策により有収水量を増加させる取組が求められる。また、人口の減少傾向など詳細な分析を行い、施設規模を適正なものとしていく見直しも必要である。将来に向けた取組を様々な角度から検討することが求められるが、公営企業は本来独立採算制の考え方に基づきその運営経費を料金収入で負担することが基本である。当町の地理的条件や人口密度等を総合的に考慮すると単純に使用料を引き上げることも難しい状況であるが、今後は適正な料金体系についても検討していく必要がある。</t>
    <rPh sb="1" eb="4">
      <t>ヨコゼマチ</t>
    </rPh>
    <rPh sb="5" eb="8">
      <t>ゲスイドウ</t>
    </rPh>
    <rPh sb="8" eb="10">
      <t>ジギョウ</t>
    </rPh>
    <rPh sb="12" eb="14">
      <t>ヘイセイ</t>
    </rPh>
    <rPh sb="16" eb="18">
      <t>ネンド</t>
    </rPh>
    <rPh sb="19" eb="21">
      <t>ゼンタイ</t>
    </rPh>
    <rPh sb="21" eb="23">
      <t>ケイカク</t>
    </rPh>
    <rPh sb="23" eb="25">
      <t>クイキ</t>
    </rPh>
    <rPh sb="29" eb="30">
      <t>メン</t>
    </rPh>
    <rPh sb="30" eb="32">
      <t>セイビ</t>
    </rPh>
    <rPh sb="33" eb="35">
      <t>カンリョウ</t>
    </rPh>
    <rPh sb="39" eb="40">
      <t>ゴ</t>
    </rPh>
    <rPh sb="41" eb="43">
      <t>シセツ</t>
    </rPh>
    <rPh sb="43" eb="44">
      <t>トウ</t>
    </rPh>
    <rPh sb="45" eb="47">
      <t>イジ</t>
    </rPh>
    <rPh sb="47" eb="49">
      <t>カンリ</t>
    </rPh>
    <rPh sb="50" eb="52">
      <t>チュウシン</t>
    </rPh>
    <rPh sb="55" eb="57">
      <t>ケイカク</t>
    </rPh>
    <rPh sb="61" eb="64">
      <t>ミズカンキョウ</t>
    </rPh>
    <rPh sb="65" eb="67">
      <t>ホゼン</t>
    </rPh>
    <rPh sb="68" eb="70">
      <t>ジュウミン</t>
    </rPh>
    <rPh sb="71" eb="74">
      <t>エイセイテキ</t>
    </rPh>
    <rPh sb="75" eb="78">
      <t>ブンカテキ</t>
    </rPh>
    <rPh sb="79" eb="81">
      <t>セイカツ</t>
    </rPh>
    <rPh sb="81" eb="83">
      <t>カンキョウ</t>
    </rPh>
    <rPh sb="84" eb="86">
      <t>ジツゲン</t>
    </rPh>
    <rPh sb="90" eb="92">
      <t>トウガイ</t>
    </rPh>
    <rPh sb="92" eb="95">
      <t>ゲスイドウ</t>
    </rPh>
    <rPh sb="95" eb="97">
      <t>ジギョウ</t>
    </rPh>
    <rPh sb="98" eb="100">
      <t>ヒツヨウ</t>
    </rPh>
    <rPh sb="100" eb="103">
      <t>フカケツ</t>
    </rPh>
    <rPh sb="115" eb="117">
      <t>ケイエイ</t>
    </rPh>
    <rPh sb="118" eb="121">
      <t>ケンゼンセイ</t>
    </rPh>
    <rPh sb="122" eb="125">
      <t>コウリツセイ</t>
    </rPh>
    <rPh sb="129" eb="131">
      <t>ブンセキ</t>
    </rPh>
    <rPh sb="131" eb="133">
      <t>ケッカ</t>
    </rPh>
    <rPh sb="134" eb="136">
      <t>コウリョ</t>
    </rPh>
    <rPh sb="140" eb="141">
      <t>ケッ</t>
    </rPh>
    <rPh sb="194" eb="196">
      <t>コウシン</t>
    </rPh>
    <rPh sb="197" eb="198">
      <t>オコナ</t>
    </rPh>
    <rPh sb="296" eb="298">
      <t>ショウライ</t>
    </rPh>
    <rPh sb="299" eb="300">
      <t>ム</t>
    </rPh>
    <rPh sb="302" eb="304">
      <t>トリクミ</t>
    </rPh>
    <rPh sb="305" eb="307">
      <t>サマザマ</t>
    </rPh>
    <rPh sb="308" eb="310">
      <t>カクド</t>
    </rPh>
    <rPh sb="312" eb="314">
      <t>ケントウ</t>
    </rPh>
    <rPh sb="319" eb="320">
      <t>モト</t>
    </rPh>
    <rPh sb="326" eb="328">
      <t>コウエイ</t>
    </rPh>
    <rPh sb="328" eb="330">
      <t>キギョウ</t>
    </rPh>
    <rPh sb="331" eb="333">
      <t>ホンライ</t>
    </rPh>
    <rPh sb="333" eb="335">
      <t>ドクリツ</t>
    </rPh>
    <rPh sb="335" eb="338">
      <t>サイサンセイ</t>
    </rPh>
    <rPh sb="339" eb="340">
      <t>カンガ</t>
    </rPh>
    <rPh sb="341" eb="342">
      <t>カタ</t>
    </rPh>
    <rPh sb="343" eb="344">
      <t>モト</t>
    </rPh>
    <rPh sb="348" eb="350">
      <t>ウンエイ</t>
    </rPh>
    <rPh sb="350" eb="352">
      <t>ケイヒ</t>
    </rPh>
    <rPh sb="353" eb="355">
      <t>リョウキン</t>
    </rPh>
    <rPh sb="355" eb="357">
      <t>シュウニュウ</t>
    </rPh>
    <rPh sb="358" eb="360">
      <t>フタン</t>
    </rPh>
    <rPh sb="365" eb="367">
      <t>キホン</t>
    </rPh>
    <rPh sb="371" eb="373">
      <t>トウチョウ</t>
    </rPh>
    <rPh sb="374" eb="377">
      <t>チリテキ</t>
    </rPh>
    <rPh sb="377" eb="379">
      <t>ジョウケン</t>
    </rPh>
    <rPh sb="380" eb="382">
      <t>ジンコウ</t>
    </rPh>
    <rPh sb="382" eb="384">
      <t>ミツド</t>
    </rPh>
    <rPh sb="384" eb="385">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</si>
</sst>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0489344"/>
        <c:axId val="17049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170489344"/>
        <c:axId val="170491264"/>
      </c:lineChart>
      <c:dateAx>
        <c:axId val="170489344"/>
        <c:scaling>
          <c:orientation val="minMax"/>
        </c:scaling>
        <c:delete val="1"/>
        <c:axPos val="b"/>
        <c:numFmt formatCode="ge" sourceLinked="1"/>
        <c:majorTickMark val="none"/>
        <c:minorTickMark val="none"/>
        <c:tickLblPos val="none"/>
        <c:crossAx val="170491264"/>
        <c:crosses val="autoZero"/>
        <c:auto val="1"/>
        <c:lblOffset val="100"/>
        <c:baseTimeUnit val="years"/>
      </c:dateAx>
      <c:valAx>
        <c:axId val="17049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48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36.57</c:v>
                </c:pt>
                <c:pt idx="1">
                  <c:v>38.21</c:v>
                </c:pt>
                <c:pt idx="2">
                  <c:v>39.93</c:v>
                </c:pt>
                <c:pt idx="3">
                  <c:v>40.79</c:v>
                </c:pt>
                <c:pt idx="4">
                  <c:v>44.43</c:v>
                </c:pt>
              </c:numCache>
            </c:numRef>
          </c:val>
        </c:ser>
        <c:dLbls>
          <c:showLegendKey val="0"/>
          <c:showVal val="0"/>
          <c:showCatName val="0"/>
          <c:showSerName val="0"/>
          <c:showPercent val="0"/>
          <c:showBubbleSize val="0"/>
        </c:dLbls>
        <c:gapWidth val="150"/>
        <c:axId val="172734336"/>
        <c:axId val="17832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172734336"/>
        <c:axId val="178323456"/>
      </c:lineChart>
      <c:dateAx>
        <c:axId val="172734336"/>
        <c:scaling>
          <c:orientation val="minMax"/>
        </c:scaling>
        <c:delete val="1"/>
        <c:axPos val="b"/>
        <c:numFmt formatCode="ge" sourceLinked="1"/>
        <c:majorTickMark val="none"/>
        <c:minorTickMark val="none"/>
        <c:tickLblPos val="none"/>
        <c:crossAx val="178323456"/>
        <c:crosses val="autoZero"/>
        <c:auto val="1"/>
        <c:lblOffset val="100"/>
        <c:baseTimeUnit val="years"/>
      </c:dateAx>
      <c:valAx>
        <c:axId val="17832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73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80.989999999999995</c:v>
                </c:pt>
                <c:pt idx="1">
                  <c:v>77.3</c:v>
                </c:pt>
                <c:pt idx="2">
                  <c:v>77.94</c:v>
                </c:pt>
                <c:pt idx="3">
                  <c:v>71.069999999999993</c:v>
                </c:pt>
                <c:pt idx="4">
                  <c:v>75.180000000000007</c:v>
                </c:pt>
              </c:numCache>
            </c:numRef>
          </c:val>
        </c:ser>
        <c:dLbls>
          <c:showLegendKey val="0"/>
          <c:showVal val="0"/>
          <c:showCatName val="0"/>
          <c:showSerName val="0"/>
          <c:showPercent val="0"/>
          <c:showBubbleSize val="0"/>
        </c:dLbls>
        <c:gapWidth val="150"/>
        <c:axId val="178349568"/>
        <c:axId val="17835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178349568"/>
        <c:axId val="178351488"/>
      </c:lineChart>
      <c:dateAx>
        <c:axId val="178349568"/>
        <c:scaling>
          <c:orientation val="minMax"/>
        </c:scaling>
        <c:delete val="1"/>
        <c:axPos val="b"/>
        <c:numFmt formatCode="ge" sourceLinked="1"/>
        <c:majorTickMark val="none"/>
        <c:minorTickMark val="none"/>
        <c:tickLblPos val="none"/>
        <c:crossAx val="178351488"/>
        <c:crosses val="autoZero"/>
        <c:auto val="1"/>
        <c:lblOffset val="100"/>
        <c:baseTimeUnit val="years"/>
      </c:dateAx>
      <c:valAx>
        <c:axId val="17835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34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91.38</c:v>
                </c:pt>
                <c:pt idx="1">
                  <c:v>80.86</c:v>
                </c:pt>
                <c:pt idx="2">
                  <c:v>74.17</c:v>
                </c:pt>
                <c:pt idx="3">
                  <c:v>64.09</c:v>
                </c:pt>
                <c:pt idx="4">
                  <c:v>70.55</c:v>
                </c:pt>
              </c:numCache>
            </c:numRef>
          </c:val>
        </c:ser>
        <c:dLbls>
          <c:showLegendKey val="0"/>
          <c:showVal val="0"/>
          <c:showCatName val="0"/>
          <c:showSerName val="0"/>
          <c:showPercent val="0"/>
          <c:showBubbleSize val="0"/>
        </c:dLbls>
        <c:gapWidth val="150"/>
        <c:axId val="172639360"/>
        <c:axId val="17264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2639360"/>
        <c:axId val="172641280"/>
      </c:lineChart>
      <c:dateAx>
        <c:axId val="172639360"/>
        <c:scaling>
          <c:orientation val="minMax"/>
        </c:scaling>
        <c:delete val="1"/>
        <c:axPos val="b"/>
        <c:numFmt formatCode="ge" sourceLinked="1"/>
        <c:majorTickMark val="none"/>
        <c:minorTickMark val="none"/>
        <c:tickLblPos val="none"/>
        <c:crossAx val="172641280"/>
        <c:crosses val="autoZero"/>
        <c:auto val="1"/>
        <c:lblOffset val="100"/>
        <c:baseTimeUnit val="years"/>
      </c:dateAx>
      <c:valAx>
        <c:axId val="17264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63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2667648"/>
        <c:axId val="17266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2667648"/>
        <c:axId val="172669568"/>
      </c:lineChart>
      <c:dateAx>
        <c:axId val="172667648"/>
        <c:scaling>
          <c:orientation val="minMax"/>
        </c:scaling>
        <c:delete val="1"/>
        <c:axPos val="b"/>
        <c:numFmt formatCode="ge" sourceLinked="1"/>
        <c:majorTickMark val="none"/>
        <c:minorTickMark val="none"/>
        <c:tickLblPos val="none"/>
        <c:crossAx val="172669568"/>
        <c:crosses val="autoZero"/>
        <c:auto val="1"/>
        <c:lblOffset val="100"/>
        <c:baseTimeUnit val="years"/>
      </c:dateAx>
      <c:valAx>
        <c:axId val="17266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66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078016"/>
        <c:axId val="17107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078016"/>
        <c:axId val="171079936"/>
      </c:lineChart>
      <c:dateAx>
        <c:axId val="171078016"/>
        <c:scaling>
          <c:orientation val="minMax"/>
        </c:scaling>
        <c:delete val="1"/>
        <c:axPos val="b"/>
        <c:numFmt formatCode="ge" sourceLinked="1"/>
        <c:majorTickMark val="none"/>
        <c:minorTickMark val="none"/>
        <c:tickLblPos val="none"/>
        <c:crossAx val="171079936"/>
        <c:crosses val="autoZero"/>
        <c:auto val="1"/>
        <c:lblOffset val="100"/>
        <c:baseTimeUnit val="years"/>
      </c:dateAx>
      <c:valAx>
        <c:axId val="17107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07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181952"/>
        <c:axId val="17118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181952"/>
        <c:axId val="171184128"/>
      </c:lineChart>
      <c:dateAx>
        <c:axId val="171181952"/>
        <c:scaling>
          <c:orientation val="minMax"/>
        </c:scaling>
        <c:delete val="1"/>
        <c:axPos val="b"/>
        <c:numFmt formatCode="ge" sourceLinked="1"/>
        <c:majorTickMark val="none"/>
        <c:minorTickMark val="none"/>
        <c:tickLblPos val="none"/>
        <c:crossAx val="171184128"/>
        <c:crosses val="autoZero"/>
        <c:auto val="1"/>
        <c:lblOffset val="100"/>
        <c:baseTimeUnit val="years"/>
      </c:dateAx>
      <c:valAx>
        <c:axId val="17118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18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227008"/>
        <c:axId val="17123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227008"/>
        <c:axId val="171237376"/>
      </c:lineChart>
      <c:dateAx>
        <c:axId val="171227008"/>
        <c:scaling>
          <c:orientation val="minMax"/>
        </c:scaling>
        <c:delete val="1"/>
        <c:axPos val="b"/>
        <c:numFmt formatCode="ge" sourceLinked="1"/>
        <c:majorTickMark val="none"/>
        <c:minorTickMark val="none"/>
        <c:tickLblPos val="none"/>
        <c:crossAx val="171237376"/>
        <c:crosses val="autoZero"/>
        <c:auto val="1"/>
        <c:lblOffset val="100"/>
        <c:baseTimeUnit val="years"/>
      </c:dateAx>
      <c:valAx>
        <c:axId val="17123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2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4494.3599999999997</c:v>
                </c:pt>
                <c:pt idx="1">
                  <c:v>4053.77</c:v>
                </c:pt>
                <c:pt idx="2">
                  <c:v>3931.54</c:v>
                </c:pt>
                <c:pt idx="3">
                  <c:v>3687.22</c:v>
                </c:pt>
                <c:pt idx="4" formatCode="#,##0.00;&quot;△&quot;#,##0.00">
                  <c:v>0</c:v>
                </c:pt>
              </c:numCache>
            </c:numRef>
          </c:val>
        </c:ser>
        <c:dLbls>
          <c:showLegendKey val="0"/>
          <c:showVal val="0"/>
          <c:showCatName val="0"/>
          <c:showSerName val="0"/>
          <c:showPercent val="0"/>
          <c:showBubbleSize val="0"/>
        </c:dLbls>
        <c:gapWidth val="150"/>
        <c:axId val="171255296"/>
        <c:axId val="17125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171255296"/>
        <c:axId val="171257216"/>
      </c:lineChart>
      <c:dateAx>
        <c:axId val="171255296"/>
        <c:scaling>
          <c:orientation val="minMax"/>
        </c:scaling>
        <c:delete val="1"/>
        <c:axPos val="b"/>
        <c:numFmt formatCode="ge" sourceLinked="1"/>
        <c:majorTickMark val="none"/>
        <c:minorTickMark val="none"/>
        <c:tickLblPos val="none"/>
        <c:crossAx val="171257216"/>
        <c:crosses val="autoZero"/>
        <c:auto val="1"/>
        <c:lblOffset val="100"/>
        <c:baseTimeUnit val="years"/>
      </c:dateAx>
      <c:valAx>
        <c:axId val="17125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5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46.25</c:v>
                </c:pt>
                <c:pt idx="1">
                  <c:v>52.91</c:v>
                </c:pt>
                <c:pt idx="2">
                  <c:v>50.7</c:v>
                </c:pt>
                <c:pt idx="3">
                  <c:v>49.5</c:v>
                </c:pt>
                <c:pt idx="4">
                  <c:v>49.79</c:v>
                </c:pt>
              </c:numCache>
            </c:numRef>
          </c:val>
        </c:ser>
        <c:dLbls>
          <c:showLegendKey val="0"/>
          <c:showVal val="0"/>
          <c:showCatName val="0"/>
          <c:showSerName val="0"/>
          <c:showPercent val="0"/>
          <c:showBubbleSize val="0"/>
        </c:dLbls>
        <c:gapWidth val="150"/>
        <c:axId val="171273216"/>
        <c:axId val="17129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171273216"/>
        <c:axId val="171299968"/>
      </c:lineChart>
      <c:dateAx>
        <c:axId val="171273216"/>
        <c:scaling>
          <c:orientation val="minMax"/>
        </c:scaling>
        <c:delete val="1"/>
        <c:axPos val="b"/>
        <c:numFmt formatCode="ge" sourceLinked="1"/>
        <c:majorTickMark val="none"/>
        <c:minorTickMark val="none"/>
        <c:tickLblPos val="none"/>
        <c:crossAx val="171299968"/>
        <c:crosses val="autoZero"/>
        <c:auto val="1"/>
        <c:lblOffset val="100"/>
        <c:baseTimeUnit val="years"/>
      </c:dateAx>
      <c:valAx>
        <c:axId val="17129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7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320.74</c:v>
                </c:pt>
                <c:pt idx="1">
                  <c:v>283.42</c:v>
                </c:pt>
                <c:pt idx="2">
                  <c:v>297.62</c:v>
                </c:pt>
                <c:pt idx="3">
                  <c:v>315.86</c:v>
                </c:pt>
                <c:pt idx="4">
                  <c:v>314.64999999999998</c:v>
                </c:pt>
              </c:numCache>
            </c:numRef>
          </c:val>
        </c:ser>
        <c:dLbls>
          <c:showLegendKey val="0"/>
          <c:showVal val="0"/>
          <c:showCatName val="0"/>
          <c:showSerName val="0"/>
          <c:showPercent val="0"/>
          <c:showBubbleSize val="0"/>
        </c:dLbls>
        <c:gapWidth val="150"/>
        <c:axId val="172706048"/>
        <c:axId val="17271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172706048"/>
        <c:axId val="172712320"/>
      </c:lineChart>
      <c:dateAx>
        <c:axId val="172706048"/>
        <c:scaling>
          <c:orientation val="minMax"/>
        </c:scaling>
        <c:delete val="1"/>
        <c:axPos val="b"/>
        <c:numFmt formatCode="ge" sourceLinked="1"/>
        <c:majorTickMark val="none"/>
        <c:minorTickMark val="none"/>
        <c:tickLblPos val="none"/>
        <c:crossAx val="172712320"/>
        <c:crosses val="autoZero"/>
        <c:auto val="1"/>
        <c:lblOffset val="100"/>
        <c:baseTimeUnit val="years"/>
      </c:dateAx>
      <c:valAx>
        <c:axId val="17271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70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横瀬町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8656</v>
      </c>
      <c r="AM8" s="47"/>
      <c r="AN8" s="47"/>
      <c r="AO8" s="47"/>
      <c r="AP8" s="47"/>
      <c r="AQ8" s="47"/>
      <c r="AR8" s="47"/>
      <c r="AS8" s="47"/>
      <c r="AT8" s="43">
        <f>データ!S6</f>
        <v>49.36</v>
      </c>
      <c r="AU8" s="43"/>
      <c r="AV8" s="43"/>
      <c r="AW8" s="43"/>
      <c r="AX8" s="43"/>
      <c r="AY8" s="43"/>
      <c r="AZ8" s="43"/>
      <c r="BA8" s="43"/>
      <c r="BB8" s="43">
        <f>データ!T6</f>
        <v>175.36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39.08</v>
      </c>
      <c r="Q10" s="43"/>
      <c r="R10" s="43"/>
      <c r="S10" s="43"/>
      <c r="T10" s="43"/>
      <c r="U10" s="43"/>
      <c r="V10" s="43"/>
      <c r="W10" s="43">
        <f>データ!P6</f>
        <v>99.33</v>
      </c>
      <c r="X10" s="43"/>
      <c r="Y10" s="43"/>
      <c r="Z10" s="43"/>
      <c r="AA10" s="43"/>
      <c r="AB10" s="43"/>
      <c r="AC10" s="43"/>
      <c r="AD10" s="47">
        <f>データ!Q6</f>
        <v>3240</v>
      </c>
      <c r="AE10" s="47"/>
      <c r="AF10" s="47"/>
      <c r="AG10" s="47"/>
      <c r="AH10" s="47"/>
      <c r="AI10" s="47"/>
      <c r="AJ10" s="47"/>
      <c r="AK10" s="2"/>
      <c r="AL10" s="47">
        <f>データ!U6</f>
        <v>3360</v>
      </c>
      <c r="AM10" s="47"/>
      <c r="AN10" s="47"/>
      <c r="AO10" s="47"/>
      <c r="AP10" s="47"/>
      <c r="AQ10" s="47"/>
      <c r="AR10" s="47"/>
      <c r="AS10" s="47"/>
      <c r="AT10" s="43">
        <f>データ!V6</f>
        <v>1.05</v>
      </c>
      <c r="AU10" s="43"/>
      <c r="AV10" s="43"/>
      <c r="AW10" s="43"/>
      <c r="AX10" s="43"/>
      <c r="AY10" s="43"/>
      <c r="AZ10" s="43"/>
      <c r="BA10" s="43"/>
      <c r="BB10" s="43">
        <f>データ!W6</f>
        <v>3200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113611</v>
      </c>
      <c r="D6" s="31">
        <f t="shared" si="3"/>
        <v>47</v>
      </c>
      <c r="E6" s="31">
        <f t="shared" si="3"/>
        <v>17</v>
      </c>
      <c r="F6" s="31">
        <f t="shared" si="3"/>
        <v>4</v>
      </c>
      <c r="G6" s="31">
        <f t="shared" si="3"/>
        <v>0</v>
      </c>
      <c r="H6" s="31" t="str">
        <f t="shared" si="3"/>
        <v>埼玉県　横瀬町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39.08</v>
      </c>
      <c r="P6" s="32">
        <f t="shared" si="3"/>
        <v>99.33</v>
      </c>
      <c r="Q6" s="32">
        <f t="shared" si="3"/>
        <v>3240</v>
      </c>
      <c r="R6" s="32">
        <f t="shared" si="3"/>
        <v>8656</v>
      </c>
      <c r="S6" s="32">
        <f t="shared" si="3"/>
        <v>49.36</v>
      </c>
      <c r="T6" s="32">
        <f t="shared" si="3"/>
        <v>175.36</v>
      </c>
      <c r="U6" s="32">
        <f t="shared" si="3"/>
        <v>3360</v>
      </c>
      <c r="V6" s="32">
        <f t="shared" si="3"/>
        <v>1.05</v>
      </c>
      <c r="W6" s="32">
        <f t="shared" si="3"/>
        <v>3200</v>
      </c>
      <c r="X6" s="33">
        <f>IF(X7="",NA(),X7)</f>
        <v>91.38</v>
      </c>
      <c r="Y6" s="33">
        <f t="shared" ref="Y6:AG6" si="4">IF(Y7="",NA(),Y7)</f>
        <v>80.86</v>
      </c>
      <c r="Z6" s="33">
        <f t="shared" si="4"/>
        <v>74.17</v>
      </c>
      <c r="AA6" s="33">
        <f t="shared" si="4"/>
        <v>64.09</v>
      </c>
      <c r="AB6" s="33">
        <f t="shared" si="4"/>
        <v>70.55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4494.3599999999997</v>
      </c>
      <c r="BF6" s="33">
        <f t="shared" ref="BF6:BN6" si="7">IF(BF7="",NA(),BF7)</f>
        <v>4053.77</v>
      </c>
      <c r="BG6" s="33">
        <f t="shared" si="7"/>
        <v>3931.54</v>
      </c>
      <c r="BH6" s="33">
        <f t="shared" si="7"/>
        <v>3687.22</v>
      </c>
      <c r="BI6" s="32">
        <f t="shared" si="7"/>
        <v>0</v>
      </c>
      <c r="BJ6" s="33">
        <f t="shared" si="7"/>
        <v>1835.56</v>
      </c>
      <c r="BK6" s="33">
        <f t="shared" si="7"/>
        <v>1716.82</v>
      </c>
      <c r="BL6" s="33">
        <f t="shared" si="7"/>
        <v>1554.05</v>
      </c>
      <c r="BM6" s="33">
        <f t="shared" si="7"/>
        <v>1671.86</v>
      </c>
      <c r="BN6" s="33">
        <f t="shared" si="7"/>
        <v>1673.47</v>
      </c>
      <c r="BO6" s="32" t="str">
        <f>IF(BO7="","",IF(BO7="-","【-】","【"&amp;SUBSTITUTE(TEXT(BO7,"#,##0.00"),"-","△")&amp;"】"))</f>
        <v>【1,457.06】</v>
      </c>
      <c r="BP6" s="33">
        <f>IF(BP7="",NA(),BP7)</f>
        <v>46.25</v>
      </c>
      <c r="BQ6" s="33">
        <f t="shared" ref="BQ6:BY6" si="8">IF(BQ7="",NA(),BQ7)</f>
        <v>52.91</v>
      </c>
      <c r="BR6" s="33">
        <f t="shared" si="8"/>
        <v>50.7</v>
      </c>
      <c r="BS6" s="33">
        <f t="shared" si="8"/>
        <v>49.5</v>
      </c>
      <c r="BT6" s="33">
        <f t="shared" si="8"/>
        <v>49.79</v>
      </c>
      <c r="BU6" s="33">
        <f t="shared" si="8"/>
        <v>52.89</v>
      </c>
      <c r="BV6" s="33">
        <f t="shared" si="8"/>
        <v>51.73</v>
      </c>
      <c r="BW6" s="33">
        <f t="shared" si="8"/>
        <v>53.01</v>
      </c>
      <c r="BX6" s="33">
        <f t="shared" si="8"/>
        <v>50.54</v>
      </c>
      <c r="BY6" s="33">
        <f t="shared" si="8"/>
        <v>49.22</v>
      </c>
      <c r="BZ6" s="32" t="str">
        <f>IF(BZ7="","",IF(BZ7="-","【-】","【"&amp;SUBSTITUTE(TEXT(BZ7,"#,##0.00"),"-","△")&amp;"】"))</f>
        <v>【64.73】</v>
      </c>
      <c r="CA6" s="33">
        <f>IF(CA7="",NA(),CA7)</f>
        <v>320.74</v>
      </c>
      <c r="CB6" s="33">
        <f t="shared" ref="CB6:CJ6" si="9">IF(CB7="",NA(),CB7)</f>
        <v>283.42</v>
      </c>
      <c r="CC6" s="33">
        <f t="shared" si="9"/>
        <v>297.62</v>
      </c>
      <c r="CD6" s="33">
        <f t="shared" si="9"/>
        <v>315.86</v>
      </c>
      <c r="CE6" s="33">
        <f t="shared" si="9"/>
        <v>314.64999999999998</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36.57</v>
      </c>
      <c r="CM6" s="33">
        <f t="shared" ref="CM6:CU6" si="10">IF(CM7="",NA(),CM7)</f>
        <v>38.21</v>
      </c>
      <c r="CN6" s="33">
        <f t="shared" si="10"/>
        <v>39.93</v>
      </c>
      <c r="CO6" s="33">
        <f t="shared" si="10"/>
        <v>40.79</v>
      </c>
      <c r="CP6" s="33">
        <f t="shared" si="10"/>
        <v>44.43</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80.989999999999995</v>
      </c>
      <c r="CX6" s="33">
        <f t="shared" ref="CX6:DF6" si="11">IF(CX7="",NA(),CX7)</f>
        <v>77.3</v>
      </c>
      <c r="CY6" s="33">
        <f t="shared" si="11"/>
        <v>77.94</v>
      </c>
      <c r="CZ6" s="33">
        <f t="shared" si="11"/>
        <v>71.069999999999993</v>
      </c>
      <c r="DA6" s="33">
        <f t="shared" si="11"/>
        <v>75.180000000000007</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113611</v>
      </c>
      <c r="D7" s="35">
        <v>47</v>
      </c>
      <c r="E7" s="35">
        <v>17</v>
      </c>
      <c r="F7" s="35">
        <v>4</v>
      </c>
      <c r="G7" s="35">
        <v>0</v>
      </c>
      <c r="H7" s="35" t="s">
        <v>96</v>
      </c>
      <c r="I7" s="35" t="s">
        <v>97</v>
      </c>
      <c r="J7" s="35" t="s">
        <v>98</v>
      </c>
      <c r="K7" s="35" t="s">
        <v>99</v>
      </c>
      <c r="L7" s="35" t="s">
        <v>100</v>
      </c>
      <c r="M7" s="36" t="s">
        <v>101</v>
      </c>
      <c r="N7" s="36" t="s">
        <v>102</v>
      </c>
      <c r="O7" s="36">
        <v>39.08</v>
      </c>
      <c r="P7" s="36">
        <v>99.33</v>
      </c>
      <c r="Q7" s="36">
        <v>3240</v>
      </c>
      <c r="R7" s="36">
        <v>8656</v>
      </c>
      <c r="S7" s="36">
        <v>49.36</v>
      </c>
      <c r="T7" s="36">
        <v>175.36</v>
      </c>
      <c r="U7" s="36">
        <v>3360</v>
      </c>
      <c r="V7" s="36">
        <v>1.05</v>
      </c>
      <c r="W7" s="36">
        <v>3200</v>
      </c>
      <c r="X7" s="36">
        <v>91.38</v>
      </c>
      <c r="Y7" s="36">
        <v>80.86</v>
      </c>
      <c r="Z7" s="36">
        <v>74.17</v>
      </c>
      <c r="AA7" s="36">
        <v>64.09</v>
      </c>
      <c r="AB7" s="36">
        <v>70.55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4494.3599999999997</v>
      </c>
      <c r="BF7" s="36">
        <v>4053.77</v>
      </c>
      <c r="BG7" s="36">
        <v>3931.54</v>
      </c>
      <c r="BH7" s="36">
        <v>3687.22</v>
      </c>
      <c r="BI7" s="36">
        <v>0</v>
      </c>
      <c r="BJ7" s="36">
        <v>1835.56</v>
      </c>
      <c r="BK7" s="36">
        <v>1716.82</v>
      </c>
      <c r="BL7" s="36">
        <v>1554.05</v>
      </c>
      <c r="BM7" s="36">
        <v>1671.86</v>
      </c>
      <c r="BN7" s="36">
        <v>1673.47</v>
      </c>
      <c r="BO7" s="36">
        <v>1457.06</v>
      </c>
      <c r="BP7" s="36">
        <v>46.25</v>
      </c>
      <c r="BQ7" s="36">
        <v>52.91</v>
      </c>
      <c r="BR7" s="36">
        <v>50.7</v>
      </c>
      <c r="BS7" s="36">
        <v>49.5</v>
      </c>
      <c r="BT7" s="36">
        <v>49.79</v>
      </c>
      <c r="BU7" s="36">
        <v>52.89</v>
      </c>
      <c r="BV7" s="36">
        <v>51.73</v>
      </c>
      <c r="BW7" s="36">
        <v>53.01</v>
      </c>
      <c r="BX7" s="36">
        <v>50.54</v>
      </c>
      <c r="BY7" s="36">
        <v>49.22</v>
      </c>
      <c r="BZ7" s="36">
        <v>64.73</v>
      </c>
      <c r="CA7" s="36">
        <v>320.74</v>
      </c>
      <c r="CB7" s="36">
        <v>283.42</v>
      </c>
      <c r="CC7" s="36">
        <v>297.62</v>
      </c>
      <c r="CD7" s="36">
        <v>315.86</v>
      </c>
      <c r="CE7" s="36">
        <v>314.64999999999998</v>
      </c>
      <c r="CF7" s="36">
        <v>300.52</v>
      </c>
      <c r="CG7" s="36">
        <v>310.47000000000003</v>
      </c>
      <c r="CH7" s="36">
        <v>299.39</v>
      </c>
      <c r="CI7" s="36">
        <v>320.36</v>
      </c>
      <c r="CJ7" s="36">
        <v>332.02</v>
      </c>
      <c r="CK7" s="36">
        <v>250.25</v>
      </c>
      <c r="CL7" s="36">
        <v>36.57</v>
      </c>
      <c r="CM7" s="36">
        <v>38.21</v>
      </c>
      <c r="CN7" s="36">
        <v>39.93</v>
      </c>
      <c r="CO7" s="36">
        <v>40.79</v>
      </c>
      <c r="CP7" s="36">
        <v>44.43</v>
      </c>
      <c r="CQ7" s="36">
        <v>36.799999999999997</v>
      </c>
      <c r="CR7" s="36">
        <v>36.67</v>
      </c>
      <c r="CS7" s="36">
        <v>36.200000000000003</v>
      </c>
      <c r="CT7" s="36">
        <v>34.74</v>
      </c>
      <c r="CU7" s="36">
        <v>36.65</v>
      </c>
      <c r="CV7" s="36">
        <v>40.31</v>
      </c>
      <c r="CW7" s="36">
        <v>80.989999999999995</v>
      </c>
      <c r="CX7" s="36">
        <v>77.3</v>
      </c>
      <c r="CY7" s="36">
        <v>77.94</v>
      </c>
      <c r="CZ7" s="36">
        <v>71.069999999999993</v>
      </c>
      <c r="DA7" s="36">
        <v>75.180000000000007</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2017-02-16T07:08:29Z</cp:lastPrinted>
  <dcterms:created xsi:type="dcterms:W3CDTF">2017-02-08T03:00:01Z</dcterms:created>
  <dcterms:modified xsi:type="dcterms:W3CDTF">2017-02-21T01:03:06Z</dcterms:modified>
  <cp:category/>
</cp:coreProperties>
</file>