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<sst xmlns="http://schemas.openxmlformats.org/spreadsheetml/2006/main" count="265" uniqueCount="111">
  <si>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</si>
  <si>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</si>
  <si>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</si>
  <si>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</si>
  <si>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</si>
  <si>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</si>
  <si>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</si>
  <si>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</si>
  <si>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</si>
  <si>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</si>
  <si>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</si>
  <si>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</si>
  <si>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</si>
  <si>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</si>
  <si>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</si>
  <si>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</si>
  <si>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</si>
  <si>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</si>
  <si>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</si>
  <si>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</si>
  <si>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</si>
  <si>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</si>
  <si>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</si>
  <si>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</si>
  <si>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</si>
  <si>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</si>
  <si>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</si>
  <si>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</si>
  <si>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</si>
  <si>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</si>
  <si>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</si>
  <si>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</si>
  <si>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</si>
  <si>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</si>
  <si>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</si>
  <si>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</si>
  <si>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</si>
  <si>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</si>
  <si>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</si>
  <si>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</si>
  <si>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</si>
  <si>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</si>
  <si>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</si>
  <si>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</si>
  <si>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</si>
  <si>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</si>
  <si>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</si>
  <si>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</si>
  <si>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</si>
  <si>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</si>
  <si>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</si>
  <si>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</si>
  <si>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</si>
  <si>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</si>
  <si>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</si>
  <si>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</si>
  <si>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</si>
  <si>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</si>
  <si>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</si>
  <si>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</si>
  <si>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</si>
  <si>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</si>
  <si>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</si>
  <si>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</si>
  <si>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</si>
  <si>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</si>
  <si>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</si>
  <si>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</si>
  <si>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</si>
  <si>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</si>
  <si>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</si>
  <si>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</si>
  <si>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</si>
  <si>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</si>
  <si>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</si>
  <si>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</si>
  <si>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</si>
  <si>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</si>
  <si>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</si>
  <si>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</si>
  <si>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</si>
  <si>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</si>
  <si>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</si>
  <si>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</si>
  <si>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</si>
  <si>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</si>
  <si>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</si>
  <si>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</si>
  <si>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</si>
  <si>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</si>
  <si>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</si>
  <si>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</si>
  <si>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</si>
  <si>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</si>
  <si>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</si>
  <si>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</si>
  <si>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横瀬町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</si>
  <si>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</si>
  <si>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</si>
  <si>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</si>
  <si>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</si>
  <si>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</si>
  <si>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</si>
  <si>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</si>
  <si>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</si>
  <si>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</si>
  <si>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</si>
  <si>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</si>
  <si>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平成27年度は使用料収入に対して、浄化槽設置工事費が大きくなったため赤字を示している。
④企業債残高事業規模比率
　料金収入に対する地方債残高の規模を表しており類似団体と比較して起債額の比率が大きくなっている。
⑤経費回収率
　類似団体と比較して低い値を示している。
　今後、事業進展による利用者増加に伴い、使用料収入の増加が見込めるが、設置基数の増加に伴い維持管理費用も比例して増加するため維持管理費と使用料収入のバランスを注視していくことが必要である。
⑥汚水処理原価
　類似団体と比較して低廉に抑えられている。
　汚水処理原価が低廉に抑えられている一方で経費回収率が低いことから効率的な汚水処理は出来ているが、その費用を使用料以外の収入で補っている部分が大きいと言える。
⑦施設利用率及び⑧水洗化率
　施設利用率及び水洗化率については、設置後直ちに使用開始できるという浄化槽の特性が生かされ高い値を指しており、設置した浄化槽が無駄なく利用され公共用水域の水質保全につながっていることを示している。
</t>
    <rPh sb="1" eb="4">
      <t>シュウエキテキ</t>
    </rPh>
    <rPh sb="4" eb="6">
      <t>シュウシ</t>
    </rPh>
    <rPh sb="6" eb="8">
      <t>ヒリツ</t>
    </rPh>
    <rPh sb="10" eb="12">
      <t>ヘイセイ</t>
    </rPh>
    <rPh sb="14" eb="16">
      <t>ネンド</t>
    </rPh>
    <rPh sb="23" eb="24">
      <t>タイ</t>
    </rPh>
    <rPh sb="27" eb="30">
      <t>ジョウカソウ</t>
    </rPh>
    <rPh sb="30" eb="32">
      <t>セッチ</t>
    </rPh>
    <rPh sb="32" eb="34">
      <t>コウジ</t>
    </rPh>
    <rPh sb="34" eb="35">
      <t>ヒ</t>
    </rPh>
    <rPh sb="36" eb="37">
      <t>オオ</t>
    </rPh>
    <rPh sb="44" eb="46">
      <t>アカジ</t>
    </rPh>
    <rPh sb="47" eb="48">
      <t>シメ</t>
    </rPh>
    <rPh sb="55" eb="58">
      <t>キギョウサイ</t>
    </rPh>
    <rPh sb="58" eb="60">
      <t>ザンダカ</t>
    </rPh>
    <rPh sb="60" eb="62">
      <t>ジギョウ</t>
    </rPh>
    <rPh sb="62" eb="64">
      <t>キボ</t>
    </rPh>
    <rPh sb="64" eb="66">
      <t>ヒリツ</t>
    </rPh>
    <rPh sb="68" eb="70">
      <t>リョウキン</t>
    </rPh>
    <rPh sb="70" eb="72">
      <t>シュウニュウ</t>
    </rPh>
    <rPh sb="73" eb="74">
      <t>タイ</t>
    </rPh>
    <rPh sb="76" eb="79">
      <t>チホウサイ</t>
    </rPh>
    <rPh sb="79" eb="81">
      <t>ザンダカ</t>
    </rPh>
    <rPh sb="82" eb="84">
      <t>キボ</t>
    </rPh>
    <rPh sb="85" eb="86">
      <t>アラワ</t>
    </rPh>
    <rPh sb="90" eb="92">
      <t>ルイジ</t>
    </rPh>
    <rPh sb="92" eb="94">
      <t>ダンタイ</t>
    </rPh>
    <rPh sb="95" eb="97">
      <t>ヒカク</t>
    </rPh>
    <rPh sb="99" eb="102">
      <t>キサイガク</t>
    </rPh>
    <rPh sb="103" eb="105">
      <t>ヒリツ</t>
    </rPh>
    <rPh sb="106" eb="107">
      <t>オオ</t>
    </rPh>
    <rPh sb="117" eb="119">
      <t>ケイヒ</t>
    </rPh>
    <rPh sb="119" eb="122">
      <t>カイシュウリツ</t>
    </rPh>
    <rPh sb="129" eb="131">
      <t>ヒカク</t>
    </rPh>
    <rPh sb="133" eb="134">
      <t>ヒク</t>
    </rPh>
    <rPh sb="135" eb="136">
      <t>アタイ</t>
    </rPh>
    <rPh sb="137" eb="138">
      <t>シメ</t>
    </rPh>
    <rPh sb="148" eb="150">
      <t>ジギョウ</t>
    </rPh>
    <rPh sb="150" eb="152">
      <t>シンテン</t>
    </rPh>
    <rPh sb="155" eb="158">
      <t>リヨウシャ</t>
    </rPh>
    <rPh sb="158" eb="160">
      <t>ゾウカ</t>
    </rPh>
    <rPh sb="161" eb="162">
      <t>トモナ</t>
    </rPh>
    <rPh sb="173" eb="175">
      <t>ミコ</t>
    </rPh>
    <rPh sb="179" eb="181">
      <t>セッチ</t>
    </rPh>
    <rPh sb="181" eb="183">
      <t>キスウ</t>
    </rPh>
    <rPh sb="184" eb="186">
      <t>ゾウカ</t>
    </rPh>
    <rPh sb="187" eb="188">
      <t>トモナ</t>
    </rPh>
    <rPh sb="196" eb="198">
      <t>ヒレイ</t>
    </rPh>
    <rPh sb="206" eb="208">
      <t>イジ</t>
    </rPh>
    <rPh sb="208" eb="211">
      <t>カンリヒ</t>
    </rPh>
    <rPh sb="212" eb="215">
      <t>シヨウリョウ</t>
    </rPh>
    <rPh sb="215" eb="217">
      <t>シュウニュウ</t>
    </rPh>
    <rPh sb="223" eb="225">
      <t>チュウシ</t>
    </rPh>
    <rPh sb="232" eb="234">
      <t>ヒツヨウ</t>
    </rPh>
    <rPh sb="240" eb="242">
      <t>オスイ</t>
    </rPh>
    <rPh sb="242" eb="244">
      <t>ショリ</t>
    </rPh>
    <rPh sb="244" eb="246">
      <t>ゲンカ</t>
    </rPh>
    <rPh sb="248" eb="250">
      <t>ルイジ</t>
    </rPh>
    <rPh sb="250" eb="252">
      <t>ダンタイ</t>
    </rPh>
    <rPh sb="253" eb="255">
      <t>ヒカク</t>
    </rPh>
    <rPh sb="257" eb="259">
      <t>テイレン</t>
    </rPh>
    <rPh sb="260" eb="261">
      <t>オサ</t>
    </rPh>
    <rPh sb="270" eb="272">
      <t>オスイ</t>
    </rPh>
    <rPh sb="272" eb="274">
      <t>ショリ</t>
    </rPh>
    <rPh sb="274" eb="276">
      <t>ゲンカ</t>
    </rPh>
    <rPh sb="277" eb="279">
      <t>テイレン</t>
    </rPh>
    <rPh sb="280" eb="281">
      <t>オサ</t>
    </rPh>
    <rPh sb="287" eb="289">
      <t>イッポウ</t>
    </rPh>
    <rPh sb="290" eb="292">
      <t>ケイヒ</t>
    </rPh>
    <rPh sb="292" eb="295">
      <t>カイシュウリツ</t>
    </rPh>
    <rPh sb="320" eb="322">
      <t>ヒヨウ</t>
    </rPh>
    <rPh sb="344" eb="345">
      <t>イ</t>
    </rPh>
    <rPh sb="350" eb="352">
      <t>シセツ</t>
    </rPh>
    <rPh sb="352" eb="355">
      <t>リヨウリツ</t>
    </rPh>
    <rPh sb="355" eb="356">
      <t>オヨ</t>
    </rPh>
    <rPh sb="358" eb="361">
      <t>スイセンカ</t>
    </rPh>
    <rPh sb="361" eb="362">
      <t>リツ</t>
    </rPh>
    <rPh sb="364" eb="366">
      <t>シセツ</t>
    </rPh>
    <rPh sb="366" eb="369">
      <t>リヨウリツ</t>
    </rPh>
    <rPh sb="369" eb="370">
      <t>オヨ</t>
    </rPh>
    <rPh sb="371" eb="374">
      <t>スイセンカ</t>
    </rPh>
    <rPh sb="374" eb="375">
      <t>リツ</t>
    </rPh>
    <rPh sb="381" eb="384">
      <t>セッチゴ</t>
    </rPh>
    <rPh sb="384" eb="385">
      <t>タダ</t>
    </rPh>
    <rPh sb="387" eb="389">
      <t>シヨウ</t>
    </rPh>
    <rPh sb="389" eb="391">
      <t>カイシ</t>
    </rPh>
    <rPh sb="397" eb="400">
      <t>ジョウカソウ</t>
    </rPh>
    <rPh sb="401" eb="403">
      <t>トクセイ</t>
    </rPh>
    <rPh sb="404" eb="405">
      <t>イ</t>
    </rPh>
    <rPh sb="408" eb="409">
      <t>タカ</t>
    </rPh>
    <rPh sb="410" eb="411">
      <t>アタイ</t>
    </rPh>
    <rPh sb="412" eb="413">
      <t>サ</t>
    </rPh>
    <rPh sb="418" eb="420">
      <t>セッチ</t>
    </rPh>
    <rPh sb="422" eb="425">
      <t>ジョウカソウ</t>
    </rPh>
    <rPh sb="426" eb="428">
      <t>ムダ</t>
    </rPh>
    <rPh sb="430" eb="432">
      <t>リヨウ</t>
    </rPh>
    <rPh sb="434" eb="436">
      <t>コウキョウ</t>
    </rPh>
    <rPh sb="436" eb="437">
      <t>ヨウ</t>
    </rPh>
    <rPh sb="437" eb="439">
      <t>スイイキ</t>
    </rPh>
    <rPh sb="440" eb="442">
      <t>スイシツ</t>
    </rPh>
    <rPh sb="442" eb="444">
      <t>ホゼン</t>
    </rPh>
    <rPh sb="455" eb="456">
      <t>シメ</t>
    </rPh>
    <phoneticPr fontId="4"/>
  </si>
  <si>
    <t>事業開始から2年が経過した時点で事業規模が平成26年度と平成27年度で大きく異なるため、前年度比較との数値の差が大きく、類似団体と比較して数値が乖離している点がみられる。
今後事業が進展していくことで、経営状態が見えてくると思われる。
今後の社会情勢の変化や財政状況に応じて使用料改定や効率的な維持管理方法を検討するなど安定した経営ができるよう運営していく。</t>
    <rPh sb="0" eb="2">
      <t>ジギョウ</t>
    </rPh>
    <rPh sb="2" eb="4">
      <t>カイシ</t>
    </rPh>
    <rPh sb="13" eb="15">
      <t>ジテン</t>
    </rPh>
    <rPh sb="44" eb="47">
      <t>ゼンネンド</t>
    </rPh>
    <rPh sb="47" eb="49">
      <t>ヒカク</t>
    </rPh>
    <rPh sb="86" eb="88">
      <t>コンゴ</t>
    </rPh>
    <rPh sb="88" eb="90">
      <t>ジギョウ</t>
    </rPh>
    <rPh sb="91" eb="93">
      <t>シンテン</t>
    </rPh>
    <rPh sb="101" eb="103">
      <t>ケイエイ</t>
    </rPh>
    <rPh sb="103" eb="105">
      <t>ジョウタイ</t>
    </rPh>
    <rPh sb="106" eb="107">
      <t>ミ</t>
    </rPh>
    <rPh sb="112" eb="113">
      <t>オモ</t>
    </rPh>
    <rPh sb="143" eb="146">
      <t>コウリツテキ</t>
    </rPh>
    <rPh sb="147" eb="149">
      <t>イジ</t>
    </rPh>
    <rPh sb="149" eb="151">
      <t>カンリ</t>
    </rPh>
    <rPh sb="151" eb="153">
      <t>ホウホウ</t>
    </rPh>
    <phoneticPr fontId="4"/>
  </si>
  <si>
    <t>当事業は平成26年度から開始された事業であり、現時点で施設の老朽化による更新は検討していない。
浄化槽は設備自体が土中にあるため外的な要因による劣化が起こりにくい設備である。
定期的に適切な維持管理を行い長期にわたって利用できるよう努めていく。</t>
    <rPh sb="0" eb="3">
      <t>トウジギョウ</t>
    </rPh>
    <rPh sb="4" eb="6">
      <t>ヘイセイ</t>
    </rPh>
    <rPh sb="8" eb="10">
      <t>ネンド</t>
    </rPh>
    <rPh sb="12" eb="14">
      <t>カイシ</t>
    </rPh>
    <rPh sb="17" eb="19">
      <t>ジギョウ</t>
    </rPh>
    <rPh sb="23" eb="26">
      <t>ゲンジテン</t>
    </rPh>
    <rPh sb="27" eb="29">
      <t>シセツ</t>
    </rPh>
    <rPh sb="30" eb="33">
      <t>ロウキュウカ</t>
    </rPh>
    <rPh sb="36" eb="38">
      <t>コウシン</t>
    </rPh>
    <rPh sb="39" eb="41">
      <t>ケントウ</t>
    </rPh>
    <rPh sb="48" eb="51">
      <t>ジョウカソウ</t>
    </rPh>
    <rPh sb="52" eb="54">
      <t>セツビ</t>
    </rPh>
    <rPh sb="54" eb="56">
      <t>ジタイ</t>
    </rPh>
    <rPh sb="57" eb="59">
      <t>ドチュウ</t>
    </rPh>
    <rPh sb="64" eb="66">
      <t>ガイテキ</t>
    </rPh>
    <rPh sb="67" eb="69">
      <t>ヨウイン</t>
    </rPh>
    <rPh sb="72" eb="74">
      <t>レッカ</t>
    </rPh>
    <rPh sb="75" eb="76">
      <t>オ</t>
    </rPh>
    <rPh sb="81" eb="83">
      <t>セツビ</t>
    </rPh>
    <rPh sb="88" eb="91">
      <t>テイキテキ</t>
    </rPh>
    <rPh sb="92" eb="94">
      <t>テキセツ</t>
    </rPh>
    <rPh sb="95" eb="97">
      <t>イジ</t>
    </rPh>
    <rPh sb="97" eb="99">
      <t>カンリ</t>
    </rPh>
    <rPh sb="100" eb="101">
      <t>オコナ</t>
    </rPh>
    <rPh sb="102" eb="104">
      <t>チョウキ</t>
    </rPh>
    <rPh sb="109" eb="111">
      <t>リヨウ</t>
    </rPh>
    <rPh sb="116" eb="11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</si>
</sst>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62400"/>
        <c:axId val="906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662400"/>
        <c:axId val="90664320"/>
      </c:lineChart>
      <c:dateAx>
        <c:axId val="90662400"/>
        <c:scaling>
          <c:orientation val="minMax"/>
        </c:scaling>
        <c:delete val="1"/>
        <c:axPos val="b"/>
        <c:numFmt formatCode="ge" sourceLinked="1"/>
        <c:majorTickMark val="none"/>
        <c:minorTickMark val="none"/>
        <c:tickLblPos val="none"/>
        <c:crossAx val="90664320"/>
        <c:crosses val="autoZero"/>
        <c:auto val="1"/>
        <c:lblOffset val="100"/>
        <c:baseTimeUnit val="years"/>
      </c:dateAx>
      <c:valAx>
        <c:axId val="906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161.54</c:v>
                </c:pt>
                <c:pt idx="4">
                  <c:v>147.83000000000001</c:v>
                </c:pt>
              </c:numCache>
            </c:numRef>
          </c:val>
        </c:ser>
        <c:dLbls>
          <c:showLegendKey val="0"/>
          <c:showVal val="0"/>
          <c:showCatName val="0"/>
          <c:showSerName val="0"/>
          <c:showPercent val="0"/>
          <c:showBubbleSize val="0"/>
        </c:dLbls>
        <c:gapWidth val="150"/>
        <c:axId val="95532928"/>
        <c:axId val="956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59.08</c:v>
                </c:pt>
                <c:pt idx="4">
                  <c:v>58.25</c:v>
                </c:pt>
              </c:numCache>
            </c:numRef>
          </c:val>
          <c:smooth val="0"/>
        </c:ser>
        <c:dLbls>
          <c:showLegendKey val="0"/>
          <c:showVal val="0"/>
          <c:showCatName val="0"/>
          <c:showSerName val="0"/>
          <c:showPercent val="0"/>
          <c:showBubbleSize val="0"/>
        </c:dLbls>
        <c:marker val="1"/>
        <c:smooth val="0"/>
        <c:axId val="95532928"/>
        <c:axId val="95617024"/>
      </c:lineChart>
      <c:dateAx>
        <c:axId val="95532928"/>
        <c:scaling>
          <c:orientation val="minMax"/>
        </c:scaling>
        <c:delete val="1"/>
        <c:axPos val="b"/>
        <c:numFmt formatCode="ge" sourceLinked="1"/>
        <c:majorTickMark val="none"/>
        <c:minorTickMark val="none"/>
        <c:tickLblPos val="none"/>
        <c:crossAx val="95617024"/>
        <c:crosses val="autoZero"/>
        <c:auto val="1"/>
        <c:lblOffset val="100"/>
        <c:baseTimeUnit val="years"/>
      </c:dateAx>
      <c:valAx>
        <c:axId val="95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95643136"/>
        <c:axId val="956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77.12</c:v>
                </c:pt>
                <c:pt idx="4">
                  <c:v>68.150000000000006</c:v>
                </c:pt>
              </c:numCache>
            </c:numRef>
          </c:val>
          <c:smooth val="0"/>
        </c:ser>
        <c:dLbls>
          <c:showLegendKey val="0"/>
          <c:showVal val="0"/>
          <c:showCatName val="0"/>
          <c:showSerName val="0"/>
          <c:showPercent val="0"/>
          <c:showBubbleSize val="0"/>
        </c:dLbls>
        <c:marker val="1"/>
        <c:smooth val="0"/>
        <c:axId val="95643136"/>
        <c:axId val="95645056"/>
      </c:lineChart>
      <c:dateAx>
        <c:axId val="95643136"/>
        <c:scaling>
          <c:orientation val="minMax"/>
        </c:scaling>
        <c:delete val="1"/>
        <c:axPos val="b"/>
        <c:numFmt formatCode="ge" sourceLinked="1"/>
        <c:majorTickMark val="none"/>
        <c:minorTickMark val="none"/>
        <c:tickLblPos val="none"/>
        <c:crossAx val="95645056"/>
        <c:crosses val="autoZero"/>
        <c:auto val="1"/>
        <c:lblOffset val="100"/>
        <c:baseTimeUnit val="years"/>
      </c:dateAx>
      <c:valAx>
        <c:axId val="956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164.36</c:v>
                </c:pt>
                <c:pt idx="4">
                  <c:v>76.459999999999994</c:v>
                </c:pt>
              </c:numCache>
            </c:numRef>
          </c:val>
        </c:ser>
        <c:dLbls>
          <c:showLegendKey val="0"/>
          <c:showVal val="0"/>
          <c:showCatName val="0"/>
          <c:showSerName val="0"/>
          <c:showPercent val="0"/>
          <c:showBubbleSize val="0"/>
        </c:dLbls>
        <c:gapWidth val="150"/>
        <c:axId val="93860992"/>
        <c:axId val="938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60992"/>
        <c:axId val="93862912"/>
      </c:lineChart>
      <c:dateAx>
        <c:axId val="93860992"/>
        <c:scaling>
          <c:orientation val="minMax"/>
        </c:scaling>
        <c:delete val="1"/>
        <c:axPos val="b"/>
        <c:numFmt formatCode="ge" sourceLinked="1"/>
        <c:majorTickMark val="none"/>
        <c:minorTickMark val="none"/>
        <c:tickLblPos val="none"/>
        <c:crossAx val="93862912"/>
        <c:crosses val="autoZero"/>
        <c:auto val="1"/>
        <c:lblOffset val="100"/>
        <c:baseTimeUnit val="years"/>
      </c:dateAx>
      <c:valAx>
        <c:axId val="938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93376"/>
        <c:axId val="938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93376"/>
        <c:axId val="93895296"/>
      </c:lineChart>
      <c:dateAx>
        <c:axId val="93893376"/>
        <c:scaling>
          <c:orientation val="minMax"/>
        </c:scaling>
        <c:delete val="1"/>
        <c:axPos val="b"/>
        <c:numFmt formatCode="ge" sourceLinked="1"/>
        <c:majorTickMark val="none"/>
        <c:minorTickMark val="none"/>
        <c:tickLblPos val="none"/>
        <c:crossAx val="93895296"/>
        <c:crosses val="autoZero"/>
        <c:auto val="1"/>
        <c:lblOffset val="100"/>
        <c:baseTimeUnit val="years"/>
      </c:dateAx>
      <c:valAx>
        <c:axId val="938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42144"/>
        <c:axId val="939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42144"/>
        <c:axId val="93944064"/>
      </c:lineChart>
      <c:dateAx>
        <c:axId val="93942144"/>
        <c:scaling>
          <c:orientation val="minMax"/>
        </c:scaling>
        <c:delete val="1"/>
        <c:axPos val="b"/>
        <c:numFmt formatCode="ge" sourceLinked="1"/>
        <c:majorTickMark val="none"/>
        <c:minorTickMark val="none"/>
        <c:tickLblPos val="none"/>
        <c:crossAx val="93944064"/>
        <c:crosses val="autoZero"/>
        <c:auto val="1"/>
        <c:lblOffset val="100"/>
        <c:baseTimeUnit val="years"/>
      </c:dateAx>
      <c:valAx>
        <c:axId val="939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55264"/>
        <c:axId val="953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55264"/>
        <c:axId val="95357184"/>
      </c:lineChart>
      <c:dateAx>
        <c:axId val="95355264"/>
        <c:scaling>
          <c:orientation val="minMax"/>
        </c:scaling>
        <c:delete val="1"/>
        <c:axPos val="b"/>
        <c:numFmt formatCode="ge" sourceLinked="1"/>
        <c:majorTickMark val="none"/>
        <c:minorTickMark val="none"/>
        <c:tickLblPos val="none"/>
        <c:crossAx val="95357184"/>
        <c:crosses val="autoZero"/>
        <c:auto val="1"/>
        <c:lblOffset val="100"/>
        <c:baseTimeUnit val="years"/>
      </c:dateAx>
      <c:valAx>
        <c:axId val="953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03008"/>
        <c:axId val="954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03008"/>
        <c:axId val="95405184"/>
      </c:lineChart>
      <c:dateAx>
        <c:axId val="95403008"/>
        <c:scaling>
          <c:orientation val="minMax"/>
        </c:scaling>
        <c:delete val="1"/>
        <c:axPos val="b"/>
        <c:numFmt formatCode="ge" sourceLinked="1"/>
        <c:majorTickMark val="none"/>
        <c:minorTickMark val="none"/>
        <c:tickLblPos val="none"/>
        <c:crossAx val="95405184"/>
        <c:crosses val="autoZero"/>
        <c:auto val="1"/>
        <c:lblOffset val="100"/>
        <c:baseTimeUnit val="years"/>
      </c:dateAx>
      <c:valAx>
        <c:axId val="954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8305.08</c:v>
                </c:pt>
                <c:pt idx="4">
                  <c:v>1421.97</c:v>
                </c:pt>
              </c:numCache>
            </c:numRef>
          </c:val>
        </c:ser>
        <c:dLbls>
          <c:showLegendKey val="0"/>
          <c:showVal val="0"/>
          <c:showCatName val="0"/>
          <c:showSerName val="0"/>
          <c:showPercent val="0"/>
          <c:showBubbleSize val="0"/>
        </c:dLbls>
        <c:gapWidth val="150"/>
        <c:axId val="95426048"/>
        <c:axId val="954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416.91</c:v>
                </c:pt>
                <c:pt idx="4">
                  <c:v>392.19</c:v>
                </c:pt>
              </c:numCache>
            </c:numRef>
          </c:val>
          <c:smooth val="0"/>
        </c:ser>
        <c:dLbls>
          <c:showLegendKey val="0"/>
          <c:showVal val="0"/>
          <c:showCatName val="0"/>
          <c:showSerName val="0"/>
          <c:showPercent val="0"/>
          <c:showBubbleSize val="0"/>
        </c:dLbls>
        <c:marker val="1"/>
        <c:smooth val="0"/>
        <c:axId val="95426048"/>
        <c:axId val="95427968"/>
      </c:lineChart>
      <c:dateAx>
        <c:axId val="95426048"/>
        <c:scaling>
          <c:orientation val="minMax"/>
        </c:scaling>
        <c:delete val="1"/>
        <c:axPos val="b"/>
        <c:numFmt formatCode="ge" sourceLinked="1"/>
        <c:majorTickMark val="none"/>
        <c:minorTickMark val="none"/>
        <c:tickLblPos val="none"/>
        <c:crossAx val="95427968"/>
        <c:crosses val="autoZero"/>
        <c:auto val="1"/>
        <c:lblOffset val="100"/>
        <c:baseTimeUnit val="years"/>
      </c:dateAx>
      <c:valAx>
        <c:axId val="954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0.48</c:v>
                </c:pt>
                <c:pt idx="4">
                  <c:v>12.29</c:v>
                </c:pt>
              </c:numCache>
            </c:numRef>
          </c:val>
        </c:ser>
        <c:dLbls>
          <c:showLegendKey val="0"/>
          <c:showVal val="0"/>
          <c:showCatName val="0"/>
          <c:showSerName val="0"/>
          <c:showPercent val="0"/>
          <c:showBubbleSize val="0"/>
        </c:dLbls>
        <c:gapWidth val="150"/>
        <c:axId val="95448064"/>
        <c:axId val="954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57.93</c:v>
                </c:pt>
                <c:pt idx="4">
                  <c:v>57.03</c:v>
                </c:pt>
              </c:numCache>
            </c:numRef>
          </c:val>
          <c:smooth val="0"/>
        </c:ser>
        <c:dLbls>
          <c:showLegendKey val="0"/>
          <c:showVal val="0"/>
          <c:showCatName val="0"/>
          <c:showSerName val="0"/>
          <c:showPercent val="0"/>
          <c:showBubbleSize val="0"/>
        </c:dLbls>
        <c:marker val="1"/>
        <c:smooth val="0"/>
        <c:axId val="95448064"/>
        <c:axId val="95474816"/>
      </c:lineChart>
      <c:dateAx>
        <c:axId val="95448064"/>
        <c:scaling>
          <c:orientation val="minMax"/>
        </c:scaling>
        <c:delete val="1"/>
        <c:axPos val="b"/>
        <c:numFmt formatCode="ge" sourceLinked="1"/>
        <c:majorTickMark val="none"/>
        <c:minorTickMark val="none"/>
        <c:tickLblPos val="none"/>
        <c:crossAx val="95474816"/>
        <c:crosses val="autoZero"/>
        <c:auto val="1"/>
        <c:lblOffset val="100"/>
        <c:baseTimeUnit val="years"/>
      </c:dateAx>
      <c:valAx>
        <c:axId val="954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1066.01</c:v>
                </c:pt>
                <c:pt idx="4">
                  <c:v>246.82</c:v>
                </c:pt>
              </c:numCache>
            </c:numRef>
          </c:val>
        </c:ser>
        <c:dLbls>
          <c:showLegendKey val="0"/>
          <c:showVal val="0"/>
          <c:showCatName val="0"/>
          <c:showSerName val="0"/>
          <c:showPercent val="0"/>
          <c:showBubbleSize val="0"/>
        </c:dLbls>
        <c:gapWidth val="150"/>
        <c:axId val="95498240"/>
        <c:axId val="955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276.93</c:v>
                </c:pt>
                <c:pt idx="4">
                  <c:v>283.73</c:v>
                </c:pt>
              </c:numCache>
            </c:numRef>
          </c:val>
          <c:smooth val="0"/>
        </c:ser>
        <c:dLbls>
          <c:showLegendKey val="0"/>
          <c:showVal val="0"/>
          <c:showCatName val="0"/>
          <c:showSerName val="0"/>
          <c:showPercent val="0"/>
          <c:showBubbleSize val="0"/>
        </c:dLbls>
        <c:marker val="1"/>
        <c:smooth val="0"/>
        <c:axId val="95498240"/>
        <c:axId val="95510912"/>
      </c:lineChart>
      <c:dateAx>
        <c:axId val="95498240"/>
        <c:scaling>
          <c:orientation val="minMax"/>
        </c:scaling>
        <c:delete val="1"/>
        <c:axPos val="b"/>
        <c:numFmt formatCode="ge" sourceLinked="1"/>
        <c:majorTickMark val="none"/>
        <c:minorTickMark val="none"/>
        <c:tickLblPos val="none"/>
        <c:crossAx val="95510912"/>
        <c:crosses val="autoZero"/>
        <c:auto val="1"/>
        <c:lblOffset val="100"/>
        <c:baseTimeUnit val="years"/>
      </c:dateAx>
      <c:valAx>
        <c:axId val="95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A47" sqref="CA4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横瀬町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8656</v>
      </c>
      <c r="AM8" s="47"/>
      <c r="AN8" s="47"/>
      <c r="AO8" s="47"/>
      <c r="AP8" s="47"/>
      <c r="AQ8" s="47"/>
      <c r="AR8" s="47"/>
      <c r="AS8" s="47"/>
      <c r="AT8" s="43">
        <f>データ!S6</f>
        <v>49.36</v>
      </c>
      <c r="AU8" s="43"/>
      <c r="AV8" s="43"/>
      <c r="AW8" s="43"/>
      <c r="AX8" s="43"/>
      <c r="AY8" s="43"/>
      <c r="AZ8" s="43"/>
      <c r="BA8" s="43"/>
      <c r="BB8" s="43">
        <f>データ!T6</f>
        <v>175.36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1.56</v>
      </c>
      <c r="Q10" s="43"/>
      <c r="R10" s="43"/>
      <c r="S10" s="43"/>
      <c r="T10" s="43"/>
      <c r="U10" s="43"/>
      <c r="V10" s="43"/>
      <c r="W10" s="43">
        <f>データ!P6</f>
        <v>100</v>
      </c>
      <c r="X10" s="43"/>
      <c r="Y10" s="43"/>
      <c r="Z10" s="43"/>
      <c r="AA10" s="43"/>
      <c r="AB10" s="43"/>
      <c r="AC10" s="43"/>
      <c r="AD10" s="47">
        <f>データ!Q6</f>
        <v>3456</v>
      </c>
      <c r="AE10" s="47"/>
      <c r="AF10" s="47"/>
      <c r="AG10" s="47"/>
      <c r="AH10" s="47"/>
      <c r="AI10" s="47"/>
      <c r="AJ10" s="47"/>
      <c r="AK10" s="2"/>
      <c r="AL10" s="47">
        <f>データ!U6</f>
        <v>134</v>
      </c>
      <c r="AM10" s="47"/>
      <c r="AN10" s="47"/>
      <c r="AO10" s="47"/>
      <c r="AP10" s="47"/>
      <c r="AQ10" s="47"/>
      <c r="AR10" s="47"/>
      <c r="AS10" s="47"/>
      <c r="AT10" s="43">
        <f>データ!V6</f>
        <v>0.68</v>
      </c>
      <c r="AU10" s="43"/>
      <c r="AV10" s="43"/>
      <c r="AW10" s="43"/>
      <c r="AX10" s="43"/>
      <c r="AY10" s="43"/>
      <c r="AZ10" s="43"/>
      <c r="BA10" s="43"/>
      <c r="BB10" s="43">
        <f>データ!W6</f>
        <v>197.06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113611</v>
      </c>
      <c r="D6" s="31">
        <f t="shared" si="3"/>
        <v>47</v>
      </c>
      <c r="E6" s="31">
        <f t="shared" si="3"/>
        <v>18</v>
      </c>
      <c r="F6" s="31">
        <f t="shared" si="3"/>
        <v>0</v>
      </c>
      <c r="G6" s="31">
        <f t="shared" si="3"/>
        <v>0</v>
      </c>
      <c r="H6" s="31" t="str">
        <f t="shared" si="3"/>
        <v>埼玉県　横瀬町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1.56</v>
      </c>
      <c r="P6" s="32">
        <f t="shared" si="3"/>
        <v>100</v>
      </c>
      <c r="Q6" s="32">
        <f t="shared" si="3"/>
        <v>3456</v>
      </c>
      <c r="R6" s="32">
        <f t="shared" si="3"/>
        <v>8656</v>
      </c>
      <c r="S6" s="32">
        <f t="shared" si="3"/>
        <v>49.36</v>
      </c>
      <c r="T6" s="32">
        <f t="shared" si="3"/>
        <v>175.36</v>
      </c>
      <c r="U6" s="32">
        <f t="shared" si="3"/>
        <v>134</v>
      </c>
      <c r="V6" s="32">
        <f t="shared" si="3"/>
        <v>0.68</v>
      </c>
      <c r="W6" s="32">
        <f t="shared" si="3"/>
        <v>197.06</v>
      </c>
      <c r="X6" s="33" t="str">
        <f>IF(X7="",NA(),X7)</f>
        <v>-</v>
      </c>
      <c r="Y6" s="33" t="str">
        <f t="shared" ref="Y6:AG6" si="4">IF(Y7="",NA(),Y7)</f>
        <v>-</v>
      </c>
      <c r="Z6" s="33" t="str">
        <f t="shared" si="4"/>
        <v>-</v>
      </c>
      <c r="AA6" s="33">
        <f t="shared" si="4"/>
        <v>164.36</v>
      </c>
      <c r="AB6" s="33">
        <f t="shared" si="4"/>
        <v>76.459999999999994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f t="shared" si="7"/>
        <v>8305.08</v>
      </c>
      <c r="BI6" s="33">
        <f t="shared" si="7"/>
        <v>1421.97</v>
      </c>
      <c r="BJ6" s="33" t="str">
        <f t="shared" si="7"/>
        <v>-</v>
      </c>
      <c r="BK6" s="33" t="str">
        <f t="shared" si="7"/>
        <v>-</v>
      </c>
      <c r="BL6" s="33" t="str">
        <f t="shared" si="7"/>
        <v>-</v>
      </c>
      <c r="BM6" s="33">
        <f t="shared" si="7"/>
        <v>416.91</v>
      </c>
      <c r="BN6" s="33">
        <f t="shared" si="7"/>
        <v>392.19</v>
      </c>
      <c r="BO6" s="32" t="str">
        <f>IF(BO7="","",IF(BO7="-","【-】","【"&amp;SUBSTITUTE(TEXT(BO7,"#,##0.00"),"-","△")&amp;"】"))</f>
        <v>【345.93】</v>
      </c>
      <c r="BP6" s="33" t="str">
        <f>IF(BP7="",NA(),BP7)</f>
        <v>-</v>
      </c>
      <c r="BQ6" s="33" t="str">
        <f t="shared" ref="BQ6:BY6" si="8">IF(BQ7="",NA(),BQ7)</f>
        <v>-</v>
      </c>
      <c r="BR6" s="33" t="str">
        <f t="shared" si="8"/>
        <v>-</v>
      </c>
      <c r="BS6" s="33">
        <f t="shared" si="8"/>
        <v>0.48</v>
      </c>
      <c r="BT6" s="33">
        <f t="shared" si="8"/>
        <v>12.29</v>
      </c>
      <c r="BU6" s="33" t="str">
        <f t="shared" si="8"/>
        <v>-</v>
      </c>
      <c r="BV6" s="33" t="str">
        <f t="shared" si="8"/>
        <v>-</v>
      </c>
      <c r="BW6" s="33" t="str">
        <f t="shared" si="8"/>
        <v>-</v>
      </c>
      <c r="BX6" s="33">
        <f t="shared" si="8"/>
        <v>57.93</v>
      </c>
      <c r="BY6" s="33">
        <f t="shared" si="8"/>
        <v>57.03</v>
      </c>
      <c r="BZ6" s="32" t="str">
        <f>IF(BZ7="","",IF(BZ7="-","【-】","【"&amp;SUBSTITUTE(TEXT(BZ7,"#,##0.00"),"-","△")&amp;"】"))</f>
        <v>【59.44】</v>
      </c>
      <c r="CA6" s="33" t="str">
        <f>IF(CA7="",NA(),CA7)</f>
        <v>-</v>
      </c>
      <c r="CB6" s="33" t="str">
        <f t="shared" ref="CB6:CJ6" si="9">IF(CB7="",NA(),CB7)</f>
        <v>-</v>
      </c>
      <c r="CC6" s="33" t="str">
        <f t="shared" si="9"/>
        <v>-</v>
      </c>
      <c r="CD6" s="33">
        <f t="shared" si="9"/>
        <v>1066.01</v>
      </c>
      <c r="CE6" s="33">
        <f t="shared" si="9"/>
        <v>246.82</v>
      </c>
      <c r="CF6" s="33" t="str">
        <f t="shared" si="9"/>
        <v>-</v>
      </c>
      <c r="CG6" s="33" t="str">
        <f t="shared" si="9"/>
        <v>-</v>
      </c>
      <c r="CH6" s="33" t="str">
        <f t="shared" si="9"/>
        <v>-</v>
      </c>
      <c r="CI6" s="33">
        <f t="shared" si="9"/>
        <v>276.93</v>
      </c>
      <c r="CJ6" s="33">
        <f t="shared" si="9"/>
        <v>283.73</v>
      </c>
      <c r="CK6" s="32" t="str">
        <f>IF(CK7="","",IF(CK7="-","【-】","【"&amp;SUBSTITUTE(TEXT(CK7,"#,##0.00"),"-","△")&amp;"】"))</f>
        <v>【272.79】</v>
      </c>
      <c r="CL6" s="33" t="str">
        <f>IF(CL7="",NA(),CL7)</f>
        <v>-</v>
      </c>
      <c r="CM6" s="33" t="str">
        <f t="shared" ref="CM6:CU6" si="10">IF(CM7="",NA(),CM7)</f>
        <v>-</v>
      </c>
      <c r="CN6" s="33" t="str">
        <f t="shared" si="10"/>
        <v>-</v>
      </c>
      <c r="CO6" s="33">
        <f t="shared" si="10"/>
        <v>161.54</v>
      </c>
      <c r="CP6" s="33">
        <f t="shared" si="10"/>
        <v>147.83000000000001</v>
      </c>
      <c r="CQ6" s="33" t="str">
        <f t="shared" si="10"/>
        <v>-</v>
      </c>
      <c r="CR6" s="33" t="str">
        <f t="shared" si="10"/>
        <v>-</v>
      </c>
      <c r="CS6" s="33" t="str">
        <f t="shared" si="10"/>
        <v>-</v>
      </c>
      <c r="CT6" s="33">
        <f t="shared" si="10"/>
        <v>59.08</v>
      </c>
      <c r="CU6" s="33">
        <f t="shared" si="10"/>
        <v>58.25</v>
      </c>
      <c r="CV6" s="32" t="str">
        <f>IF(CV7="","",IF(CV7="-","【-】","【"&amp;SUBSTITUTE(TEXT(CV7,"#,##0.00"),"-","△")&amp;"】"))</f>
        <v>【58.84】</v>
      </c>
      <c r="CW6" s="33" t="str">
        <f>IF(CW7="",NA(),CW7)</f>
        <v>-</v>
      </c>
      <c r="CX6" s="33" t="str">
        <f t="shared" ref="CX6:DF6" si="11">IF(CX7="",NA(),CX7)</f>
        <v>-</v>
      </c>
      <c r="CY6" s="33" t="str">
        <f t="shared" si="11"/>
        <v>-</v>
      </c>
      <c r="CZ6" s="33">
        <f t="shared" si="11"/>
        <v>100</v>
      </c>
      <c r="DA6" s="33">
        <f t="shared" si="11"/>
        <v>100</v>
      </c>
      <c r="DB6" s="33" t="str">
        <f t="shared" si="11"/>
        <v>-</v>
      </c>
      <c r="DC6" s="33" t="str">
        <f t="shared" si="11"/>
        <v>-</v>
      </c>
      <c r="DD6" s="33" t="str">
        <f t="shared" si="11"/>
        <v>-</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113611</v>
      </c>
      <c r="D7" s="35">
        <v>47</v>
      </c>
      <c r="E7" s="35">
        <v>18</v>
      </c>
      <c r="F7" s="35">
        <v>0</v>
      </c>
      <c r="G7" s="35">
        <v>0</v>
      </c>
      <c r="H7" s="35" t="s">
        <v>96</v>
      </c>
      <c r="I7" s="35" t="s">
        <v>97</v>
      </c>
      <c r="J7" s="35" t="s">
        <v>98</v>
      </c>
      <c r="K7" s="35" t="s">
        <v>99</v>
      </c>
      <c r="L7" s="35" t="s">
        <v>100</v>
      </c>
      <c r="M7" s="36" t="s">
        <v>101</v>
      </c>
      <c r="N7" s="36" t="s">
        <v>102</v>
      </c>
      <c r="O7" s="36">
        <v>1.56</v>
      </c>
      <c r="P7" s="36">
        <v>100</v>
      </c>
      <c r="Q7" s="36">
        <v>3456</v>
      </c>
      <c r="R7" s="36">
        <v>8656</v>
      </c>
      <c r="S7" s="36">
        <v>49.36</v>
      </c>
      <c r="T7" s="36">
        <v>175.36</v>
      </c>
      <c r="U7" s="36">
        <v>134</v>
      </c>
      <c r="V7" s="36">
        <v>0.68</v>
      </c>
      <c r="W7" s="36">
        <v>197.06</v>
      </c>
      <c r="X7" s="36" t="s">
        <v>101</v>
      </c>
      <c r="Y7" s="36" t="s">
        <v>101</v>
      </c>
      <c r="Z7" s="36" t="s">
        <v>101</v>
      </c>
      <c r="AA7" s="36">
        <v>164.36</v>
      </c>
      <c r="AB7" s="36">
        <v>76.459999999999994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v>8305.08</v>
      </c>
      <c r="BI7" s="36">
        <v>1421.97</v>
      </c>
      <c r="BJ7" s="36" t="s">
        <v>101</v>
      </c>
      <c r="BK7" s="36" t="s">
        <v>101</v>
      </c>
      <c r="BL7" s="36" t="s">
        <v>101</v>
      </c>
      <c r="BM7" s="36">
        <v>416.91</v>
      </c>
      <c r="BN7" s="36">
        <v>392.19</v>
      </c>
      <c r="BO7" s="36">
        <v>345.93</v>
      </c>
      <c r="BP7" s="36" t="s">
        <v>101</v>
      </c>
      <c r="BQ7" s="36" t="s">
        <v>101</v>
      </c>
      <c r="BR7" s="36" t="s">
        <v>101</v>
      </c>
      <c r="BS7" s="36">
        <v>0.48</v>
      </c>
      <c r="BT7" s="36">
        <v>12.29</v>
      </c>
      <c r="BU7" s="36" t="s">
        <v>101</v>
      </c>
      <c r="BV7" s="36" t="s">
        <v>101</v>
      </c>
      <c r="BW7" s="36" t="s">
        <v>101</v>
      </c>
      <c r="BX7" s="36">
        <v>57.93</v>
      </c>
      <c r="BY7" s="36">
        <v>57.03</v>
      </c>
      <c r="BZ7" s="36">
        <v>59.44</v>
      </c>
      <c r="CA7" s="36" t="s">
        <v>101</v>
      </c>
      <c r="CB7" s="36" t="s">
        <v>101</v>
      </c>
      <c r="CC7" s="36" t="s">
        <v>101</v>
      </c>
      <c r="CD7" s="36">
        <v>1066.01</v>
      </c>
      <c r="CE7" s="36">
        <v>246.82</v>
      </c>
      <c r="CF7" s="36" t="s">
        <v>101</v>
      </c>
      <c r="CG7" s="36" t="s">
        <v>101</v>
      </c>
      <c r="CH7" s="36" t="s">
        <v>101</v>
      </c>
      <c r="CI7" s="36">
        <v>276.93</v>
      </c>
      <c r="CJ7" s="36">
        <v>283.73</v>
      </c>
      <c r="CK7" s="36">
        <v>272.79000000000002</v>
      </c>
      <c r="CL7" s="36" t="s">
        <v>101</v>
      </c>
      <c r="CM7" s="36" t="s">
        <v>101</v>
      </c>
      <c r="CN7" s="36" t="s">
        <v>101</v>
      </c>
      <c r="CO7" s="36">
        <v>161.54</v>
      </c>
      <c r="CP7" s="36">
        <v>147.83000000000001</v>
      </c>
      <c r="CQ7" s="36" t="s">
        <v>101</v>
      </c>
      <c r="CR7" s="36" t="s">
        <v>101</v>
      </c>
      <c r="CS7" s="36" t="s">
        <v>101</v>
      </c>
      <c r="CT7" s="36">
        <v>59.08</v>
      </c>
      <c r="CU7" s="36">
        <v>58.25</v>
      </c>
      <c r="CV7" s="36">
        <v>58.84</v>
      </c>
      <c r="CW7" s="36" t="s">
        <v>101</v>
      </c>
      <c r="CX7" s="36" t="s">
        <v>101</v>
      </c>
      <c r="CY7" s="36" t="s">
        <v>101</v>
      </c>
      <c r="CZ7" s="36">
        <v>100</v>
      </c>
      <c r="DA7" s="36">
        <v>100</v>
      </c>
      <c r="DB7" s="36" t="s">
        <v>101</v>
      </c>
      <c r="DC7" s="36" t="s">
        <v>101</v>
      </c>
      <c r="DD7" s="36" t="s">
        <v>101</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2017-02-16T07:08:47Z</cp:lastPrinted>
  <dcterms:created xsi:type="dcterms:W3CDTF">2017-02-08T03:22:36Z</dcterms:created>
  <dcterms:modified xsi:type="dcterms:W3CDTF">2017-02-21T00:48:46Z</dcterms:modified>
  <cp:category/>
</cp:coreProperties>
</file>