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18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AD10" i="4" s="1"/>
  <c r="P6" i="5"/>
  <c r="O6" i="5"/>
  <c r="P10" i="4" s="1"/>
  <c r="N6" i="5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10" i="4"/>
  <c r="I10" i="4"/>
  <c r="B10" i="4"/>
  <c r="BB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<sst xmlns="http://schemas.openxmlformats.org/spreadsheetml/2006/main" count="256" uniqueCount="111">
  <si>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</si>
  <si>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</si>
  <si>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</si>
  <si>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</si>
  <si>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</si>
  <si>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</si>
  <si>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</si>
  <si>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</si>
  <si>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</si>
  <si>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</si>
  <si>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</si>
  <si>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</si>
  <si>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</si>
  <si>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</si>
  <si>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</si>
  <si>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</si>
  <si>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</si>
  <si>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</si>
  <si>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</si>
  <si>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</si>
  <si>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</si>
  <si>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</si>
  <si>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</si>
  <si>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</si>
  <si>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</si>
  <si>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</si>
  <si>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</si>
  <si>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</si>
  <si>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</si>
  <si>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</si>
  <si>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</si>
  <si>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</si>
  <si>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</si>
  <si>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</si>
  <si>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</si>
  <si>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</si>
  <si>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</si>
  <si>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</si>
  <si>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</si>
  <si>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</si>
  <si>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</si>
  <si>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</si>
  <si>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</si>
  <si>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</si>
  <si>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</si>
  <si>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</si>
  <si>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</si>
  <si>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</si>
  <si>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</si>
  <si>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</si>
  <si>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</si>
  <si>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</si>
  <si>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</si>
  <si>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</si>
  <si>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</si>
  <si>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</si>
  <si>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</si>
  <si>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</si>
  <si>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</si>
  <si>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</si>
  <si>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</si>
  <si>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</si>
  <si>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</si>
  <si>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</si>
  <si>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</si>
  <si>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</si>
  <si>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</si>
  <si>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</si>
  <si>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</si>
  <si>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</si>
  <si>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</si>
  <si>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</si>
  <si>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</si>
  <si>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</si>
  <si>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</si>
  <si>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</si>
  <si>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</si>
  <si>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</si>
  <si>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</si>
  <si>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</si>
  <si>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</si>
  <si>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</si>
  <si>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</si>
  <si>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</si>
  <si>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</si>
  <si>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</si>
  <si>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</si>
  <si>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</si>
  <si>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</si>
  <si>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</si>
  <si>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</si>
  <si>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</si>
  <si>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</si>
  <si>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</si>
  <si>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</si>
  <si>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</si>
  <si>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埼玉県　吉見町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</si>
  <si>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</si>
  <si>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</si>
  <si>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</si>
  <si>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</si>
  <si>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</si>
  <si>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</si>
  <si>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</si>
  <si>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</si>
  <si>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</si>
  <si>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</si>
  <si>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</si>
  <si>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供用開始間もないため、全国平均、類似団体平均値に満たない項目があるが、今後も計画的に安定した事業運営ができるよう努めていく。</t>
    <phoneticPr fontId="4"/>
  </si>
  <si>
    <t>　市町村整備型浄化槽整備事業を開始から間もないため該当はない。</t>
    <rPh sb="1" eb="4">
      <t>シチョウソン</t>
    </rPh>
    <rPh sb="4" eb="7">
      <t>セイビガタ</t>
    </rPh>
    <rPh sb="7" eb="10">
      <t>ジョウカソウ</t>
    </rPh>
    <rPh sb="10" eb="12">
      <t>セイビ</t>
    </rPh>
    <rPh sb="12" eb="14">
      <t>ジギョウ</t>
    </rPh>
    <rPh sb="15" eb="17">
      <t>カイシ</t>
    </rPh>
    <rPh sb="19" eb="20">
      <t>マ</t>
    </rPh>
    <rPh sb="25" eb="27">
      <t>ガイトウ</t>
    </rPh>
    <phoneticPr fontId="4"/>
  </si>
  <si>
    <t>①収益的収支比率
　必用な経費を収入で賄えている。今後も健全経営に努めていく。
④企業債残高対事業規模比率
　全国平均・類似団体平均値を下回っているが、前年よりも下降している。
⑤経費回収率
　全国平均・類似団体平均値を下回っているが、設置基数が増えたため前年よりも上昇している。
⑥汚水処理原価
　全国平均・類似団体平均値を上回っているが、設置基数が増えたため前年よりも下降している。
⑦施設利用率
　全国平均・類似団体平均値を下回っているが、設置基数が増えたため前年よりも上昇している。
⑧水洗化率
　今後も普及、啓発に努めていく。</t>
    <rPh sb="10" eb="12">
      <t>ヒツヨウ</t>
    </rPh>
    <rPh sb="13" eb="15">
      <t>ケイヒ</t>
    </rPh>
    <rPh sb="16" eb="18">
      <t>シュウニュウ</t>
    </rPh>
    <rPh sb="19" eb="20">
      <t>マカナ</t>
    </rPh>
    <rPh sb="25" eb="27">
      <t>コンゴ</t>
    </rPh>
    <rPh sb="28" eb="30">
      <t>ケンゼン</t>
    </rPh>
    <rPh sb="30" eb="32">
      <t>ケイエイ</t>
    </rPh>
    <rPh sb="33" eb="34">
      <t>ツト</t>
    </rPh>
    <rPh sb="81" eb="83">
      <t>カコウ</t>
    </rPh>
    <rPh sb="123" eb="124">
      <t>フ</t>
    </rPh>
    <rPh sb="133" eb="135">
      <t>ジョウショウ</t>
    </rPh>
    <rPh sb="163" eb="164">
      <t>ウエ</t>
    </rPh>
    <rPh sb="256" eb="258">
      <t>フキュウ</t>
    </rPh>
    <rPh sb="259" eb="261">
      <t>ケイハツ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</si>
</sst>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21696"/>
        <c:axId val="93023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21696"/>
        <c:axId val="93023616"/>
      </c:lineChart>
      <c:dateAx>
        <c:axId val="93021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023616"/>
        <c:crosses val="autoZero"/>
        <c:auto val="1"/>
        <c:lblOffset val="100"/>
        <c:baseTimeUnit val="years"/>
      </c:dateAx>
      <c:valAx>
        <c:axId val="93023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021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11.54</c:v>
                </c:pt>
                <c:pt idx="3">
                  <c:v>50</c:v>
                </c:pt>
                <c:pt idx="4">
                  <c:v>51.85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38688"/>
        <c:axId val="94830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58.06</c:v>
                </c:pt>
                <c:pt idx="3">
                  <c:v>59.08</c:v>
                </c:pt>
                <c:pt idx="4">
                  <c:v>58.25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38688"/>
        <c:axId val="94830976"/>
      </c:lineChart>
      <c:dateAx>
        <c:axId val="94738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830976"/>
        <c:crosses val="autoZero"/>
        <c:auto val="1"/>
        <c:lblOffset val="100"/>
        <c:baseTimeUnit val="years"/>
      </c:dateAx>
      <c:valAx>
        <c:axId val="94830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738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56704"/>
        <c:axId val="94858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75.790000000000006</c:v>
                </c:pt>
                <c:pt idx="3">
                  <c:v>77.12</c:v>
                </c:pt>
                <c:pt idx="4">
                  <c:v>68.150000000000006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56704"/>
        <c:axId val="94858624"/>
      </c:lineChart>
      <c:dateAx>
        <c:axId val="9485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858624"/>
        <c:crosses val="autoZero"/>
        <c:auto val="1"/>
        <c:lblOffset val="100"/>
        <c:baseTimeUnit val="years"/>
      </c:dateAx>
      <c:valAx>
        <c:axId val="94858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85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103.63</c:v>
                </c:pt>
                <c:pt idx="3">
                  <c:v>117.65</c:v>
                </c:pt>
                <c:pt idx="4">
                  <c:v>133.04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647424"/>
        <c:axId val="94649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7424"/>
        <c:axId val="94649344"/>
      </c:lineChart>
      <c:dateAx>
        <c:axId val="94647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649344"/>
        <c:crosses val="autoZero"/>
        <c:auto val="1"/>
        <c:lblOffset val="100"/>
        <c:baseTimeUnit val="years"/>
      </c:dateAx>
      <c:valAx>
        <c:axId val="94649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647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679808"/>
        <c:axId val="94681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79808"/>
        <c:axId val="94681728"/>
      </c:lineChart>
      <c:dateAx>
        <c:axId val="94679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681728"/>
        <c:crosses val="autoZero"/>
        <c:auto val="1"/>
        <c:lblOffset val="100"/>
        <c:baseTimeUnit val="years"/>
      </c:dateAx>
      <c:valAx>
        <c:axId val="94681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679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400896"/>
        <c:axId val="94402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00896"/>
        <c:axId val="94402816"/>
      </c:lineChart>
      <c:dateAx>
        <c:axId val="94400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402816"/>
        <c:crosses val="autoZero"/>
        <c:auto val="1"/>
        <c:lblOffset val="100"/>
        <c:baseTimeUnit val="years"/>
      </c:dateAx>
      <c:valAx>
        <c:axId val="94402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400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435200"/>
        <c:axId val="94507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35200"/>
        <c:axId val="94507008"/>
      </c:lineChart>
      <c:dateAx>
        <c:axId val="94435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507008"/>
        <c:crosses val="autoZero"/>
        <c:auto val="1"/>
        <c:lblOffset val="100"/>
        <c:baseTimeUnit val="years"/>
      </c:dateAx>
      <c:valAx>
        <c:axId val="94507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435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49888"/>
        <c:axId val="94560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49888"/>
        <c:axId val="94560256"/>
      </c:lineChart>
      <c:dateAx>
        <c:axId val="94549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560256"/>
        <c:crosses val="autoZero"/>
        <c:auto val="1"/>
        <c:lblOffset val="100"/>
        <c:baseTimeUnit val="years"/>
      </c:dateAx>
      <c:valAx>
        <c:axId val="94560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549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590.54999999999995</c:v>
                </c:pt>
                <c:pt idx="4">
                  <c:v>297.37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78176"/>
        <c:axId val="94580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446.63</c:v>
                </c:pt>
                <c:pt idx="3">
                  <c:v>416.91</c:v>
                </c:pt>
                <c:pt idx="4">
                  <c:v>392.19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78176"/>
        <c:axId val="94580096"/>
      </c:lineChart>
      <c:dateAx>
        <c:axId val="94578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580096"/>
        <c:crosses val="autoZero"/>
        <c:auto val="1"/>
        <c:lblOffset val="100"/>
        <c:baseTimeUnit val="years"/>
      </c:dateAx>
      <c:valAx>
        <c:axId val="94580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578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>
                  <c:v>11.6</c:v>
                </c:pt>
                <c:pt idx="4">
                  <c:v>24.31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622848"/>
        <c:axId val="94624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58.53</c:v>
                </c:pt>
                <c:pt idx="3">
                  <c:v>57.93</c:v>
                </c:pt>
                <c:pt idx="4">
                  <c:v>57.03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22848"/>
        <c:axId val="94624768"/>
      </c:lineChart>
      <c:dateAx>
        <c:axId val="9462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624768"/>
        <c:crosses val="autoZero"/>
        <c:auto val="1"/>
        <c:lblOffset val="100"/>
        <c:baseTimeUnit val="years"/>
      </c:dateAx>
      <c:valAx>
        <c:axId val="94624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622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1270.57</c:v>
                </c:pt>
                <c:pt idx="4">
                  <c:v>936.72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20384"/>
        <c:axId val="94722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266.57</c:v>
                </c:pt>
                <c:pt idx="3">
                  <c:v>276.93</c:v>
                </c:pt>
                <c:pt idx="4">
                  <c:v>283.73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20384"/>
        <c:axId val="94722304"/>
      </c:lineChart>
      <c:dateAx>
        <c:axId val="94720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722304"/>
        <c:crosses val="autoZero"/>
        <c:auto val="1"/>
        <c:lblOffset val="100"/>
        <c:baseTimeUnit val="years"/>
      </c:dateAx>
      <c:valAx>
        <c:axId val="94722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720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【345.93】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【272.79】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埼玉県　吉見町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特定地域生活排水処理</v>
      </c>
      <c r="Q8" s="70"/>
      <c r="R8" s="70"/>
      <c r="S8" s="70"/>
      <c r="T8" s="70"/>
      <c r="U8" s="70"/>
      <c r="V8" s="70"/>
      <c r="W8" s="70" t="str">
        <f>データ!L6</f>
        <v>K3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20013</v>
      </c>
      <c r="AM8" s="64"/>
      <c r="AN8" s="64"/>
      <c r="AO8" s="64"/>
      <c r="AP8" s="64"/>
      <c r="AQ8" s="64"/>
      <c r="AR8" s="64"/>
      <c r="AS8" s="64"/>
      <c r="AT8" s="63">
        <f>データ!S6</f>
        <v>38.64</v>
      </c>
      <c r="AU8" s="63"/>
      <c r="AV8" s="63"/>
      <c r="AW8" s="63"/>
      <c r="AX8" s="63"/>
      <c r="AY8" s="63"/>
      <c r="AZ8" s="63"/>
      <c r="BA8" s="63"/>
      <c r="BB8" s="63">
        <f>データ!T6</f>
        <v>517.92999999999995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0.28999999999999998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3240</v>
      </c>
      <c r="AE10" s="64"/>
      <c r="AF10" s="64"/>
      <c r="AG10" s="64"/>
      <c r="AH10" s="64"/>
      <c r="AI10" s="64"/>
      <c r="AJ10" s="64"/>
      <c r="AK10" s="2"/>
      <c r="AL10" s="64">
        <f>データ!U6</f>
        <v>57</v>
      </c>
      <c r="AM10" s="64"/>
      <c r="AN10" s="64"/>
      <c r="AO10" s="64"/>
      <c r="AP10" s="64"/>
      <c r="AQ10" s="64"/>
      <c r="AR10" s="64"/>
      <c r="AS10" s="64"/>
      <c r="AT10" s="63">
        <f>データ!V6</f>
        <v>0.01</v>
      </c>
      <c r="AU10" s="63"/>
      <c r="AV10" s="63"/>
      <c r="AW10" s="63"/>
      <c r="AX10" s="63"/>
      <c r="AY10" s="63"/>
      <c r="AZ10" s="63"/>
      <c r="BA10" s="63"/>
      <c r="BB10" s="63">
        <f>データ!W6</f>
        <v>5700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113476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埼玉県　吉見町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0.28999999999999998</v>
      </c>
      <c r="P6" s="32">
        <f t="shared" si="3"/>
        <v>100</v>
      </c>
      <c r="Q6" s="32">
        <f t="shared" si="3"/>
        <v>3240</v>
      </c>
      <c r="R6" s="32">
        <f t="shared" si="3"/>
        <v>20013</v>
      </c>
      <c r="S6" s="32">
        <f t="shared" si="3"/>
        <v>38.64</v>
      </c>
      <c r="T6" s="32">
        <f t="shared" si="3"/>
        <v>517.92999999999995</v>
      </c>
      <c r="U6" s="32">
        <f t="shared" si="3"/>
        <v>57</v>
      </c>
      <c r="V6" s="32">
        <f t="shared" si="3"/>
        <v>0.01</v>
      </c>
      <c r="W6" s="32">
        <f t="shared" si="3"/>
        <v>5700</v>
      </c>
      <c r="X6" s="33" t="str">
        <f>IF(X7="",NA(),X7)</f>
        <v>-</v>
      </c>
      <c r="Y6" s="33" t="str">
        <f t="shared" ref="Y6:AG6" si="4">IF(Y7="",NA(),Y7)</f>
        <v>-</v>
      </c>
      <c r="Z6" s="33">
        <f t="shared" si="4"/>
        <v>103.63</v>
      </c>
      <c r="AA6" s="33">
        <f t="shared" si="4"/>
        <v>117.65</v>
      </c>
      <c r="AB6" s="33">
        <f t="shared" si="4"/>
        <v>133.04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 t="str">
        <f>IF(BE7="",NA(),BE7)</f>
        <v>-</v>
      </c>
      <c r="BF6" s="33" t="str">
        <f t="shared" ref="BF6:BN6" si="7">IF(BF7="",NA(),BF7)</f>
        <v>-</v>
      </c>
      <c r="BG6" s="33" t="str">
        <f t="shared" si="7"/>
        <v>-</v>
      </c>
      <c r="BH6" s="33">
        <f t="shared" si="7"/>
        <v>590.54999999999995</v>
      </c>
      <c r="BI6" s="33">
        <f t="shared" si="7"/>
        <v>297.37</v>
      </c>
      <c r="BJ6" s="33" t="str">
        <f t="shared" si="7"/>
        <v>-</v>
      </c>
      <c r="BK6" s="33" t="str">
        <f t="shared" si="7"/>
        <v>-</v>
      </c>
      <c r="BL6" s="33">
        <f t="shared" si="7"/>
        <v>446.63</v>
      </c>
      <c r="BM6" s="33">
        <f t="shared" si="7"/>
        <v>416.91</v>
      </c>
      <c r="BN6" s="33">
        <f t="shared" si="7"/>
        <v>392.19</v>
      </c>
      <c r="BO6" s="32" t="str">
        <f>IF(BO7="","",IF(BO7="-","【-】","【"&amp;SUBSTITUTE(TEXT(BO7,"#,##0.00"),"-","△")&amp;"】"))</f>
        <v>【345.93】</v>
      </c>
      <c r="BP6" s="33" t="str">
        <f>IF(BP7="",NA(),BP7)</f>
        <v>-</v>
      </c>
      <c r="BQ6" s="33" t="str">
        <f t="shared" ref="BQ6:BY6" si="8">IF(BQ7="",NA(),BQ7)</f>
        <v>-</v>
      </c>
      <c r="BR6" s="32">
        <f t="shared" si="8"/>
        <v>0</v>
      </c>
      <c r="BS6" s="33">
        <f t="shared" si="8"/>
        <v>11.6</v>
      </c>
      <c r="BT6" s="33">
        <f t="shared" si="8"/>
        <v>24.31</v>
      </c>
      <c r="BU6" s="33" t="str">
        <f t="shared" si="8"/>
        <v>-</v>
      </c>
      <c r="BV6" s="33" t="str">
        <f t="shared" si="8"/>
        <v>-</v>
      </c>
      <c r="BW6" s="33">
        <f t="shared" si="8"/>
        <v>58.53</v>
      </c>
      <c r="BX6" s="33">
        <f t="shared" si="8"/>
        <v>57.93</v>
      </c>
      <c r="BY6" s="33">
        <f t="shared" si="8"/>
        <v>57.03</v>
      </c>
      <c r="BZ6" s="32" t="str">
        <f>IF(BZ7="","",IF(BZ7="-","【-】","【"&amp;SUBSTITUTE(TEXT(BZ7,"#,##0.00"),"-","△")&amp;"】"))</f>
        <v>【59.44】</v>
      </c>
      <c r="CA6" s="33" t="str">
        <f>IF(CA7="",NA(),CA7)</f>
        <v>-</v>
      </c>
      <c r="CB6" s="33" t="str">
        <f t="shared" ref="CB6:CJ6" si="9">IF(CB7="",NA(),CB7)</f>
        <v>-</v>
      </c>
      <c r="CC6" s="33" t="str">
        <f t="shared" si="9"/>
        <v>-</v>
      </c>
      <c r="CD6" s="33">
        <f t="shared" si="9"/>
        <v>1270.57</v>
      </c>
      <c r="CE6" s="33">
        <f t="shared" si="9"/>
        <v>936.72</v>
      </c>
      <c r="CF6" s="33" t="str">
        <f t="shared" si="9"/>
        <v>-</v>
      </c>
      <c r="CG6" s="33" t="str">
        <f t="shared" si="9"/>
        <v>-</v>
      </c>
      <c r="CH6" s="33">
        <f t="shared" si="9"/>
        <v>266.57</v>
      </c>
      <c r="CI6" s="33">
        <f t="shared" si="9"/>
        <v>276.93</v>
      </c>
      <c r="CJ6" s="33">
        <f t="shared" si="9"/>
        <v>283.73</v>
      </c>
      <c r="CK6" s="32" t="str">
        <f>IF(CK7="","",IF(CK7="-","【-】","【"&amp;SUBSTITUTE(TEXT(CK7,"#,##0.00"),"-","△")&amp;"】"))</f>
        <v>【272.79】</v>
      </c>
      <c r="CL6" s="33" t="str">
        <f>IF(CL7="",NA(),CL7)</f>
        <v>-</v>
      </c>
      <c r="CM6" s="33" t="str">
        <f t="shared" ref="CM6:CU6" si="10">IF(CM7="",NA(),CM7)</f>
        <v>-</v>
      </c>
      <c r="CN6" s="33">
        <f t="shared" si="10"/>
        <v>11.54</v>
      </c>
      <c r="CO6" s="33">
        <f t="shared" si="10"/>
        <v>50</v>
      </c>
      <c r="CP6" s="33">
        <f t="shared" si="10"/>
        <v>51.85</v>
      </c>
      <c r="CQ6" s="33" t="str">
        <f t="shared" si="10"/>
        <v>-</v>
      </c>
      <c r="CR6" s="33" t="str">
        <f t="shared" si="10"/>
        <v>-</v>
      </c>
      <c r="CS6" s="33">
        <f t="shared" si="10"/>
        <v>58.06</v>
      </c>
      <c r="CT6" s="33">
        <f t="shared" si="10"/>
        <v>59.08</v>
      </c>
      <c r="CU6" s="33">
        <f t="shared" si="10"/>
        <v>58.25</v>
      </c>
      <c r="CV6" s="32" t="str">
        <f>IF(CV7="","",IF(CV7="-","【-】","【"&amp;SUBSTITUTE(TEXT(CV7,"#,##0.00"),"-","△")&amp;"】"))</f>
        <v>【58.84】</v>
      </c>
      <c r="CW6" s="33" t="str">
        <f>IF(CW7="",NA(),CW7)</f>
        <v>-</v>
      </c>
      <c r="CX6" s="33" t="str">
        <f t="shared" ref="CX6:DF6" si="11">IF(CX7="",NA(),CX7)</f>
        <v>-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 t="str">
        <f t="shared" si="11"/>
        <v>-</v>
      </c>
      <c r="DC6" s="33" t="str">
        <f t="shared" si="11"/>
        <v>-</v>
      </c>
      <c r="DD6" s="33">
        <f t="shared" si="11"/>
        <v>75.790000000000006</v>
      </c>
      <c r="DE6" s="33">
        <f t="shared" si="11"/>
        <v>77.12</v>
      </c>
      <c r="DF6" s="33">
        <f t="shared" si="11"/>
        <v>68.150000000000006</v>
      </c>
      <c r="DG6" s="32" t="str">
        <f>IF(DG7="","",IF(DG7="-","【-】","【"&amp;SUBSTITUTE(TEXT(DG7,"#,##0.00"),"-","△")&amp;"】"))</f>
        <v>【74.35】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2015</v>
      </c>
      <c r="C7" s="35">
        <v>113476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0.28999999999999998</v>
      </c>
      <c r="P7" s="36">
        <v>100</v>
      </c>
      <c r="Q7" s="36">
        <v>3240</v>
      </c>
      <c r="R7" s="36">
        <v>20013</v>
      </c>
      <c r="S7" s="36">
        <v>38.64</v>
      </c>
      <c r="T7" s="36">
        <v>517.92999999999995</v>
      </c>
      <c r="U7" s="36">
        <v>57</v>
      </c>
      <c r="V7" s="36">
        <v>0.01</v>
      </c>
      <c r="W7" s="36">
        <v>5700</v>
      </c>
      <c r="X7" s="36" t="s">
        <v>101</v>
      </c>
      <c r="Y7" s="36" t="s">
        <v>101</v>
      </c>
      <c r="Z7" s="36">
        <v>103.63</v>
      </c>
      <c r="AA7" s="36">
        <v>117.65</v>
      </c>
      <c r="AB7" s="36">
        <v>133.04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 t="s">
        <v>101</v>
      </c>
      <c r="BF7" s="36" t="s">
        <v>101</v>
      </c>
      <c r="BG7" s="36" t="s">
        <v>101</v>
      </c>
      <c r="BH7" s="36">
        <v>590.54999999999995</v>
      </c>
      <c r="BI7" s="36">
        <v>297.37</v>
      </c>
      <c r="BJ7" s="36" t="s">
        <v>101</v>
      </c>
      <c r="BK7" s="36" t="s">
        <v>101</v>
      </c>
      <c r="BL7" s="36">
        <v>446.63</v>
      </c>
      <c r="BM7" s="36">
        <v>416.91</v>
      </c>
      <c r="BN7" s="36">
        <v>392.19</v>
      </c>
      <c r="BO7" s="36">
        <v>345.93</v>
      </c>
      <c r="BP7" s="36" t="s">
        <v>101</v>
      </c>
      <c r="BQ7" s="36" t="s">
        <v>101</v>
      </c>
      <c r="BR7" s="36">
        <v>0</v>
      </c>
      <c r="BS7" s="36">
        <v>11.6</v>
      </c>
      <c r="BT7" s="36">
        <v>24.31</v>
      </c>
      <c r="BU7" s="36" t="s">
        <v>101</v>
      </c>
      <c r="BV7" s="36" t="s">
        <v>101</v>
      </c>
      <c r="BW7" s="36">
        <v>58.53</v>
      </c>
      <c r="BX7" s="36">
        <v>57.93</v>
      </c>
      <c r="BY7" s="36">
        <v>57.03</v>
      </c>
      <c r="BZ7" s="36">
        <v>59.44</v>
      </c>
      <c r="CA7" s="36" t="s">
        <v>101</v>
      </c>
      <c r="CB7" s="36" t="s">
        <v>101</v>
      </c>
      <c r="CC7" s="36" t="s">
        <v>101</v>
      </c>
      <c r="CD7" s="36">
        <v>1270.57</v>
      </c>
      <c r="CE7" s="36">
        <v>936.72</v>
      </c>
      <c r="CF7" s="36" t="s">
        <v>101</v>
      </c>
      <c r="CG7" s="36" t="s">
        <v>101</v>
      </c>
      <c r="CH7" s="36">
        <v>266.57</v>
      </c>
      <c r="CI7" s="36">
        <v>276.93</v>
      </c>
      <c r="CJ7" s="36">
        <v>283.73</v>
      </c>
      <c r="CK7" s="36">
        <v>272.79000000000002</v>
      </c>
      <c r="CL7" s="36" t="s">
        <v>101</v>
      </c>
      <c r="CM7" s="36" t="s">
        <v>101</v>
      </c>
      <c r="CN7" s="36">
        <v>11.54</v>
      </c>
      <c r="CO7" s="36">
        <v>50</v>
      </c>
      <c r="CP7" s="36">
        <v>51.85</v>
      </c>
      <c r="CQ7" s="36" t="s">
        <v>101</v>
      </c>
      <c r="CR7" s="36" t="s">
        <v>101</v>
      </c>
      <c r="CS7" s="36">
        <v>58.06</v>
      </c>
      <c r="CT7" s="36">
        <v>59.08</v>
      </c>
      <c r="CU7" s="36">
        <v>58.25</v>
      </c>
      <c r="CV7" s="36">
        <v>58.84</v>
      </c>
      <c r="CW7" s="36" t="s">
        <v>101</v>
      </c>
      <c r="CX7" s="36" t="s">
        <v>101</v>
      </c>
      <c r="CY7" s="36">
        <v>100</v>
      </c>
      <c r="CZ7" s="36">
        <v>100</v>
      </c>
      <c r="DA7" s="36">
        <v>100</v>
      </c>
      <c r="DB7" s="36" t="s">
        <v>101</v>
      </c>
      <c r="DC7" s="36" t="s">
        <v>101</v>
      </c>
      <c r="DD7" s="36">
        <v>75.790000000000006</v>
      </c>
      <c r="DE7" s="36">
        <v>77.12</v>
      </c>
      <c r="DF7" s="36">
        <v>68.150000000000006</v>
      </c>
      <c r="DG7" s="36">
        <v>74.349999999999994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埼玉県</cp:lastModifiedBy>
  <cp:lastPrinted>2017-02-14T04:58:44Z</cp:lastPrinted>
  <dcterms:created xsi:type="dcterms:W3CDTF">2017-02-08T03:22:33Z</dcterms:created>
  <dcterms:modified xsi:type="dcterms:W3CDTF">2017-02-21T00:47:30Z</dcterms:modified>
  <cp:category/>
</cp:coreProperties>
</file>