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231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<sst xmlns="http://schemas.openxmlformats.org/spreadsheetml/2006/main" count="221" uniqueCount="111">
  <si>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</si>
  <si>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</si>
  <si>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</si>
  <si>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</si>
  <si>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</si>
  <si>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</si>
  <si>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</si>
  <si>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</si>
  <si>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</si>
  <si>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</si>
  <si>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</si>
  <si>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</si>
  <si>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</si>
  <si>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</si>
  <si>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</si>
  <si>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</si>
  <si>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</si>
  <si>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</si>
  <si>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</si>
  <si>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</si>
  <si>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</si>
  <si>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</si>
  <si>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</si>
  <si>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</si>
  <si>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</si>
  <si>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</si>
  <si>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</si>
  <si>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</si>
  <si>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</si>
  <si>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</si>
  <si>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</si>
  <si>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</si>
  <si>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</si>
  <si>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</si>
  <si>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</si>
  <si>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</si>
  <si>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</si>
  <si>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</si>
  <si>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</si>
  <si>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</si>
  <si>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</si>
  <si>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</si>
  <si>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</si>
  <si>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</si>
  <si>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</si>
  <si>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</si>
  <si>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</si>
  <si>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</si>
  <si>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</si>
  <si>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</si>
  <si>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</si>
  <si>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</si>
  <si>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</si>
  <si>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</si>
  <si>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</si>
  <si>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</si>
  <si>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</si>
  <si>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</si>
  <si>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</si>
  <si>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</si>
  <si>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</si>
  <si>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</si>
  <si>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</si>
  <si>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</si>
  <si>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</si>
  <si>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</si>
  <si>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</si>
  <si>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</si>
  <si>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</si>
  <si>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</si>
  <si>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</si>
  <si>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</si>
  <si>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</si>
  <si>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</si>
  <si>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</si>
  <si>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</si>
  <si>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</si>
  <si>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</si>
  <si>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</si>
  <si>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</si>
  <si>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</si>
  <si>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</si>
  <si>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</si>
  <si>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</si>
  <si>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</si>
  <si>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</si>
  <si>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</si>
  <si>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</si>
  <si>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</si>
  <si>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</si>
  <si>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</si>
  <si>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</si>
  <si>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</si>
  <si>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</si>
  <si>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</si>
  <si>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</si>
  <si>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埼玉県　吉見町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</si>
  <si>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</si>
  <si>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</si>
  <si>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</si>
  <si>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</si>
  <si>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</si>
  <si>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</si>
  <si>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</si>
  <si>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</si>
  <si>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</si>
  <si>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</si>
  <si>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</si>
  <si>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２６年度に供用を開始した区域があるため、全国平均、類似団体平均値に満たない項目があるが、接続の推進によって改善傾向になると考えられる。今後も計画的に安定した事業運営ができるよう努めていく。</t>
    <phoneticPr fontId="4"/>
  </si>
  <si>
    <t>　供用を開始してから２０年以上経過している区域があるため、長寿命化計画を策定する予定である。</t>
    <rPh sb="1" eb="3">
      <t>キョウヨウ</t>
    </rPh>
    <rPh sb="4" eb="6">
      <t>カイシ</t>
    </rPh>
    <rPh sb="12" eb="15">
      <t>ネンイジョウ</t>
    </rPh>
    <rPh sb="15" eb="17">
      <t>ケイカ</t>
    </rPh>
    <rPh sb="21" eb="23">
      <t>クイキ</t>
    </rPh>
    <rPh sb="29" eb="30">
      <t>チョウ</t>
    </rPh>
    <rPh sb="30" eb="33">
      <t>ジュミョウカ</t>
    </rPh>
    <rPh sb="33" eb="35">
      <t>ケイカク</t>
    </rPh>
    <rPh sb="36" eb="38">
      <t>サクテイ</t>
    </rPh>
    <rPh sb="40" eb="42">
      <t>ヨテイ</t>
    </rPh>
    <phoneticPr fontId="4"/>
  </si>
  <si>
    <r>
      <rPr>
        <sz val="11"/>
        <rFont val="ＭＳ ゴシック"/>
        <family val="3"/>
        <charset val="128"/>
      </rPr>
      <t>①収益的収支比率
　地方債償還金の増額に伴い下降傾向にある。平成３４年度までは地方債償還金が増加する。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④企業債残高対事業規模比率</t>
    </r>
    <r>
      <rPr>
        <sz val="11"/>
        <color rgb="FFFF0000"/>
        <rFont val="ＭＳ ゴシック"/>
        <family val="3"/>
        <charset val="128"/>
      </rPr>
      <t xml:space="preserve">
　</t>
    </r>
    <r>
      <rPr>
        <sz val="11"/>
        <rFont val="ＭＳ ゴシック"/>
        <family val="3"/>
        <charset val="128"/>
      </rPr>
      <t>最後の整備区域の完成に伴い上昇傾向にはあるが、類似団体平均値を下回っている。今後下降に転ずると見込まれる。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⑤経費回収率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　平成２６年度に供用を開始した区域があるため、全国平均を下回っているが類似団体平均値を上回っている。接続率の向上に伴い上昇している。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⑥汚水処理原価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　全国平均・類似団体平均値を下回っているが、平成２６年度に供用を開始した区域があるため一時的に上昇した。
⑦施設利用率
　全国平均・類似団体平均値を上回っている。接続が進んでいるため上昇している。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⑧水洗化率
　全国平均・類似団体平均値を上回っているが、平成２６年度に供用を開始した区域があるため一時的に下降したが、平成２７年度は上昇に転じている。引き続き接続の推進に努める。</t>
    </r>
    <rPh sb="10" eb="13">
      <t>チホウサイ</t>
    </rPh>
    <rPh sb="13" eb="16">
      <t>ショウカンキン</t>
    </rPh>
    <rPh sb="17" eb="19">
      <t>ゾウガク</t>
    </rPh>
    <rPh sb="20" eb="21">
      <t>トモナ</t>
    </rPh>
    <rPh sb="22" eb="24">
      <t>カコウ</t>
    </rPh>
    <rPh sb="24" eb="26">
      <t>ケイコウ</t>
    </rPh>
    <rPh sb="30" eb="32">
      <t>ヘイセイ</t>
    </rPh>
    <rPh sb="34" eb="36">
      <t>ネンド</t>
    </rPh>
    <rPh sb="39" eb="42">
      <t>チホウサイ</t>
    </rPh>
    <rPh sb="42" eb="45">
      <t>ショウカンキン</t>
    </rPh>
    <rPh sb="46" eb="48">
      <t>ゾウカ</t>
    </rPh>
    <rPh sb="67" eb="69">
      <t>サイゴ</t>
    </rPh>
    <rPh sb="70" eb="72">
      <t>セイビ</t>
    </rPh>
    <rPh sb="72" eb="74">
      <t>クイキ</t>
    </rPh>
    <rPh sb="75" eb="77">
      <t>カンセイ</t>
    </rPh>
    <rPh sb="78" eb="79">
      <t>トモナ</t>
    </rPh>
    <rPh sb="98" eb="99">
      <t>シタ</t>
    </rPh>
    <rPh sb="105" eb="107">
      <t>コンゴ</t>
    </rPh>
    <rPh sb="107" eb="109">
      <t>カコウ</t>
    </rPh>
    <rPh sb="110" eb="111">
      <t>テン</t>
    </rPh>
    <rPh sb="114" eb="116">
      <t>ミコ</t>
    </rPh>
    <rPh sb="136" eb="138">
      <t>キョウヨウ</t>
    </rPh>
    <rPh sb="139" eb="141">
      <t>カイシ</t>
    </rPh>
    <rPh sb="143" eb="145">
      <t>クイキ</t>
    </rPh>
    <rPh sb="156" eb="158">
      <t>シタマワ</t>
    </rPh>
    <rPh sb="171" eb="172">
      <t>ウワ</t>
    </rPh>
    <rPh sb="178" eb="180">
      <t>セツゾク</t>
    </rPh>
    <rPh sb="180" eb="181">
      <t>リツ</t>
    </rPh>
    <rPh sb="182" eb="184">
      <t>コウジョウ</t>
    </rPh>
    <rPh sb="185" eb="186">
      <t>トモナ</t>
    </rPh>
    <rPh sb="187" eb="189">
      <t>ジョウショウ</t>
    </rPh>
    <rPh sb="246" eb="249">
      <t>イチジテキ</t>
    </rPh>
    <rPh sb="250" eb="252">
      <t>ジョウショウ</t>
    </rPh>
    <rPh sb="257" eb="259">
      <t>シセツ</t>
    </rPh>
    <rPh sb="259" eb="262">
      <t>リヨウリツ</t>
    </rPh>
    <rPh sb="351" eb="354">
      <t>イチジテキ</t>
    </rPh>
    <rPh sb="355" eb="357">
      <t>カコウ</t>
    </rPh>
    <rPh sb="361" eb="363">
      <t>ヘイセイ</t>
    </rPh>
    <rPh sb="365" eb="367">
      <t>ネンド</t>
    </rPh>
    <rPh sb="368" eb="370">
      <t>ジョウショウ</t>
    </rPh>
    <rPh sb="371" eb="372">
      <t>テン</t>
    </rPh>
    <rPh sb="377" eb="378">
      <t>ヒ</t>
    </rPh>
    <rPh sb="379" eb="380">
      <t>ツヅ</t>
    </rPh>
    <rPh sb="381" eb="383">
      <t>セツゾク</t>
    </rPh>
    <rPh sb="384" eb="386">
      <t>スイシン</t>
    </rPh>
    <rPh sb="387" eb="388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</si>
</sst>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17536"/>
        <c:axId val="16281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817536"/>
        <c:axId val="162819456"/>
      </c:lineChart>
      <c:dateAx>
        <c:axId val="16281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819456"/>
        <c:crosses val="autoZero"/>
        <c:auto val="1"/>
        <c:lblOffset val="100"/>
        <c:baseTimeUnit val="years"/>
      </c:dateAx>
      <c:valAx>
        <c:axId val="16281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81753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60.46</c:v>
                </c:pt>
                <c:pt idx="1">
                  <c:v>59.91</c:v>
                </c:pt>
                <c:pt idx="2">
                  <c:v>59.91</c:v>
                </c:pt>
                <c:pt idx="3">
                  <c:v>65.06</c:v>
                </c:pt>
                <c:pt idx="4">
                  <c:v>80.25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08256"/>
        <c:axId val="17341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08256"/>
        <c:axId val="173410176"/>
      </c:lineChart>
      <c:dateAx>
        <c:axId val="17340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410176"/>
        <c:crosses val="autoZero"/>
        <c:auto val="1"/>
        <c:lblOffset val="100"/>
        <c:baseTimeUnit val="years"/>
      </c:dateAx>
      <c:valAx>
        <c:axId val="17341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40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98.25</c:v>
                </c:pt>
                <c:pt idx="1">
                  <c:v>98.25</c:v>
                </c:pt>
                <c:pt idx="2">
                  <c:v>98.34</c:v>
                </c:pt>
                <c:pt idx="3">
                  <c:v>93.39</c:v>
                </c:pt>
                <c:pt idx="4">
                  <c:v>95.05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17984"/>
        <c:axId val="17341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17984"/>
        <c:axId val="173419904"/>
      </c:lineChart>
      <c:dateAx>
        <c:axId val="17341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419904"/>
        <c:crosses val="autoZero"/>
        <c:auto val="1"/>
        <c:lblOffset val="100"/>
        <c:baseTimeUnit val="years"/>
      </c:dateAx>
      <c:valAx>
        <c:axId val="17341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41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75.430000000000007</c:v>
                </c:pt>
                <c:pt idx="1">
                  <c:v>72.61</c:v>
                </c:pt>
                <c:pt idx="2">
                  <c:v>69.05</c:v>
                </c:pt>
                <c:pt idx="3">
                  <c:v>57.65</c:v>
                </c:pt>
                <c:pt idx="4">
                  <c:v>55.92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225088"/>
        <c:axId val="17322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225088"/>
        <c:axId val="173227008"/>
      </c:lineChart>
      <c:dateAx>
        <c:axId val="17322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227008"/>
        <c:crosses val="autoZero"/>
        <c:auto val="1"/>
        <c:lblOffset val="100"/>
        <c:baseTimeUnit val="years"/>
      </c:dateAx>
      <c:valAx>
        <c:axId val="17322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225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253376"/>
        <c:axId val="17325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253376"/>
        <c:axId val="173255296"/>
      </c:lineChart>
      <c:dateAx>
        <c:axId val="17325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255296"/>
        <c:crosses val="autoZero"/>
        <c:auto val="1"/>
        <c:lblOffset val="100"/>
        <c:baseTimeUnit val="years"/>
      </c:dateAx>
      <c:valAx>
        <c:axId val="17325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25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716416"/>
        <c:axId val="17271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716416"/>
        <c:axId val="172718336"/>
      </c:lineChart>
      <c:dateAx>
        <c:axId val="17271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718336"/>
        <c:crosses val="autoZero"/>
        <c:auto val="1"/>
        <c:lblOffset val="100"/>
        <c:baseTimeUnit val="years"/>
      </c:dateAx>
      <c:valAx>
        <c:axId val="17271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71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746624"/>
        <c:axId val="17282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746624"/>
        <c:axId val="172822528"/>
      </c:lineChart>
      <c:dateAx>
        <c:axId val="172746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822528"/>
        <c:crosses val="autoZero"/>
        <c:auto val="1"/>
        <c:lblOffset val="100"/>
        <c:baseTimeUnit val="years"/>
      </c:dateAx>
      <c:valAx>
        <c:axId val="17282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746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865408"/>
        <c:axId val="172871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65408"/>
        <c:axId val="172871680"/>
      </c:lineChart>
      <c:dateAx>
        <c:axId val="17286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871680"/>
        <c:crosses val="autoZero"/>
        <c:auto val="1"/>
        <c:lblOffset val="100"/>
        <c:baseTimeUnit val="years"/>
      </c:dateAx>
      <c:valAx>
        <c:axId val="172871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865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513.42999999999995</c:v>
                </c:pt>
                <c:pt idx="1">
                  <c:v>642.32000000000005</c:v>
                </c:pt>
                <c:pt idx="2">
                  <c:v>641.14</c:v>
                </c:pt>
                <c:pt idx="3">
                  <c:v>900</c:v>
                </c:pt>
                <c:pt idx="4">
                  <c:v>1047.42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544960"/>
        <c:axId val="17354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44960"/>
        <c:axId val="173546880"/>
      </c:lineChart>
      <c:dateAx>
        <c:axId val="17354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546880"/>
        <c:crosses val="autoZero"/>
        <c:auto val="1"/>
        <c:lblOffset val="100"/>
        <c:baseTimeUnit val="years"/>
      </c:dateAx>
      <c:valAx>
        <c:axId val="17354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54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82.82</c:v>
                </c:pt>
                <c:pt idx="1">
                  <c:v>74.31</c:v>
                </c:pt>
                <c:pt idx="2">
                  <c:v>69.930000000000007</c:v>
                </c:pt>
                <c:pt idx="3">
                  <c:v>48.23</c:v>
                </c:pt>
                <c:pt idx="4">
                  <c:v>52.72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593728"/>
        <c:axId val="173595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593728"/>
        <c:axId val="173595648"/>
      </c:lineChart>
      <c:dateAx>
        <c:axId val="17359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595648"/>
        <c:crosses val="autoZero"/>
        <c:auto val="1"/>
        <c:lblOffset val="100"/>
        <c:baseTimeUnit val="years"/>
      </c:dateAx>
      <c:valAx>
        <c:axId val="173595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59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166.7</c:v>
                </c:pt>
                <c:pt idx="2">
                  <c:v>176.79</c:v>
                </c:pt>
                <c:pt idx="3">
                  <c:v>274.74</c:v>
                </c:pt>
                <c:pt idx="4">
                  <c:v>245.23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298048"/>
        <c:axId val="173299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298048"/>
        <c:axId val="173299968"/>
      </c:lineChart>
      <c:dateAx>
        <c:axId val="173298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299968"/>
        <c:crosses val="autoZero"/>
        <c:auto val="1"/>
        <c:lblOffset val="100"/>
        <c:baseTimeUnit val="years"/>
      </c:dateAx>
      <c:valAx>
        <c:axId val="173299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298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埼玉県　吉見町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5" t="s">
        <v>1</v>
      </c>
      <c r="C7" s="75"/>
      <c r="D7" s="75"/>
      <c r="E7" s="75"/>
      <c r="F7" s="75"/>
      <c r="G7" s="75"/>
      <c r="H7" s="75"/>
      <c r="I7" s="75" t="s">
        <v>2</v>
      </c>
      <c r="J7" s="75"/>
      <c r="K7" s="75"/>
      <c r="L7" s="75"/>
      <c r="M7" s="75"/>
      <c r="N7" s="75"/>
      <c r="O7" s="75"/>
      <c r="P7" s="75" t="s">
        <v>3</v>
      </c>
      <c r="Q7" s="75"/>
      <c r="R7" s="75"/>
      <c r="S7" s="75"/>
      <c r="T7" s="75"/>
      <c r="U7" s="75"/>
      <c r="V7" s="75"/>
      <c r="W7" s="75" t="s">
        <v>4</v>
      </c>
      <c r="X7" s="75"/>
      <c r="Y7" s="75"/>
      <c r="Z7" s="75"/>
      <c r="AA7" s="75"/>
      <c r="AB7" s="75"/>
      <c r="AC7" s="75"/>
      <c r="AD7" s="3"/>
      <c r="AE7" s="3"/>
      <c r="AF7" s="3"/>
      <c r="AG7" s="3"/>
      <c r="AH7" s="3"/>
      <c r="AI7" s="3"/>
      <c r="AJ7" s="3"/>
      <c r="AK7" s="3"/>
      <c r="AL7" s="75" t="s">
        <v>5</v>
      </c>
      <c r="AM7" s="75"/>
      <c r="AN7" s="75"/>
      <c r="AO7" s="75"/>
      <c r="AP7" s="75"/>
      <c r="AQ7" s="75"/>
      <c r="AR7" s="75"/>
      <c r="AS7" s="75"/>
      <c r="AT7" s="75" t="s">
        <v>6</v>
      </c>
      <c r="AU7" s="75"/>
      <c r="AV7" s="75"/>
      <c r="AW7" s="75"/>
      <c r="AX7" s="75"/>
      <c r="AY7" s="75"/>
      <c r="AZ7" s="75"/>
      <c r="BA7" s="75"/>
      <c r="BB7" s="75" t="s">
        <v>7</v>
      </c>
      <c r="BC7" s="75"/>
      <c r="BD7" s="75"/>
      <c r="BE7" s="75"/>
      <c r="BF7" s="75"/>
      <c r="BG7" s="75"/>
      <c r="BH7" s="75"/>
      <c r="BI7" s="75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6" t="str">
        <f>データ!I6</f>
        <v>法非適用</v>
      </c>
      <c r="C8" s="76"/>
      <c r="D8" s="76"/>
      <c r="E8" s="76"/>
      <c r="F8" s="76"/>
      <c r="G8" s="76"/>
      <c r="H8" s="76"/>
      <c r="I8" s="76" t="str">
        <f>データ!J6</f>
        <v>下水道事業</v>
      </c>
      <c r="J8" s="76"/>
      <c r="K8" s="76"/>
      <c r="L8" s="76"/>
      <c r="M8" s="76"/>
      <c r="N8" s="76"/>
      <c r="O8" s="76"/>
      <c r="P8" s="76" t="str">
        <f>データ!K6</f>
        <v>農業集落排水</v>
      </c>
      <c r="Q8" s="76"/>
      <c r="R8" s="76"/>
      <c r="S8" s="76"/>
      <c r="T8" s="76"/>
      <c r="U8" s="76"/>
      <c r="V8" s="76"/>
      <c r="W8" s="76" t="str">
        <f>データ!L6</f>
        <v>F2</v>
      </c>
      <c r="X8" s="76"/>
      <c r="Y8" s="76"/>
      <c r="Z8" s="76"/>
      <c r="AA8" s="76"/>
      <c r="AB8" s="76"/>
      <c r="AC8" s="76"/>
      <c r="AD8" s="3"/>
      <c r="AE8" s="3"/>
      <c r="AF8" s="3"/>
      <c r="AG8" s="3"/>
      <c r="AH8" s="3"/>
      <c r="AI8" s="3"/>
      <c r="AJ8" s="3"/>
      <c r="AK8" s="3"/>
      <c r="AL8" s="70">
        <f>データ!R6</f>
        <v>20013</v>
      </c>
      <c r="AM8" s="70"/>
      <c r="AN8" s="70"/>
      <c r="AO8" s="70"/>
      <c r="AP8" s="70"/>
      <c r="AQ8" s="70"/>
      <c r="AR8" s="70"/>
      <c r="AS8" s="70"/>
      <c r="AT8" s="69">
        <f>データ!S6</f>
        <v>38.64</v>
      </c>
      <c r="AU8" s="69"/>
      <c r="AV8" s="69"/>
      <c r="AW8" s="69"/>
      <c r="AX8" s="69"/>
      <c r="AY8" s="69"/>
      <c r="AZ8" s="69"/>
      <c r="BA8" s="69"/>
      <c r="BB8" s="69">
        <f>データ!T6</f>
        <v>517.92999999999995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9</v>
      </c>
      <c r="BM8" s="74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75" t="s">
        <v>11</v>
      </c>
      <c r="C9" s="75"/>
      <c r="D9" s="75"/>
      <c r="E9" s="75"/>
      <c r="F9" s="75"/>
      <c r="G9" s="75"/>
      <c r="H9" s="75"/>
      <c r="I9" s="75" t="s">
        <v>12</v>
      </c>
      <c r="J9" s="75"/>
      <c r="K9" s="75"/>
      <c r="L9" s="75"/>
      <c r="M9" s="75"/>
      <c r="N9" s="75"/>
      <c r="O9" s="75"/>
      <c r="P9" s="75" t="s">
        <v>13</v>
      </c>
      <c r="Q9" s="75"/>
      <c r="R9" s="75"/>
      <c r="S9" s="75"/>
      <c r="T9" s="75"/>
      <c r="U9" s="75"/>
      <c r="V9" s="75"/>
      <c r="W9" s="75" t="s">
        <v>14</v>
      </c>
      <c r="X9" s="75"/>
      <c r="Y9" s="75"/>
      <c r="Z9" s="75"/>
      <c r="AA9" s="75"/>
      <c r="AB9" s="75"/>
      <c r="AC9" s="75"/>
      <c r="AD9" s="75" t="s">
        <v>15</v>
      </c>
      <c r="AE9" s="75"/>
      <c r="AF9" s="75"/>
      <c r="AG9" s="75"/>
      <c r="AH9" s="75"/>
      <c r="AI9" s="75"/>
      <c r="AJ9" s="75"/>
      <c r="AK9" s="3"/>
      <c r="AL9" s="75" t="s">
        <v>16</v>
      </c>
      <c r="AM9" s="75"/>
      <c r="AN9" s="75"/>
      <c r="AO9" s="75"/>
      <c r="AP9" s="75"/>
      <c r="AQ9" s="75"/>
      <c r="AR9" s="75"/>
      <c r="AS9" s="75"/>
      <c r="AT9" s="75" t="s">
        <v>17</v>
      </c>
      <c r="AU9" s="75"/>
      <c r="AV9" s="75"/>
      <c r="AW9" s="75"/>
      <c r="AX9" s="75"/>
      <c r="AY9" s="75"/>
      <c r="AZ9" s="75"/>
      <c r="BA9" s="75"/>
      <c r="BB9" s="75" t="s">
        <v>18</v>
      </c>
      <c r="BC9" s="75"/>
      <c r="BD9" s="75"/>
      <c r="BE9" s="75"/>
      <c r="BF9" s="75"/>
      <c r="BG9" s="75"/>
      <c r="BH9" s="75"/>
      <c r="BI9" s="75"/>
      <c r="BJ9" s="3"/>
      <c r="BK9" s="3"/>
      <c r="BL9" s="67" t="s">
        <v>19</v>
      </c>
      <c r="BM9" s="68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9" t="str">
        <f>データ!M6</f>
        <v>-</v>
      </c>
      <c r="C10" s="69"/>
      <c r="D10" s="69"/>
      <c r="E10" s="69"/>
      <c r="F10" s="69"/>
      <c r="G10" s="69"/>
      <c r="H10" s="69"/>
      <c r="I10" s="69" t="str">
        <f>データ!N6</f>
        <v>該当数値なし</v>
      </c>
      <c r="J10" s="69"/>
      <c r="K10" s="69"/>
      <c r="L10" s="69"/>
      <c r="M10" s="69"/>
      <c r="N10" s="69"/>
      <c r="O10" s="69"/>
      <c r="P10" s="69">
        <f>データ!O6</f>
        <v>27.76</v>
      </c>
      <c r="Q10" s="69"/>
      <c r="R10" s="69"/>
      <c r="S10" s="69"/>
      <c r="T10" s="69"/>
      <c r="U10" s="69"/>
      <c r="V10" s="69"/>
      <c r="W10" s="69">
        <f>データ!P6</f>
        <v>100</v>
      </c>
      <c r="X10" s="69"/>
      <c r="Y10" s="69"/>
      <c r="Z10" s="69"/>
      <c r="AA10" s="69"/>
      <c r="AB10" s="69"/>
      <c r="AC10" s="69"/>
      <c r="AD10" s="70">
        <f>データ!Q6</f>
        <v>2106</v>
      </c>
      <c r="AE10" s="70"/>
      <c r="AF10" s="70"/>
      <c r="AG10" s="70"/>
      <c r="AH10" s="70"/>
      <c r="AI10" s="70"/>
      <c r="AJ10" s="70"/>
      <c r="AK10" s="2"/>
      <c r="AL10" s="70">
        <f>データ!U6</f>
        <v>5530</v>
      </c>
      <c r="AM10" s="70"/>
      <c r="AN10" s="70"/>
      <c r="AO10" s="70"/>
      <c r="AP10" s="70"/>
      <c r="AQ10" s="70"/>
      <c r="AR10" s="70"/>
      <c r="AS10" s="70"/>
      <c r="AT10" s="69">
        <f>データ!V6</f>
        <v>7.73</v>
      </c>
      <c r="AU10" s="69"/>
      <c r="AV10" s="69"/>
      <c r="AW10" s="69"/>
      <c r="AX10" s="69"/>
      <c r="AY10" s="69"/>
      <c r="AZ10" s="69"/>
      <c r="BA10" s="69"/>
      <c r="BB10" s="69">
        <f>データ!W6</f>
        <v>715.39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1" t="s">
        <v>110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113476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埼玉県　吉見町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27.76</v>
      </c>
      <c r="P6" s="32">
        <f t="shared" si="3"/>
        <v>100</v>
      </c>
      <c r="Q6" s="32">
        <f t="shared" si="3"/>
        <v>2106</v>
      </c>
      <c r="R6" s="32">
        <f t="shared" si="3"/>
        <v>20013</v>
      </c>
      <c r="S6" s="32">
        <f t="shared" si="3"/>
        <v>38.64</v>
      </c>
      <c r="T6" s="32">
        <f t="shared" si="3"/>
        <v>517.92999999999995</v>
      </c>
      <c r="U6" s="32">
        <f t="shared" si="3"/>
        <v>5530</v>
      </c>
      <c r="V6" s="32">
        <f t="shared" si="3"/>
        <v>7.73</v>
      </c>
      <c r="W6" s="32">
        <f t="shared" si="3"/>
        <v>715.39</v>
      </c>
      <c r="X6" s="33">
        <f>IF(X7="",NA(),X7)</f>
        <v>75.430000000000007</v>
      </c>
      <c r="Y6" s="33">
        <f t="shared" ref="Y6:AG6" si="4">IF(Y7="",NA(),Y7)</f>
        <v>72.61</v>
      </c>
      <c r="Z6" s="33">
        <f t="shared" si="4"/>
        <v>69.05</v>
      </c>
      <c r="AA6" s="33">
        <f t="shared" si="4"/>
        <v>57.65</v>
      </c>
      <c r="AB6" s="33">
        <f t="shared" si="4"/>
        <v>55.92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513.42999999999995</v>
      </c>
      <c r="BF6" s="33">
        <f t="shared" ref="BF6:BN6" si="7">IF(BF7="",NA(),BF7)</f>
        <v>642.32000000000005</v>
      </c>
      <c r="BG6" s="33">
        <f t="shared" si="7"/>
        <v>641.14</v>
      </c>
      <c r="BH6" s="33">
        <f t="shared" si="7"/>
        <v>900</v>
      </c>
      <c r="BI6" s="33">
        <f t="shared" si="7"/>
        <v>1047.42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82.82</v>
      </c>
      <c r="BQ6" s="33">
        <f t="shared" ref="BQ6:BY6" si="8">IF(BQ7="",NA(),BQ7)</f>
        <v>74.31</v>
      </c>
      <c r="BR6" s="33">
        <f t="shared" si="8"/>
        <v>69.930000000000007</v>
      </c>
      <c r="BS6" s="33">
        <f t="shared" si="8"/>
        <v>48.23</v>
      </c>
      <c r="BT6" s="33">
        <f t="shared" si="8"/>
        <v>52.72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150</v>
      </c>
      <c r="CB6" s="33">
        <f t="shared" ref="CB6:CJ6" si="9">IF(CB7="",NA(),CB7)</f>
        <v>166.7</v>
      </c>
      <c r="CC6" s="33">
        <f t="shared" si="9"/>
        <v>176.79</v>
      </c>
      <c r="CD6" s="33">
        <f t="shared" si="9"/>
        <v>274.74</v>
      </c>
      <c r="CE6" s="33">
        <f t="shared" si="9"/>
        <v>245.23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60.46</v>
      </c>
      <c r="CM6" s="33">
        <f t="shared" ref="CM6:CU6" si="10">IF(CM7="",NA(),CM7)</f>
        <v>59.91</v>
      </c>
      <c r="CN6" s="33">
        <f t="shared" si="10"/>
        <v>59.91</v>
      </c>
      <c r="CO6" s="33">
        <f t="shared" si="10"/>
        <v>65.06</v>
      </c>
      <c r="CP6" s="33">
        <f t="shared" si="10"/>
        <v>80.25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98.25</v>
      </c>
      <c r="CX6" s="33">
        <f t="shared" ref="CX6:DF6" si="11">IF(CX7="",NA(),CX7)</f>
        <v>98.25</v>
      </c>
      <c r="CY6" s="33">
        <f t="shared" si="11"/>
        <v>98.34</v>
      </c>
      <c r="CZ6" s="33">
        <f t="shared" si="11"/>
        <v>93.39</v>
      </c>
      <c r="DA6" s="33">
        <f t="shared" si="11"/>
        <v>95.05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113476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27.76</v>
      </c>
      <c r="P7" s="36">
        <v>100</v>
      </c>
      <c r="Q7" s="36">
        <v>2106</v>
      </c>
      <c r="R7" s="36">
        <v>20013</v>
      </c>
      <c r="S7" s="36">
        <v>38.64</v>
      </c>
      <c r="T7" s="36">
        <v>517.92999999999995</v>
      </c>
      <c r="U7" s="36">
        <v>5530</v>
      </c>
      <c r="V7" s="36">
        <v>7.73</v>
      </c>
      <c r="W7" s="36">
        <v>715.39</v>
      </c>
      <c r="X7" s="36">
        <v>75.430000000000007</v>
      </c>
      <c r="Y7" s="36">
        <v>72.61</v>
      </c>
      <c r="Z7" s="36">
        <v>69.05</v>
      </c>
      <c r="AA7" s="36">
        <v>57.65</v>
      </c>
      <c r="AB7" s="36">
        <v>55.92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513.42999999999995</v>
      </c>
      <c r="BF7" s="36">
        <v>642.32000000000005</v>
      </c>
      <c r="BG7" s="36">
        <v>641.14</v>
      </c>
      <c r="BH7" s="36">
        <v>900</v>
      </c>
      <c r="BI7" s="36">
        <v>1047.42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82.82</v>
      </c>
      <c r="BQ7" s="36">
        <v>74.31</v>
      </c>
      <c r="BR7" s="36">
        <v>69.930000000000007</v>
      </c>
      <c r="BS7" s="36">
        <v>48.23</v>
      </c>
      <c r="BT7" s="36">
        <v>52.72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150</v>
      </c>
      <c r="CB7" s="36">
        <v>166.7</v>
      </c>
      <c r="CC7" s="36">
        <v>176.79</v>
      </c>
      <c r="CD7" s="36">
        <v>274.74</v>
      </c>
      <c r="CE7" s="36">
        <v>245.23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60.46</v>
      </c>
      <c r="CM7" s="36">
        <v>59.91</v>
      </c>
      <c r="CN7" s="36">
        <v>59.91</v>
      </c>
      <c r="CO7" s="36">
        <v>65.06</v>
      </c>
      <c r="CP7" s="36">
        <v>80.25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98.25</v>
      </c>
      <c r="CX7" s="36">
        <v>98.25</v>
      </c>
      <c r="CY7" s="36">
        <v>98.34</v>
      </c>
      <c r="CZ7" s="36">
        <v>93.39</v>
      </c>
      <c r="DA7" s="36">
        <v>95.05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埼玉県</cp:lastModifiedBy>
  <cp:lastPrinted>2017-02-14T05:18:40Z</cp:lastPrinted>
  <dcterms:created xsi:type="dcterms:W3CDTF">2017-02-08T03:09:23Z</dcterms:created>
  <dcterms:modified xsi:type="dcterms:W3CDTF">2017-02-21T01:16:21Z</dcterms:modified>
  <cp:category/>
</cp:coreProperties>
</file>