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水生活課\03　管理係（下水関係）\吉田\[20160212_1634]　Fwd：【重要】経営比較分析表の送付について①\差替後\作成分\"/>
    </mc:Choice>
  </mc:AlternateContent>
  <workbookProtection workbookPassword="8649" lockStructure="1"/>
  <bookViews>
    <workbookView xWindow="240" yWindow="18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<sst xmlns="http://schemas.openxmlformats.org/spreadsheetml/2006/main" count="226" uniqueCount="111">
  <si>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</si>
  <si>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</si>
  <si>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</si>
  <si>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</si>
  <si>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</si>
  <si>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</si>
  <si>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</si>
  <si>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</si>
  <si>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</si>
  <si>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</si>
  <si>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</si>
  <si>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</si>
  <si>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</si>
  <si>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</si>
  <si>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</si>
  <si>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</si>
  <si>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</si>
  <si>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</si>
  <si>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</si>
  <si>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</si>
  <si>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</si>
  <si>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</si>
  <si>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</si>
  <si>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</si>
  <si>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</si>
  <si>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</si>
  <si>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</si>
  <si>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</si>
  <si>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</si>
  <si>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</si>
  <si>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</si>
  <si>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</si>
  <si>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</si>
  <si>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</si>
  <si>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</si>
  <si>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</si>
  <si>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</si>
  <si>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</si>
  <si>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</si>
  <si>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</si>
  <si>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</si>
  <si>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</si>
  <si>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</si>
  <si>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</si>
  <si>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</si>
  <si>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</si>
  <si>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</si>
  <si>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</si>
  <si>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</si>
  <si>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</si>
  <si>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</si>
  <si>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</si>
  <si>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</si>
  <si>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</si>
  <si>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</si>
  <si>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</si>
  <si>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</si>
  <si>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</si>
  <si>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</si>
  <si>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</si>
  <si>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</si>
  <si>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</si>
  <si>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</si>
  <si>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</si>
  <si>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</si>
  <si>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</si>
  <si>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</si>
  <si>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</si>
  <si>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</si>
  <si>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</si>
  <si>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</si>
  <si>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</si>
  <si>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</si>
  <si>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</si>
  <si>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</si>
  <si>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</si>
  <si>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</si>
  <si>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</si>
  <si>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</si>
  <si>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</si>
  <si>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</si>
  <si>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</si>
  <si>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</si>
  <si>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</si>
  <si>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</si>
  <si>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</si>
  <si>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</si>
  <si>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</si>
  <si>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</si>
  <si>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</si>
  <si>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</si>
  <si>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</si>
  <si>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</si>
  <si>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</si>
  <si>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</si>
  <si>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</si>
  <si>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</si>
  <si>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</si>
  <si>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</si>
  <si>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</si>
  <si>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</si>
  <si>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</si>
  <si>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</si>
  <si>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</si>
  <si>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</si>
  <si>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</si>
  <si>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</si>
  <si>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</si>
  <si>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ほぼ100％に近く、汚水処理原価は類似団体以下であるが、今後新規に使用開始する地区の使用料、有収水量の増加により改善が見込まれる。その他の項目について経営の健全性は良好といえる。引き続き下水道供用開始地区での普及啓発を推進し、料金収入の増収とより一層の費用の削減を図り、計画的に安定した事業運営を実施する。</t>
    <rPh sb="1" eb="4">
      <t>シュウエキテキ</t>
    </rPh>
    <rPh sb="4" eb="6">
      <t>シュウシ</t>
    </rPh>
    <rPh sb="6" eb="8">
      <t>ヒリツ</t>
    </rPh>
    <rPh sb="16" eb="17">
      <t>チカ</t>
    </rPh>
    <rPh sb="19" eb="21">
      <t>オスイ</t>
    </rPh>
    <rPh sb="21" eb="23">
      <t>ショリ</t>
    </rPh>
    <rPh sb="23" eb="25">
      <t>ゲンカ</t>
    </rPh>
    <rPh sb="26" eb="28">
      <t>ルイジ</t>
    </rPh>
    <rPh sb="28" eb="30">
      <t>ダンタイ</t>
    </rPh>
    <rPh sb="30" eb="32">
      <t>イカ</t>
    </rPh>
    <rPh sb="37" eb="39">
      <t>コンゴ</t>
    </rPh>
    <rPh sb="39" eb="41">
      <t>シンキ</t>
    </rPh>
    <rPh sb="42" eb="44">
      <t>シヨウ</t>
    </rPh>
    <rPh sb="44" eb="46">
      <t>カイシ</t>
    </rPh>
    <rPh sb="48" eb="50">
      <t>チク</t>
    </rPh>
    <rPh sb="51" eb="53">
      <t>シヨウ</t>
    </rPh>
    <rPh sb="53" eb="54">
      <t>リョウ</t>
    </rPh>
    <rPh sb="55" eb="57">
      <t>ユウシュウ</t>
    </rPh>
    <rPh sb="57" eb="59">
      <t>スイリョウ</t>
    </rPh>
    <rPh sb="60" eb="62">
      <t>ゾウカ</t>
    </rPh>
    <rPh sb="65" eb="67">
      <t>カイゼン</t>
    </rPh>
    <rPh sb="68" eb="70">
      <t>ミコ</t>
    </rPh>
    <rPh sb="76" eb="77">
      <t>タ</t>
    </rPh>
    <rPh sb="78" eb="80">
      <t>コウモク</t>
    </rPh>
    <rPh sb="84" eb="86">
      <t>ケイエイ</t>
    </rPh>
    <rPh sb="87" eb="90">
      <t>ケンゼンセイ</t>
    </rPh>
    <rPh sb="91" eb="93">
      <t>リョウコウ</t>
    </rPh>
    <rPh sb="98" eb="99">
      <t>ヒ</t>
    </rPh>
    <rPh sb="100" eb="101">
      <t>ツヅ</t>
    </rPh>
    <rPh sb="102" eb="105">
      <t>ゲスイドウ</t>
    </rPh>
    <rPh sb="105" eb="107">
      <t>キョウヨウ</t>
    </rPh>
    <rPh sb="107" eb="109">
      <t>カイシ</t>
    </rPh>
    <rPh sb="113" eb="115">
      <t>フキュウ</t>
    </rPh>
    <rPh sb="115" eb="117">
      <t>ケイハツ</t>
    </rPh>
    <rPh sb="118" eb="120">
      <t>スイシン</t>
    </rPh>
    <rPh sb="122" eb="124">
      <t>リョウキン</t>
    </rPh>
    <rPh sb="124" eb="126">
      <t>シュウニュウ</t>
    </rPh>
    <rPh sb="127" eb="129">
      <t>ゾウシュウ</t>
    </rPh>
    <rPh sb="132" eb="134">
      <t>イッソウ</t>
    </rPh>
    <rPh sb="135" eb="137">
      <t>ヒヨウ</t>
    </rPh>
    <rPh sb="138" eb="140">
      <t>サクゲン</t>
    </rPh>
    <rPh sb="141" eb="142">
      <t>ハカ</t>
    </rPh>
    <rPh sb="144" eb="147">
      <t>ケイカクテキ</t>
    </rPh>
    <rPh sb="148" eb="150">
      <t>アンテイ</t>
    </rPh>
    <rPh sb="152" eb="154">
      <t>ジギョウ</t>
    </rPh>
    <rPh sb="154" eb="156">
      <t>ウンエイ</t>
    </rPh>
    <rPh sb="157" eb="159">
      <t>ジッシ</t>
    </rPh>
    <phoneticPr fontId="4"/>
  </si>
  <si>
    <t>　現在のところ管渠等の老朽化は見られないが、今後は長寿命化の計画等を考えていかなければならない。</t>
    <rPh sb="1" eb="3">
      <t>ゲンザイ</t>
    </rPh>
    <rPh sb="7" eb="9">
      <t>カンキョ</t>
    </rPh>
    <rPh sb="9" eb="10">
      <t>トウ</t>
    </rPh>
    <rPh sb="11" eb="14">
      <t>ロウキュウカ</t>
    </rPh>
    <rPh sb="15" eb="16">
      <t>ミ</t>
    </rPh>
    <rPh sb="22" eb="24">
      <t>コンゴ</t>
    </rPh>
    <rPh sb="25" eb="26">
      <t>チョウ</t>
    </rPh>
    <rPh sb="26" eb="29">
      <t>ジュミョウカ</t>
    </rPh>
    <rPh sb="30" eb="32">
      <t>ケイカク</t>
    </rPh>
    <rPh sb="32" eb="33">
      <t>トウ</t>
    </rPh>
    <rPh sb="34" eb="35">
      <t>カンガ</t>
    </rPh>
    <phoneticPr fontId="4"/>
  </si>
  <si>
    <t>①収益的収支比率
　100％には満たないものの、大口企業の使用料の増加、接続率の向上により上昇傾向にある。
④企業債残高対事業規模比率
　企業債の新規借入が企業債の償還額を超えないように抑制しているため、全国平均・類似団体平均値を大幅に下回っている。
⑤経費回収率
　大口企業の使用料収入があるため、使用料で回収すべき経費を全て使用料で賄えている状況である。
⑥汚水処理原価
　流域下水道に属し汚水処理費が抑えられているため、類似団体と比較し安価である。
⑧水洗化率
　公共下水道区域への新規接続がほとんどないため、同レベルを推移している。引き続き水洗化率100％を目指して接続促進に努める。</t>
    <rPh sb="16" eb="17">
      <t>ミ</t>
    </rPh>
    <rPh sb="24" eb="26">
      <t>オオグチ</t>
    </rPh>
    <rPh sb="26" eb="28">
      <t>キギョウ</t>
    </rPh>
    <rPh sb="29" eb="32">
      <t>シヨウリョウ</t>
    </rPh>
    <rPh sb="33" eb="35">
      <t>ゾウカ</t>
    </rPh>
    <rPh sb="36" eb="38">
      <t>セツゾク</t>
    </rPh>
    <rPh sb="38" eb="39">
      <t>リツ</t>
    </rPh>
    <rPh sb="40" eb="42">
      <t>コウジョウ</t>
    </rPh>
    <rPh sb="45" eb="47">
      <t>ジョウショウ</t>
    </rPh>
    <rPh sb="47" eb="49">
      <t>ケイコウ</t>
    </rPh>
    <rPh sb="69" eb="71">
      <t>キギョウ</t>
    </rPh>
    <rPh sb="71" eb="72">
      <t>サイ</t>
    </rPh>
    <rPh sb="75" eb="77">
      <t>カリイレ</t>
    </rPh>
    <rPh sb="78" eb="80">
      <t>キギョウ</t>
    </rPh>
    <rPh sb="80" eb="81">
      <t>サイ</t>
    </rPh>
    <rPh sb="82" eb="84">
      <t>ショウカン</t>
    </rPh>
    <rPh sb="84" eb="85">
      <t>ガク</t>
    </rPh>
    <rPh sb="86" eb="87">
      <t>コ</t>
    </rPh>
    <rPh sb="93" eb="95">
      <t>ヨクセイ</t>
    </rPh>
    <rPh sb="102" eb="104">
      <t>ゼンコク</t>
    </rPh>
    <rPh sb="104" eb="106">
      <t>ヘイキン</t>
    </rPh>
    <rPh sb="107" eb="109">
      <t>ルイジ</t>
    </rPh>
    <rPh sb="109" eb="111">
      <t>ダンタイ</t>
    </rPh>
    <rPh sb="111" eb="114">
      <t>ヘイキンチ</t>
    </rPh>
    <rPh sb="115" eb="117">
      <t>オオハバ</t>
    </rPh>
    <rPh sb="118" eb="120">
      <t>シタマワ</t>
    </rPh>
    <rPh sb="134" eb="136">
      <t>オオグチ</t>
    </rPh>
    <rPh sb="136" eb="138">
      <t>キギョウ</t>
    </rPh>
    <rPh sb="139" eb="141">
      <t>シヨウ</t>
    </rPh>
    <rPh sb="141" eb="142">
      <t>リョウ</t>
    </rPh>
    <rPh sb="142" eb="144">
      <t>シュウニュウ</t>
    </rPh>
    <rPh sb="150" eb="152">
      <t>シヨウ</t>
    </rPh>
    <rPh sb="152" eb="153">
      <t>リョウ</t>
    </rPh>
    <rPh sb="154" eb="156">
      <t>カイシュウ</t>
    </rPh>
    <rPh sb="159" eb="161">
      <t>ケイヒ</t>
    </rPh>
    <rPh sb="162" eb="163">
      <t>スベ</t>
    </rPh>
    <rPh sb="164" eb="167">
      <t>シヨウリョウ</t>
    </rPh>
    <rPh sb="168" eb="169">
      <t>マカナ</t>
    </rPh>
    <rPh sb="173" eb="175">
      <t>ジョウキョウ</t>
    </rPh>
    <rPh sb="189" eb="191">
      <t>リュウイキ</t>
    </rPh>
    <rPh sb="191" eb="194">
      <t>ゲスイドウ</t>
    </rPh>
    <rPh sb="197" eb="199">
      <t>オスイ</t>
    </rPh>
    <rPh sb="199" eb="201">
      <t>ショリ</t>
    </rPh>
    <rPh sb="201" eb="202">
      <t>ヒ</t>
    </rPh>
    <rPh sb="203" eb="204">
      <t>オサ</t>
    </rPh>
    <rPh sb="213" eb="215">
      <t>ルイジ</t>
    </rPh>
    <rPh sb="215" eb="217">
      <t>ダンタイ</t>
    </rPh>
    <rPh sb="218" eb="220">
      <t>ヒカク</t>
    </rPh>
    <rPh sb="221" eb="223">
      <t>アンカ</t>
    </rPh>
    <rPh sb="235" eb="237">
      <t>コウキョウ</t>
    </rPh>
    <rPh sb="237" eb="240">
      <t>ゲスイドウ</t>
    </rPh>
    <rPh sb="240" eb="242">
      <t>クイキ</t>
    </rPh>
    <rPh sb="244" eb="246">
      <t>シンキ</t>
    </rPh>
    <rPh sb="246" eb="248">
      <t>セツゾク</t>
    </rPh>
    <rPh sb="258" eb="259">
      <t>ドウ</t>
    </rPh>
    <rPh sb="263" eb="265">
      <t>スイイ</t>
    </rPh>
    <rPh sb="274" eb="277">
      <t>スイセンカ</t>
    </rPh>
    <rPh sb="277" eb="278">
      <t>リツ</t>
    </rPh>
    <rPh sb="283" eb="285">
      <t>メザ</t>
    </rPh>
    <rPh sb="287" eb="289">
      <t>セツゾク</t>
    </rPh>
    <rPh sb="289" eb="291">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</si>
</sst>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475688"/>
        <c:axId val="501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501475688"/>
        <c:axId val="501480000"/>
      </c:lineChart>
      <c:dateAx>
        <c:axId val="501475688"/>
        <c:scaling>
          <c:orientation val="minMax"/>
        </c:scaling>
        <c:delete val="1"/>
        <c:axPos val="b"/>
        <c:numFmt formatCode="ge" sourceLinked="1"/>
        <c:majorTickMark val="none"/>
        <c:minorTickMark val="none"/>
        <c:tickLblPos val="none"/>
        <c:crossAx val="501480000"/>
        <c:crosses val="autoZero"/>
        <c:auto val="1"/>
        <c:lblOffset val="100"/>
        <c:baseTimeUnit val="years"/>
      </c:dateAx>
      <c:valAx>
        <c:axId val="501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7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274496"/>
        <c:axId val="22727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227274496"/>
        <c:axId val="227273712"/>
      </c:lineChart>
      <c:dateAx>
        <c:axId val="227274496"/>
        <c:scaling>
          <c:orientation val="minMax"/>
        </c:scaling>
        <c:delete val="1"/>
        <c:axPos val="b"/>
        <c:numFmt formatCode="ge" sourceLinked="1"/>
        <c:majorTickMark val="none"/>
        <c:minorTickMark val="none"/>
        <c:tickLblPos val="none"/>
        <c:crossAx val="227273712"/>
        <c:crosses val="autoZero"/>
        <c:auto val="1"/>
        <c:lblOffset val="100"/>
        <c:baseTimeUnit val="years"/>
      </c:dateAx>
      <c:valAx>
        <c:axId val="22727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c:v>
                </c:pt>
                <c:pt idx="1">
                  <c:v>97.16</c:v>
                </c:pt>
                <c:pt idx="2">
                  <c:v>96.7</c:v>
                </c:pt>
                <c:pt idx="3">
                  <c:v>96.9</c:v>
                </c:pt>
                <c:pt idx="4">
                  <c:v>96.5</c:v>
                </c:pt>
              </c:numCache>
            </c:numRef>
          </c:val>
        </c:ser>
        <c:dLbls>
          <c:showLegendKey val="0"/>
          <c:showVal val="0"/>
          <c:showCatName val="0"/>
          <c:showSerName val="0"/>
          <c:showPercent val="0"/>
          <c:showBubbleSize val="0"/>
        </c:dLbls>
        <c:gapWidth val="150"/>
        <c:axId val="227273320"/>
        <c:axId val="22727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227273320"/>
        <c:axId val="227276456"/>
      </c:lineChart>
      <c:dateAx>
        <c:axId val="227273320"/>
        <c:scaling>
          <c:orientation val="minMax"/>
        </c:scaling>
        <c:delete val="1"/>
        <c:axPos val="b"/>
        <c:numFmt formatCode="ge" sourceLinked="1"/>
        <c:majorTickMark val="none"/>
        <c:minorTickMark val="none"/>
        <c:tickLblPos val="none"/>
        <c:crossAx val="227276456"/>
        <c:crosses val="autoZero"/>
        <c:auto val="1"/>
        <c:lblOffset val="100"/>
        <c:baseTimeUnit val="years"/>
      </c:dateAx>
      <c:valAx>
        <c:axId val="2272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7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78.73</c:v>
                </c:pt>
                <c:pt idx="1">
                  <c:v>69.97</c:v>
                </c:pt>
                <c:pt idx="2">
                  <c:v>90.93</c:v>
                </c:pt>
                <c:pt idx="3">
                  <c:v>92.56</c:v>
                </c:pt>
                <c:pt idx="4">
                  <c:v>98.49</c:v>
                </c:pt>
              </c:numCache>
            </c:numRef>
          </c:val>
        </c:ser>
        <c:dLbls>
          <c:showLegendKey val="0"/>
          <c:showVal val="0"/>
          <c:showCatName val="0"/>
          <c:showSerName val="0"/>
          <c:showPercent val="0"/>
          <c:showBubbleSize val="0"/>
        </c:dLbls>
        <c:gapWidth val="150"/>
        <c:axId val="485735928"/>
        <c:axId val="4857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735928"/>
        <c:axId val="485736320"/>
      </c:lineChart>
      <c:dateAx>
        <c:axId val="485735928"/>
        <c:scaling>
          <c:orientation val="minMax"/>
        </c:scaling>
        <c:delete val="1"/>
        <c:axPos val="b"/>
        <c:numFmt formatCode="ge" sourceLinked="1"/>
        <c:majorTickMark val="none"/>
        <c:minorTickMark val="none"/>
        <c:tickLblPos val="none"/>
        <c:crossAx val="485736320"/>
        <c:crosses val="autoZero"/>
        <c:auto val="1"/>
        <c:lblOffset val="100"/>
        <c:baseTimeUnit val="years"/>
      </c:dateAx>
      <c:valAx>
        <c:axId val="485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737888"/>
        <c:axId val="4857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737888"/>
        <c:axId val="485735536"/>
      </c:lineChart>
      <c:dateAx>
        <c:axId val="485737888"/>
        <c:scaling>
          <c:orientation val="minMax"/>
        </c:scaling>
        <c:delete val="1"/>
        <c:axPos val="b"/>
        <c:numFmt formatCode="ge" sourceLinked="1"/>
        <c:majorTickMark val="none"/>
        <c:minorTickMark val="none"/>
        <c:tickLblPos val="none"/>
        <c:crossAx val="485735536"/>
        <c:crosses val="autoZero"/>
        <c:auto val="1"/>
        <c:lblOffset val="100"/>
        <c:baseTimeUnit val="years"/>
      </c:dateAx>
      <c:valAx>
        <c:axId val="4857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502720"/>
        <c:axId val="2305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502720"/>
        <c:axId val="230504288"/>
      </c:lineChart>
      <c:dateAx>
        <c:axId val="230502720"/>
        <c:scaling>
          <c:orientation val="minMax"/>
        </c:scaling>
        <c:delete val="1"/>
        <c:axPos val="b"/>
        <c:numFmt formatCode="ge" sourceLinked="1"/>
        <c:majorTickMark val="none"/>
        <c:minorTickMark val="none"/>
        <c:tickLblPos val="none"/>
        <c:crossAx val="230504288"/>
        <c:crosses val="autoZero"/>
        <c:auto val="1"/>
        <c:lblOffset val="100"/>
        <c:baseTimeUnit val="years"/>
      </c:dateAx>
      <c:valAx>
        <c:axId val="2305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503504"/>
        <c:axId val="2305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503504"/>
        <c:axId val="230503112"/>
      </c:lineChart>
      <c:dateAx>
        <c:axId val="230503504"/>
        <c:scaling>
          <c:orientation val="minMax"/>
        </c:scaling>
        <c:delete val="1"/>
        <c:axPos val="b"/>
        <c:numFmt formatCode="ge" sourceLinked="1"/>
        <c:majorTickMark val="none"/>
        <c:minorTickMark val="none"/>
        <c:tickLblPos val="none"/>
        <c:crossAx val="230503112"/>
        <c:crosses val="autoZero"/>
        <c:auto val="1"/>
        <c:lblOffset val="100"/>
        <c:baseTimeUnit val="years"/>
      </c:dateAx>
      <c:valAx>
        <c:axId val="2305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0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8034984"/>
        <c:axId val="48803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034984"/>
        <c:axId val="488032632"/>
      </c:lineChart>
      <c:dateAx>
        <c:axId val="488034984"/>
        <c:scaling>
          <c:orientation val="minMax"/>
        </c:scaling>
        <c:delete val="1"/>
        <c:axPos val="b"/>
        <c:numFmt formatCode="ge" sourceLinked="1"/>
        <c:majorTickMark val="none"/>
        <c:minorTickMark val="none"/>
        <c:tickLblPos val="none"/>
        <c:crossAx val="488032632"/>
        <c:crosses val="autoZero"/>
        <c:auto val="1"/>
        <c:lblOffset val="100"/>
        <c:baseTimeUnit val="years"/>
      </c:dateAx>
      <c:valAx>
        <c:axId val="4880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608.80999999999995</c:v>
                </c:pt>
                <c:pt idx="1">
                  <c:v>621.66</c:v>
                </c:pt>
                <c:pt idx="2">
                  <c:v>687.96</c:v>
                </c:pt>
                <c:pt idx="3">
                  <c:v>540.03</c:v>
                </c:pt>
                <c:pt idx="4">
                  <c:v>384.66</c:v>
                </c:pt>
              </c:numCache>
            </c:numRef>
          </c:val>
        </c:ser>
        <c:dLbls>
          <c:showLegendKey val="0"/>
          <c:showVal val="0"/>
          <c:showCatName val="0"/>
          <c:showSerName val="0"/>
          <c:showPercent val="0"/>
          <c:showBubbleSize val="0"/>
        </c:dLbls>
        <c:gapWidth val="150"/>
        <c:axId val="488033416"/>
        <c:axId val="48803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488033416"/>
        <c:axId val="488033808"/>
      </c:lineChart>
      <c:dateAx>
        <c:axId val="488033416"/>
        <c:scaling>
          <c:orientation val="minMax"/>
        </c:scaling>
        <c:delete val="1"/>
        <c:axPos val="b"/>
        <c:numFmt formatCode="ge" sourceLinked="1"/>
        <c:majorTickMark val="none"/>
        <c:minorTickMark val="none"/>
        <c:tickLblPos val="none"/>
        <c:crossAx val="488033808"/>
        <c:crosses val="autoZero"/>
        <c:auto val="1"/>
        <c:lblOffset val="100"/>
        <c:baseTimeUnit val="years"/>
      </c:dateAx>
      <c:valAx>
        <c:axId val="48803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3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104.57</c:v>
                </c:pt>
                <c:pt idx="1">
                  <c:v>109.12</c:v>
                </c:pt>
                <c:pt idx="2">
                  <c:v>94.83</c:v>
                </c:pt>
                <c:pt idx="3">
                  <c:v>93.87</c:v>
                </c:pt>
                <c:pt idx="4">
                  <c:v>101.96</c:v>
                </c:pt>
              </c:numCache>
            </c:numRef>
          </c:val>
        </c:ser>
        <c:dLbls>
          <c:showLegendKey val="0"/>
          <c:showVal val="0"/>
          <c:showCatName val="0"/>
          <c:showSerName val="0"/>
          <c:showPercent val="0"/>
          <c:showBubbleSize val="0"/>
        </c:dLbls>
        <c:gapWidth val="150"/>
        <c:axId val="230502328"/>
        <c:axId val="49027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30502328"/>
        <c:axId val="490275912"/>
      </c:lineChart>
      <c:dateAx>
        <c:axId val="230502328"/>
        <c:scaling>
          <c:orientation val="minMax"/>
        </c:scaling>
        <c:delete val="1"/>
        <c:axPos val="b"/>
        <c:numFmt formatCode="ge" sourceLinked="1"/>
        <c:majorTickMark val="none"/>
        <c:minorTickMark val="none"/>
        <c:tickLblPos val="none"/>
        <c:crossAx val="490275912"/>
        <c:crosses val="autoZero"/>
        <c:auto val="1"/>
        <c:lblOffset val="100"/>
        <c:baseTimeUnit val="years"/>
      </c:dateAx>
      <c:valAx>
        <c:axId val="49027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169.64</c:v>
                </c:pt>
                <c:pt idx="1">
                  <c:v>167.5</c:v>
                </c:pt>
                <c:pt idx="2">
                  <c:v>188.53</c:v>
                </c:pt>
                <c:pt idx="3">
                  <c:v>198.02</c:v>
                </c:pt>
                <c:pt idx="4">
                  <c:v>186.18</c:v>
                </c:pt>
              </c:numCache>
            </c:numRef>
          </c:val>
        </c:ser>
        <c:dLbls>
          <c:showLegendKey val="0"/>
          <c:showVal val="0"/>
          <c:showCatName val="0"/>
          <c:showSerName val="0"/>
          <c:showPercent val="0"/>
          <c:showBubbleSize val="0"/>
        </c:dLbls>
        <c:gapWidth val="150"/>
        <c:axId val="490276696"/>
        <c:axId val="4902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490276696"/>
        <c:axId val="490277088"/>
      </c:lineChart>
      <c:dateAx>
        <c:axId val="490276696"/>
        <c:scaling>
          <c:orientation val="minMax"/>
        </c:scaling>
        <c:delete val="1"/>
        <c:axPos val="b"/>
        <c:numFmt formatCode="ge" sourceLinked="1"/>
        <c:majorTickMark val="none"/>
        <c:minorTickMark val="none"/>
        <c:tickLblPos val="none"/>
        <c:crossAx val="490277088"/>
        <c:crosses val="autoZero"/>
        <c:auto val="1"/>
        <c:lblOffset val="100"/>
        <c:baseTimeUnit val="years"/>
      </c:dateAx>
      <c:valAx>
        <c:axId val="4902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吉見町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20013</v>
      </c>
      <c r="AM8" s="47"/>
      <c r="AN8" s="47"/>
      <c r="AO8" s="47"/>
      <c r="AP8" s="47"/>
      <c r="AQ8" s="47"/>
      <c r="AR8" s="47"/>
      <c r="AS8" s="47"/>
      <c r="AT8" s="43">
        <f>データ!S6</f>
        <v>38.64</v>
      </c>
      <c r="AU8" s="43"/>
      <c r="AV8" s="43"/>
      <c r="AW8" s="43"/>
      <c r="AX8" s="43"/>
      <c r="AY8" s="43"/>
      <c r="AZ8" s="43"/>
      <c r="BA8" s="43"/>
      <c r="BB8" s="43">
        <f>データ!T6</f>
        <v>517.92999999999995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12.9</v>
      </c>
      <c r="Q10" s="43"/>
      <c r="R10" s="43"/>
      <c r="S10" s="43"/>
      <c r="T10" s="43"/>
      <c r="U10" s="43"/>
      <c r="V10" s="43"/>
      <c r="W10" s="43">
        <f>データ!P6</f>
        <v>97.12</v>
      </c>
      <c r="X10" s="43"/>
      <c r="Y10" s="43"/>
      <c r="Z10" s="43"/>
      <c r="AA10" s="43"/>
      <c r="AB10" s="43"/>
      <c r="AC10" s="43"/>
      <c r="AD10" s="47">
        <f>データ!Q6</f>
        <v>2106</v>
      </c>
      <c r="AE10" s="47"/>
      <c r="AF10" s="47"/>
      <c r="AG10" s="47"/>
      <c r="AH10" s="47"/>
      <c r="AI10" s="47"/>
      <c r="AJ10" s="47"/>
      <c r="AK10" s="2"/>
      <c r="AL10" s="47">
        <f>データ!U6</f>
        <v>2569</v>
      </c>
      <c r="AM10" s="47"/>
      <c r="AN10" s="47"/>
      <c r="AO10" s="47"/>
      <c r="AP10" s="47"/>
      <c r="AQ10" s="47"/>
      <c r="AR10" s="47"/>
      <c r="AS10" s="47"/>
      <c r="AT10" s="43">
        <f>データ!V6</f>
        <v>0.99</v>
      </c>
      <c r="AU10" s="43"/>
      <c r="AV10" s="43"/>
      <c r="AW10" s="43"/>
      <c r="AX10" s="43"/>
      <c r="AY10" s="43"/>
      <c r="AZ10" s="43"/>
      <c r="BA10" s="43"/>
      <c r="BB10" s="43">
        <f>データ!W6</f>
        <v>2594.9499999999998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113476</v>
      </c>
      <c r="D6" s="31">
        <f t="shared" si="3"/>
        <v>47</v>
      </c>
      <c r="E6" s="31">
        <f t="shared" si="3"/>
        <v>17</v>
      </c>
      <c r="F6" s="31">
        <f t="shared" si="3"/>
        <v>1</v>
      </c>
      <c r="G6" s="31">
        <f t="shared" si="3"/>
        <v>0</v>
      </c>
      <c r="H6" s="31" t="str">
        <f t="shared" si="3"/>
        <v>埼玉県　吉見町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12.9</v>
      </c>
      <c r="P6" s="32">
        <f t="shared" si="3"/>
        <v>97.12</v>
      </c>
      <c r="Q6" s="32">
        <f t="shared" si="3"/>
        <v>2106</v>
      </c>
      <c r="R6" s="32">
        <f t="shared" si="3"/>
        <v>20013</v>
      </c>
      <c r="S6" s="32">
        <f t="shared" si="3"/>
        <v>38.64</v>
      </c>
      <c r="T6" s="32">
        <f t="shared" si="3"/>
        <v>517.92999999999995</v>
      </c>
      <c r="U6" s="32">
        <f t="shared" si="3"/>
        <v>2569</v>
      </c>
      <c r="V6" s="32">
        <f t="shared" si="3"/>
        <v>0.99</v>
      </c>
      <c r="W6" s="32">
        <f t="shared" si="3"/>
        <v>2594.9499999999998</v>
      </c>
      <c r="X6" s="33">
        <f>IF(X7="",NA(),X7)</f>
        <v>78.73</v>
      </c>
      <c r="Y6" s="33">
        <f t="shared" ref="Y6:AG6" si="4">IF(Y7="",NA(),Y7)</f>
        <v>69.97</v>
      </c>
      <c r="Z6" s="33">
        <f t="shared" si="4"/>
        <v>90.93</v>
      </c>
      <c r="AA6" s="33">
        <f t="shared" si="4"/>
        <v>92.56</v>
      </c>
      <c r="AB6" s="33">
        <f t="shared" si="4"/>
        <v>98.49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608.80999999999995</v>
      </c>
      <c r="BF6" s="33">
        <f t="shared" ref="BF6:BN6" si="7">IF(BF7="",NA(),BF7)</f>
        <v>621.66</v>
      </c>
      <c r="BG6" s="33">
        <f t="shared" si="7"/>
        <v>687.96</v>
      </c>
      <c r="BH6" s="33">
        <f t="shared" si="7"/>
        <v>540.03</v>
      </c>
      <c r="BI6" s="33">
        <f t="shared" si="7"/>
        <v>384.66</v>
      </c>
      <c r="BJ6" s="33">
        <f t="shared" si="7"/>
        <v>1749.66</v>
      </c>
      <c r="BK6" s="33">
        <f t="shared" si="7"/>
        <v>1574.53</v>
      </c>
      <c r="BL6" s="33">
        <f t="shared" si="7"/>
        <v>1209.95</v>
      </c>
      <c r="BM6" s="33">
        <f t="shared" si="7"/>
        <v>1136.5</v>
      </c>
      <c r="BN6" s="33">
        <f t="shared" si="7"/>
        <v>1118.56</v>
      </c>
      <c r="BO6" s="32" t="str">
        <f>IF(BO7="","",IF(BO7="-","【-】","【"&amp;SUBSTITUTE(TEXT(BO7,"#,##0.00"),"-","△")&amp;"】"))</f>
        <v>【763.62】</v>
      </c>
      <c r="BP6" s="33">
        <f>IF(BP7="",NA(),BP7)</f>
        <v>104.57</v>
      </c>
      <c r="BQ6" s="33">
        <f t="shared" ref="BQ6:BY6" si="8">IF(BQ7="",NA(),BQ7)</f>
        <v>109.12</v>
      </c>
      <c r="BR6" s="33">
        <f t="shared" si="8"/>
        <v>94.83</v>
      </c>
      <c r="BS6" s="33">
        <f t="shared" si="8"/>
        <v>93.87</v>
      </c>
      <c r="BT6" s="33">
        <f t="shared" si="8"/>
        <v>101.96</v>
      </c>
      <c r="BU6" s="33">
        <f t="shared" si="8"/>
        <v>54.46</v>
      </c>
      <c r="BV6" s="33">
        <f t="shared" si="8"/>
        <v>57.36</v>
      </c>
      <c r="BW6" s="33">
        <f t="shared" si="8"/>
        <v>69.48</v>
      </c>
      <c r="BX6" s="33">
        <f t="shared" si="8"/>
        <v>71.650000000000006</v>
      </c>
      <c r="BY6" s="33">
        <f t="shared" si="8"/>
        <v>72.33</v>
      </c>
      <c r="BZ6" s="32" t="str">
        <f>IF(BZ7="","",IF(BZ7="-","【-】","【"&amp;SUBSTITUTE(TEXT(BZ7,"#,##0.00"),"-","△")&amp;"】"))</f>
        <v>【98.53】</v>
      </c>
      <c r="CA6" s="33">
        <f>IF(CA7="",NA(),CA7)</f>
        <v>169.64</v>
      </c>
      <c r="CB6" s="33">
        <f t="shared" ref="CB6:CJ6" si="9">IF(CB7="",NA(),CB7)</f>
        <v>167.5</v>
      </c>
      <c r="CC6" s="33">
        <f t="shared" si="9"/>
        <v>188.53</v>
      </c>
      <c r="CD6" s="33">
        <f t="shared" si="9"/>
        <v>198.02</v>
      </c>
      <c r="CE6" s="33">
        <f t="shared" si="9"/>
        <v>186.18</v>
      </c>
      <c r="CF6" s="33">
        <f t="shared" si="9"/>
        <v>293.08999999999997</v>
      </c>
      <c r="CG6" s="33">
        <f t="shared" si="9"/>
        <v>279.91000000000003</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97.2</v>
      </c>
      <c r="CX6" s="33">
        <f t="shared" ref="CX6:DF6" si="11">IF(CX7="",NA(),CX7)</f>
        <v>97.16</v>
      </c>
      <c r="CY6" s="33">
        <f t="shared" si="11"/>
        <v>96.7</v>
      </c>
      <c r="CZ6" s="33">
        <f t="shared" si="11"/>
        <v>96.9</v>
      </c>
      <c r="DA6" s="33">
        <f t="shared" si="11"/>
        <v>96.5</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113476</v>
      </c>
      <c r="D7" s="35">
        <v>47</v>
      </c>
      <c r="E7" s="35">
        <v>17</v>
      </c>
      <c r="F7" s="35">
        <v>1</v>
      </c>
      <c r="G7" s="35">
        <v>0</v>
      </c>
      <c r="H7" s="35" t="s">
        <v>96</v>
      </c>
      <c r="I7" s="35" t="s">
        <v>97</v>
      </c>
      <c r="J7" s="35" t="s">
        <v>98</v>
      </c>
      <c r="K7" s="35" t="s">
        <v>99</v>
      </c>
      <c r="L7" s="35" t="s">
        <v>100</v>
      </c>
      <c r="M7" s="36" t="s">
        <v>101</v>
      </c>
      <c r="N7" s="36" t="s">
        <v>102</v>
      </c>
      <c r="O7" s="36">
        <v>12.9</v>
      </c>
      <c r="P7" s="36">
        <v>97.12</v>
      </c>
      <c r="Q7" s="36">
        <v>2106</v>
      </c>
      <c r="R7" s="36">
        <v>20013</v>
      </c>
      <c r="S7" s="36">
        <v>38.64</v>
      </c>
      <c r="T7" s="36">
        <v>517.92999999999995</v>
      </c>
      <c r="U7" s="36">
        <v>2569</v>
      </c>
      <c r="V7" s="36">
        <v>0.99</v>
      </c>
      <c r="W7" s="36">
        <v>2594.9499999999998</v>
      </c>
      <c r="X7" s="36">
        <v>78.73</v>
      </c>
      <c r="Y7" s="36">
        <v>69.97</v>
      </c>
      <c r="Z7" s="36">
        <v>90.93</v>
      </c>
      <c r="AA7" s="36">
        <v>92.56</v>
      </c>
      <c r="AB7" s="36">
        <v>98.49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608.80999999999995</v>
      </c>
      <c r="BF7" s="36">
        <v>621.66</v>
      </c>
      <c r="BG7" s="36">
        <v>687.96</v>
      </c>
      <c r="BH7" s="36">
        <v>540.03</v>
      </c>
      <c r="BI7" s="36">
        <v>384.66</v>
      </c>
      <c r="BJ7" s="36">
        <v>1749.66</v>
      </c>
      <c r="BK7" s="36">
        <v>1574.53</v>
      </c>
      <c r="BL7" s="36">
        <v>1209.95</v>
      </c>
      <c r="BM7" s="36">
        <v>1136.5</v>
      </c>
      <c r="BN7" s="36">
        <v>1118.56</v>
      </c>
      <c r="BO7" s="36">
        <v>763.62</v>
      </c>
      <c r="BP7" s="36">
        <v>104.57</v>
      </c>
      <c r="BQ7" s="36">
        <v>109.12</v>
      </c>
      <c r="BR7" s="36">
        <v>94.83</v>
      </c>
      <c r="BS7" s="36">
        <v>93.87</v>
      </c>
      <c r="BT7" s="36">
        <v>101.96</v>
      </c>
      <c r="BU7" s="36">
        <v>54.46</v>
      </c>
      <c r="BV7" s="36">
        <v>57.36</v>
      </c>
      <c r="BW7" s="36">
        <v>69.48</v>
      </c>
      <c r="BX7" s="36">
        <v>71.650000000000006</v>
      </c>
      <c r="BY7" s="36">
        <v>72.33</v>
      </c>
      <c r="BZ7" s="36">
        <v>98.53</v>
      </c>
      <c r="CA7" s="36">
        <v>169.64</v>
      </c>
      <c r="CB7" s="36">
        <v>167.5</v>
      </c>
      <c r="CC7" s="36">
        <v>188.53</v>
      </c>
      <c r="CD7" s="36">
        <v>198.02</v>
      </c>
      <c r="CE7" s="36">
        <v>186.18</v>
      </c>
      <c r="CF7" s="36">
        <v>293.08999999999997</v>
      </c>
      <c r="CG7" s="36">
        <v>279.91000000000003</v>
      </c>
      <c r="CH7" s="36">
        <v>220.67</v>
      </c>
      <c r="CI7" s="36">
        <v>217.82</v>
      </c>
      <c r="CJ7" s="36">
        <v>215.28</v>
      </c>
      <c r="CK7" s="36">
        <v>139.69999999999999</v>
      </c>
      <c r="CL7" s="36" t="s">
        <v>101</v>
      </c>
      <c r="CM7" s="36" t="s">
        <v>101</v>
      </c>
      <c r="CN7" s="36" t="s">
        <v>101</v>
      </c>
      <c r="CO7" s="36" t="s">
        <v>101</v>
      </c>
      <c r="CP7" s="36" t="s">
        <v>101</v>
      </c>
      <c r="CQ7" s="36">
        <v>38.950000000000003</v>
      </c>
      <c r="CR7" s="36">
        <v>40.07</v>
      </c>
      <c r="CS7" s="36">
        <v>55.81</v>
      </c>
      <c r="CT7" s="36">
        <v>54.44</v>
      </c>
      <c r="CU7" s="36">
        <v>54.67</v>
      </c>
      <c r="CV7" s="36">
        <v>60.01</v>
      </c>
      <c r="CW7" s="36">
        <v>97.2</v>
      </c>
      <c r="CX7" s="36">
        <v>97.16</v>
      </c>
      <c r="CY7" s="36">
        <v>96.7</v>
      </c>
      <c r="CZ7" s="36">
        <v>96.9</v>
      </c>
      <c r="DA7" s="36">
        <v>96.5</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吉田桂子</cp:lastModifiedBy>
  <cp:lastPrinted>2017-02-13T08:15:34Z</cp:lastPrinted>
  <dcterms:created xsi:type="dcterms:W3CDTF">2017-02-08T02:47:32Z</dcterms:created>
  <dcterms:modified xsi:type="dcterms:W3CDTF">2017-02-14T07:52:44Z</dcterms:modified>
  <cp:category/>
</cp:coreProperties>
</file>