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<sst xmlns="http://schemas.openxmlformats.org/spreadsheetml/2006/main" count="226" uniqueCount="111">
  <si>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</si>
  <si>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</si>
  <si>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</si>
  <si>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</si>
  <si>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</si>
  <si>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</si>
  <si>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</si>
  <si>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</si>
  <si>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</si>
  <si>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</si>
  <si>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</si>
  <si>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</si>
  <si>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</si>
  <si>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</si>
  <si>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</si>
  <si>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</si>
  <si>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</si>
  <si>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</si>
  <si>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</si>
  <si>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</si>
  <si>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</si>
  <si>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</si>
  <si>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</si>
  <si>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</si>
  <si>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</si>
  <si>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</si>
  <si>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</si>
  <si>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</si>
  <si>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</si>
  <si>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</si>
  <si>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</si>
  <si>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</si>
  <si>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</si>
  <si>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</si>
  <si>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</si>
  <si>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</si>
  <si>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</si>
  <si>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</si>
  <si>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</si>
  <si>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</si>
  <si>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</si>
  <si>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</si>
  <si>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</si>
  <si>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</si>
  <si>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</si>
  <si>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</si>
  <si>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</si>
  <si>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</si>
  <si>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</si>
  <si>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</si>
  <si>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</si>
  <si>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</si>
  <si>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</si>
  <si>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</si>
  <si>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</si>
  <si>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</si>
  <si>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</si>
  <si>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</si>
  <si>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</si>
  <si>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</si>
  <si>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</si>
  <si>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</si>
  <si>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</si>
  <si>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</si>
  <si>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</si>
  <si>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</si>
  <si>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</si>
  <si>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</si>
  <si>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</si>
  <si>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</si>
  <si>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</si>
  <si>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</si>
  <si>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</si>
  <si>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</si>
  <si>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</si>
  <si>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</si>
  <si>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</si>
  <si>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</si>
  <si>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</si>
  <si>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</si>
  <si>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</si>
  <si>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</si>
  <si>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</si>
  <si>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</si>
  <si>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</si>
  <si>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</si>
  <si>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</si>
  <si>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</si>
  <si>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</si>
  <si>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</si>
  <si>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</si>
  <si>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</si>
  <si>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</si>
  <si>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</si>
  <si>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</si>
  <si>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</si>
  <si>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</si>
  <si>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</si>
  <si>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</si>
  <si>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</si>
  <si>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</si>
  <si>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</si>
  <si>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</si>
  <si>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</si>
  <si>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</si>
  <si>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</si>
  <si>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</si>
  <si>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</si>
  <si>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県内の類似町村と比較すると高めの数値を示しているものの、100％未満の赤字収支となっているため、経営改善に向けた取組が必要である。
●企業債残高対事業規模比率
　類似団体平均及び全国平均と比較して事業債残高の規模は低めの数値を示しているが、今後管渠等の更新時期を迎えると数値が増加すると予想される。そのため、長期的な料金収入を予測したうえで適切な投資規模を再検討する必要があると考えられる。
●経費回収率
　類似団体平均と比較して高めの数値を示しており、100％前後で推移できているが、今後発生する更新投資に充てる財源が確保されている訳ではない。そのため、必要となる更新費用を見込んだうえで料金設定を見直すことも視野に入れる必要性がある。
●汚水処理原価
　類似団体平均より低コストであり、ほぼ全国平均と同様の数値である。しかし、長期的に著しい人口減少が予想され、汚水処理人口及び有収水量も減少していくと考えられるため、維持管理費の削減や接続率の向上により一層取り組む必要がある。
●水洗化率
　類似団体平均及び全国平均より低い数値となっており、水質保全の観点からも、使用料収入の増加を図るため水洗化率向上の取組が必要である。</t>
    <rPh sb="1" eb="4">
      <t>シュウエキテキ</t>
    </rPh>
    <rPh sb="4" eb="6">
      <t>シュウシ</t>
    </rPh>
    <rPh sb="6" eb="8">
      <t>ヒリツ</t>
    </rPh>
    <rPh sb="10" eb="12">
      <t>ケンナイ</t>
    </rPh>
    <rPh sb="13" eb="15">
      <t>ルイジ</t>
    </rPh>
    <rPh sb="15" eb="17">
      <t>チョウソン</t>
    </rPh>
    <rPh sb="18" eb="20">
      <t>ヒカク</t>
    </rPh>
    <rPh sb="23" eb="24">
      <t>タカ</t>
    </rPh>
    <rPh sb="26" eb="28">
      <t>スウチ</t>
    </rPh>
    <rPh sb="29" eb="30">
      <t>シメ</t>
    </rPh>
    <rPh sb="42" eb="44">
      <t>ミマン</t>
    </rPh>
    <rPh sb="45" eb="47">
      <t>アカジ</t>
    </rPh>
    <rPh sb="47" eb="49">
      <t>シュウシ</t>
    </rPh>
    <rPh sb="58" eb="60">
      <t>ケイエイ</t>
    </rPh>
    <rPh sb="60" eb="62">
      <t>カイゼン</t>
    </rPh>
    <rPh sb="63" eb="64">
      <t>ム</t>
    </rPh>
    <rPh sb="66" eb="67">
      <t>ト</t>
    </rPh>
    <rPh sb="67" eb="68">
      <t>ク</t>
    </rPh>
    <rPh sb="69" eb="71">
      <t>ヒツヨウ</t>
    </rPh>
    <rPh sb="77" eb="79">
      <t>キギョウ</t>
    </rPh>
    <rPh sb="79" eb="80">
      <t>サイ</t>
    </rPh>
    <rPh sb="80" eb="82">
      <t>ザンダカ</t>
    </rPh>
    <rPh sb="82" eb="83">
      <t>タイ</t>
    </rPh>
    <rPh sb="83" eb="85">
      <t>ジギョウ</t>
    </rPh>
    <rPh sb="85" eb="87">
      <t>キボ</t>
    </rPh>
    <rPh sb="87" eb="89">
      <t>ヒリツ</t>
    </rPh>
    <rPh sb="91" eb="93">
      <t>ルイジ</t>
    </rPh>
    <rPh sb="93" eb="95">
      <t>ダンタイ</t>
    </rPh>
    <rPh sb="95" eb="97">
      <t>ヘイキン</t>
    </rPh>
    <rPh sb="97" eb="98">
      <t>オヨ</t>
    </rPh>
    <rPh sb="99" eb="101">
      <t>ゼンコク</t>
    </rPh>
    <rPh sb="101" eb="103">
      <t>ヘイキン</t>
    </rPh>
    <rPh sb="104" eb="106">
      <t>ヒカク</t>
    </rPh>
    <rPh sb="108" eb="110">
      <t>ジギョウ</t>
    </rPh>
    <rPh sb="110" eb="111">
      <t>サイ</t>
    </rPh>
    <rPh sb="111" eb="113">
      <t>ザンダカ</t>
    </rPh>
    <rPh sb="114" eb="116">
      <t>キボ</t>
    </rPh>
    <rPh sb="117" eb="118">
      <t>ヒク</t>
    </rPh>
    <rPh sb="120" eb="122">
      <t>スウチ</t>
    </rPh>
    <rPh sb="123" eb="124">
      <t>シメ</t>
    </rPh>
    <rPh sb="130" eb="132">
      <t>コンゴ</t>
    </rPh>
    <rPh sb="132" eb="134">
      <t>カンキョ</t>
    </rPh>
    <rPh sb="134" eb="135">
      <t>トウ</t>
    </rPh>
    <rPh sb="136" eb="138">
      <t>コウシン</t>
    </rPh>
    <rPh sb="138" eb="140">
      <t>ジキ</t>
    </rPh>
    <rPh sb="141" eb="142">
      <t>ムカ</t>
    </rPh>
    <rPh sb="145" eb="147">
      <t>スウチ</t>
    </rPh>
    <rPh sb="148" eb="150">
      <t>ゾウカ</t>
    </rPh>
    <rPh sb="153" eb="155">
      <t>ヨソウ</t>
    </rPh>
    <rPh sb="164" eb="167">
      <t>チョウキテキ</t>
    </rPh>
    <rPh sb="168" eb="170">
      <t>リョウキン</t>
    </rPh>
    <rPh sb="170" eb="172">
      <t>シュウニュウ</t>
    </rPh>
    <rPh sb="173" eb="175">
      <t>ヨソク</t>
    </rPh>
    <rPh sb="180" eb="182">
      <t>テキセツ</t>
    </rPh>
    <rPh sb="183" eb="185">
      <t>トウシ</t>
    </rPh>
    <rPh sb="185" eb="187">
      <t>キボ</t>
    </rPh>
    <rPh sb="188" eb="191">
      <t>サイケントウ</t>
    </rPh>
    <rPh sb="193" eb="195">
      <t>ヒツヨウ</t>
    </rPh>
    <rPh sb="199" eb="200">
      <t>カンガ</t>
    </rPh>
    <rPh sb="207" eb="209">
      <t>ケイヒ</t>
    </rPh>
    <rPh sb="209" eb="211">
      <t>カイシュウ</t>
    </rPh>
    <rPh sb="211" eb="212">
      <t>リツ</t>
    </rPh>
    <rPh sb="214" eb="216">
      <t>ルイジ</t>
    </rPh>
    <rPh sb="216" eb="218">
      <t>ダンタイ</t>
    </rPh>
    <rPh sb="218" eb="220">
      <t>ヘイキン</t>
    </rPh>
    <rPh sb="225" eb="226">
      <t>タカ</t>
    </rPh>
    <rPh sb="228" eb="230">
      <t>スウチ</t>
    </rPh>
    <rPh sb="231" eb="232">
      <t>シメ</t>
    </rPh>
    <rPh sb="241" eb="243">
      <t>ゼンゴ</t>
    </rPh>
    <rPh sb="244" eb="246">
      <t>スイイ</t>
    </rPh>
    <rPh sb="253" eb="255">
      <t>コンゴ</t>
    </rPh>
    <rPh sb="255" eb="257">
      <t>ハッセイ</t>
    </rPh>
    <rPh sb="259" eb="261">
      <t>コウシン</t>
    </rPh>
    <rPh sb="261" eb="263">
      <t>トウシ</t>
    </rPh>
    <rPh sb="264" eb="265">
      <t>ア</t>
    </rPh>
    <rPh sb="267" eb="269">
      <t>ザイゲン</t>
    </rPh>
    <rPh sb="270" eb="272">
      <t>カクホ</t>
    </rPh>
    <rPh sb="277" eb="278">
      <t>ワケ</t>
    </rPh>
    <rPh sb="288" eb="290">
      <t>ヒツヨウ</t>
    </rPh>
    <rPh sb="293" eb="295">
      <t>コウシン</t>
    </rPh>
    <rPh sb="295" eb="297">
      <t>ヒヨウ</t>
    </rPh>
    <rPh sb="298" eb="300">
      <t>ミコ</t>
    </rPh>
    <rPh sb="305" eb="307">
      <t>リョウキン</t>
    </rPh>
    <rPh sb="307" eb="309">
      <t>セッテイ</t>
    </rPh>
    <rPh sb="310" eb="312">
      <t>ミナオ</t>
    </rPh>
    <rPh sb="316" eb="318">
      <t>シヤ</t>
    </rPh>
    <rPh sb="319" eb="320">
      <t>イ</t>
    </rPh>
    <rPh sb="322" eb="324">
      <t>ヒツヨウ</t>
    </rPh>
    <rPh sb="324" eb="325">
      <t>セイ</t>
    </rPh>
    <rPh sb="331" eb="333">
      <t>オスイ</t>
    </rPh>
    <rPh sb="333" eb="335">
      <t>ショリ</t>
    </rPh>
    <rPh sb="335" eb="337">
      <t>ゲンカ</t>
    </rPh>
    <rPh sb="339" eb="341">
      <t>ルイジ</t>
    </rPh>
    <rPh sb="341" eb="343">
      <t>ダンタイ</t>
    </rPh>
    <rPh sb="343" eb="345">
      <t>ヘイキン</t>
    </rPh>
    <rPh sb="347" eb="348">
      <t>テイ</t>
    </rPh>
    <rPh sb="357" eb="359">
      <t>ゼンコク</t>
    </rPh>
    <rPh sb="359" eb="361">
      <t>ヘイキン</t>
    </rPh>
    <rPh sb="362" eb="364">
      <t>ドウヨウ</t>
    </rPh>
    <rPh sb="365" eb="367">
      <t>スウチ</t>
    </rPh>
    <rPh sb="375" eb="378">
      <t>チョウキテキ</t>
    </rPh>
    <rPh sb="379" eb="380">
      <t>イチジル</t>
    </rPh>
    <rPh sb="382" eb="384">
      <t>ジンコウ</t>
    </rPh>
    <rPh sb="384" eb="386">
      <t>ゲンショウ</t>
    </rPh>
    <rPh sb="387" eb="389">
      <t>ヨソウ</t>
    </rPh>
    <rPh sb="392" eb="394">
      <t>オスイ</t>
    </rPh>
    <rPh sb="394" eb="396">
      <t>ショリ</t>
    </rPh>
    <rPh sb="396" eb="398">
      <t>ジンコウ</t>
    </rPh>
    <rPh sb="398" eb="399">
      <t>オヨ</t>
    </rPh>
    <rPh sb="400" eb="402">
      <t>ユウシュウ</t>
    </rPh>
    <rPh sb="402" eb="404">
      <t>スイリョウ</t>
    </rPh>
    <rPh sb="405" eb="407">
      <t>ゲンショウ</t>
    </rPh>
    <rPh sb="412" eb="413">
      <t>カンガ</t>
    </rPh>
    <rPh sb="420" eb="422">
      <t>イジ</t>
    </rPh>
    <rPh sb="422" eb="425">
      <t>カンリヒ</t>
    </rPh>
    <rPh sb="426" eb="428">
      <t>サクゲン</t>
    </rPh>
    <rPh sb="429" eb="431">
      <t>セツゾク</t>
    </rPh>
    <rPh sb="431" eb="432">
      <t>リツ</t>
    </rPh>
    <rPh sb="433" eb="435">
      <t>コウジョウ</t>
    </rPh>
    <rPh sb="438" eb="440">
      <t>イッソウ</t>
    </rPh>
    <rPh sb="440" eb="441">
      <t>ト</t>
    </rPh>
    <rPh sb="442" eb="443">
      <t>ク</t>
    </rPh>
    <rPh sb="444" eb="446">
      <t>ヒツヨウ</t>
    </rPh>
    <rPh sb="452" eb="455">
      <t>スイセンカ</t>
    </rPh>
    <rPh sb="455" eb="456">
      <t>リツ</t>
    </rPh>
    <rPh sb="464" eb="465">
      <t>オヨ</t>
    </rPh>
    <rPh sb="466" eb="468">
      <t>ゼンコク</t>
    </rPh>
    <rPh sb="468" eb="470">
      <t>ヘイキン</t>
    </rPh>
    <rPh sb="472" eb="473">
      <t>ヒク</t>
    </rPh>
    <rPh sb="474" eb="476">
      <t>スウチ</t>
    </rPh>
    <rPh sb="483" eb="485">
      <t>スイシツ</t>
    </rPh>
    <rPh sb="485" eb="487">
      <t>ホゼン</t>
    </rPh>
    <rPh sb="488" eb="490">
      <t>カンテン</t>
    </rPh>
    <rPh sb="494" eb="497">
      <t>シヨウリョウ</t>
    </rPh>
    <rPh sb="497" eb="499">
      <t>シュウニュウ</t>
    </rPh>
    <rPh sb="500" eb="502">
      <t>ゾウカ</t>
    </rPh>
    <rPh sb="503" eb="504">
      <t>ハカ</t>
    </rPh>
    <rPh sb="507" eb="510">
      <t>スイセンカ</t>
    </rPh>
    <rPh sb="510" eb="511">
      <t>リツ</t>
    </rPh>
    <rPh sb="511" eb="513">
      <t>コウジョウ</t>
    </rPh>
    <rPh sb="514" eb="516">
      <t>トリクミ</t>
    </rPh>
    <rPh sb="517" eb="519">
      <t>ヒツヨウ</t>
    </rPh>
    <phoneticPr fontId="4"/>
  </si>
  <si>
    <t>　類似団体平均及び全国平均と比較すると、水洗化率を除けば良い数値であるといえる。
　しかしながら、当町の下水道整備計画では、今後町の中心地から徐々に人口密度の低い地区へ移行していくことになり、加えて著しい人口減少が予想されているため、収益的収支比率は低下していくものと考えられる。
　更に、現時点では今後の更新投資に充てる財源が確保できていないため、老朽化に伴う更新事業を見据えると、現状の数値に安心できる状況ではない。
　公営企業会計の適用後は、使用料の段階的引き上げも視野に入れつつ、町全体の汚水処理計画（公共下水道区域、農業集落排水区域、合併浄化槽区域）を総合的に見直すことも必要になると思われる。</t>
    <rPh sb="1" eb="3">
      <t>ルイジ</t>
    </rPh>
    <rPh sb="3" eb="5">
      <t>ダンタイ</t>
    </rPh>
    <rPh sb="5" eb="7">
      <t>ヘイキン</t>
    </rPh>
    <rPh sb="7" eb="8">
      <t>オヨ</t>
    </rPh>
    <rPh sb="9" eb="11">
      <t>ゼンコク</t>
    </rPh>
    <rPh sb="11" eb="13">
      <t>ヘイキン</t>
    </rPh>
    <rPh sb="14" eb="16">
      <t>ヒカク</t>
    </rPh>
    <rPh sb="20" eb="23">
      <t>スイセンカ</t>
    </rPh>
    <rPh sb="23" eb="24">
      <t>リツ</t>
    </rPh>
    <rPh sb="25" eb="26">
      <t>ノゾ</t>
    </rPh>
    <rPh sb="28" eb="29">
      <t>ヨ</t>
    </rPh>
    <rPh sb="30" eb="32">
      <t>スウチ</t>
    </rPh>
    <rPh sb="49" eb="51">
      <t>トウチョウ</t>
    </rPh>
    <rPh sb="52" eb="55">
      <t>ゲスイドウ</t>
    </rPh>
    <rPh sb="55" eb="57">
      <t>セイビ</t>
    </rPh>
    <rPh sb="57" eb="59">
      <t>ケイカク</t>
    </rPh>
    <rPh sb="62" eb="64">
      <t>コンゴ</t>
    </rPh>
    <rPh sb="64" eb="65">
      <t>マチ</t>
    </rPh>
    <rPh sb="66" eb="69">
      <t>チュウシンチ</t>
    </rPh>
    <rPh sb="71" eb="73">
      <t>ジョジョ</t>
    </rPh>
    <rPh sb="74" eb="76">
      <t>ジンコウ</t>
    </rPh>
    <rPh sb="76" eb="78">
      <t>ミツド</t>
    </rPh>
    <rPh sb="79" eb="80">
      <t>ヒク</t>
    </rPh>
    <rPh sb="81" eb="83">
      <t>チク</t>
    </rPh>
    <rPh sb="84" eb="86">
      <t>イコウ</t>
    </rPh>
    <rPh sb="96" eb="97">
      <t>クワ</t>
    </rPh>
    <rPh sb="99" eb="100">
      <t>イチジル</t>
    </rPh>
    <rPh sb="102" eb="104">
      <t>ジンコウ</t>
    </rPh>
    <rPh sb="104" eb="106">
      <t>ゲンショウ</t>
    </rPh>
    <rPh sb="107" eb="109">
      <t>ヨソウ</t>
    </rPh>
    <rPh sb="117" eb="120">
      <t>シュウエキテキ</t>
    </rPh>
    <rPh sb="120" eb="122">
      <t>シュウシ</t>
    </rPh>
    <rPh sb="122" eb="124">
      <t>ヒリツ</t>
    </rPh>
    <rPh sb="125" eb="127">
      <t>テイカ</t>
    </rPh>
    <rPh sb="134" eb="135">
      <t>カンガ</t>
    </rPh>
    <rPh sb="142" eb="143">
      <t>サラ</t>
    </rPh>
    <rPh sb="145" eb="148">
      <t>ゲンジテン</t>
    </rPh>
    <rPh sb="150" eb="152">
      <t>コンゴ</t>
    </rPh>
    <rPh sb="153" eb="155">
      <t>コウシン</t>
    </rPh>
    <rPh sb="155" eb="157">
      <t>トウシ</t>
    </rPh>
    <rPh sb="158" eb="159">
      <t>ア</t>
    </rPh>
    <rPh sb="161" eb="163">
      <t>ザイゲン</t>
    </rPh>
    <rPh sb="164" eb="166">
      <t>カクホ</t>
    </rPh>
    <rPh sb="175" eb="178">
      <t>ロウキュウカ</t>
    </rPh>
    <rPh sb="179" eb="180">
      <t>トモナ</t>
    </rPh>
    <rPh sb="181" eb="183">
      <t>コウシン</t>
    </rPh>
    <rPh sb="183" eb="185">
      <t>ジギョウ</t>
    </rPh>
    <rPh sb="186" eb="188">
      <t>ミス</t>
    </rPh>
    <rPh sb="192" eb="194">
      <t>ゲンジョウ</t>
    </rPh>
    <rPh sb="195" eb="197">
      <t>スウチ</t>
    </rPh>
    <rPh sb="198" eb="200">
      <t>アンシン</t>
    </rPh>
    <rPh sb="203" eb="205">
      <t>ジョウキョウ</t>
    </rPh>
    <rPh sb="221" eb="222">
      <t>ゴ</t>
    </rPh>
    <rPh sb="244" eb="245">
      <t>マチ</t>
    </rPh>
    <rPh sb="245" eb="247">
      <t>ゼンタイ</t>
    </rPh>
    <rPh sb="248" eb="250">
      <t>オスイ</t>
    </rPh>
    <rPh sb="250" eb="252">
      <t>ショリ</t>
    </rPh>
    <rPh sb="252" eb="254">
      <t>ケイカク</t>
    </rPh>
    <rPh sb="255" eb="257">
      <t>コウキョウ</t>
    </rPh>
    <rPh sb="257" eb="260">
      <t>ゲスイドウ</t>
    </rPh>
    <rPh sb="260" eb="262">
      <t>クイキ</t>
    </rPh>
    <rPh sb="263" eb="269">
      <t>ノ</t>
    </rPh>
    <rPh sb="269" eb="271">
      <t>クイキ</t>
    </rPh>
    <rPh sb="272" eb="274">
      <t>ガッペイ</t>
    </rPh>
    <rPh sb="274" eb="277">
      <t>ジョウカソウ</t>
    </rPh>
    <rPh sb="277" eb="279">
      <t>クイキ</t>
    </rPh>
    <rPh sb="281" eb="284">
      <t>ソウゴウテキ</t>
    </rPh>
    <rPh sb="285" eb="287">
      <t>ミナオ</t>
    </rPh>
    <rPh sb="291" eb="293">
      <t>ヒツヨウ</t>
    </rPh>
    <rPh sb="297" eb="298">
      <t>オモ</t>
    </rPh>
    <phoneticPr fontId="4"/>
  </si>
  <si>
    <t>　管渠改善率（全国0.23％・類似団体0.11％）が示すように、全国的にも老朽化対策が進んでいないことが伺える。
　当町では、最も古い管渠でも３０数年の経過に止まっており、管渠の老朽化対策より公共下水道未普及区域の解消に力を入れている状況である。
　今後、公営企業会計の適用に伴い、減価償却累計率等が算出できるようになるため、適切な更新投資の試算を実施したうえで、未普及区域解消から老朽化対策へ事業をシフトしていくことが必要だと考える。</t>
    <rPh sb="1" eb="3">
      <t>カンキョ</t>
    </rPh>
    <rPh sb="3" eb="5">
      <t>カイゼン</t>
    </rPh>
    <rPh sb="5" eb="6">
      <t>リツ</t>
    </rPh>
    <rPh sb="15" eb="17">
      <t>ルイジ</t>
    </rPh>
    <rPh sb="17" eb="19">
      <t>ダンタイ</t>
    </rPh>
    <rPh sb="26" eb="27">
      <t>シメ</t>
    </rPh>
    <rPh sb="32" eb="35">
      <t>ゼンコクテキ</t>
    </rPh>
    <rPh sb="37" eb="40">
      <t>ロウキュウカ</t>
    </rPh>
    <rPh sb="40" eb="42">
      <t>タイサク</t>
    </rPh>
    <rPh sb="43" eb="44">
      <t>スス</t>
    </rPh>
    <rPh sb="52" eb="53">
      <t>ウカガ</t>
    </rPh>
    <rPh sb="58" eb="60">
      <t>トウチョウ</t>
    </rPh>
    <rPh sb="63" eb="64">
      <t>モット</t>
    </rPh>
    <rPh sb="65" eb="66">
      <t>フル</t>
    </rPh>
    <rPh sb="67" eb="69">
      <t>カンキョ</t>
    </rPh>
    <rPh sb="73" eb="75">
      <t>スウネン</t>
    </rPh>
    <rPh sb="76" eb="78">
      <t>ケイカ</t>
    </rPh>
    <rPh sb="79" eb="80">
      <t>トド</t>
    </rPh>
    <rPh sb="86" eb="88">
      <t>カンキョ</t>
    </rPh>
    <rPh sb="89" eb="92">
      <t>ロウキュウカ</t>
    </rPh>
    <rPh sb="92" eb="94">
      <t>タイサク</t>
    </rPh>
    <rPh sb="96" eb="98">
      <t>コウキョウ</t>
    </rPh>
    <rPh sb="98" eb="101">
      <t>ゲスイドウ</t>
    </rPh>
    <rPh sb="101" eb="104">
      <t>ミフキュウ</t>
    </rPh>
    <rPh sb="104" eb="106">
      <t>クイキ</t>
    </rPh>
    <rPh sb="107" eb="109">
      <t>カイショウ</t>
    </rPh>
    <rPh sb="110" eb="111">
      <t>チカラ</t>
    </rPh>
    <rPh sb="112" eb="113">
      <t>イ</t>
    </rPh>
    <rPh sb="117" eb="119">
      <t>ジョウキョウ</t>
    </rPh>
    <rPh sb="125" eb="127">
      <t>コンゴ</t>
    </rPh>
    <rPh sb="128" eb="130">
      <t>コウエイ</t>
    </rPh>
    <rPh sb="130" eb="132">
      <t>キギョウ</t>
    </rPh>
    <rPh sb="132" eb="134">
      <t>カイケイ</t>
    </rPh>
    <rPh sb="182" eb="185">
      <t>ミフキュウ</t>
    </rPh>
    <rPh sb="185" eb="187">
      <t>クイキ</t>
    </rPh>
    <rPh sb="187" eb="189">
      <t>カイショウ</t>
    </rPh>
    <rPh sb="191" eb="194">
      <t>ロウキュウカ</t>
    </rPh>
    <rPh sb="194" eb="196">
      <t>タイサク</t>
    </rPh>
    <rPh sb="197" eb="199">
      <t>ジギョウ</t>
    </rPh>
    <rPh sb="210" eb="212">
      <t>ヒツヨウ</t>
    </rPh>
    <rPh sb="214" eb="21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</si>
</sst>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88224"/>
        <c:axId val="1035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03588224"/>
        <c:axId val="103590144"/>
      </c:lineChart>
      <c:dateAx>
        <c:axId val="103588224"/>
        <c:scaling>
          <c:orientation val="minMax"/>
        </c:scaling>
        <c:delete val="1"/>
        <c:axPos val="b"/>
        <c:numFmt formatCode="ge" sourceLinked="1"/>
        <c:majorTickMark val="none"/>
        <c:minorTickMark val="none"/>
        <c:tickLblPos val="none"/>
        <c:crossAx val="103590144"/>
        <c:crosses val="autoZero"/>
        <c:auto val="1"/>
        <c:lblOffset val="100"/>
        <c:baseTimeUnit val="years"/>
      </c:dateAx>
      <c:valAx>
        <c:axId val="103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749824"/>
        <c:axId val="1367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54.67</c:v>
                </c:pt>
              </c:numCache>
            </c:numRef>
          </c:val>
          <c:smooth val="0"/>
        </c:ser>
        <c:dLbls>
          <c:showLegendKey val="0"/>
          <c:showVal val="0"/>
          <c:showCatName val="0"/>
          <c:showSerName val="0"/>
          <c:showPercent val="0"/>
          <c:showBubbleSize val="0"/>
        </c:dLbls>
        <c:marker val="1"/>
        <c:smooth val="0"/>
        <c:axId val="136749824"/>
        <c:axId val="136751744"/>
      </c:lineChart>
      <c:dateAx>
        <c:axId val="136749824"/>
        <c:scaling>
          <c:orientation val="minMax"/>
        </c:scaling>
        <c:delete val="1"/>
        <c:axPos val="b"/>
        <c:numFmt formatCode="ge" sourceLinked="1"/>
        <c:majorTickMark val="none"/>
        <c:minorTickMark val="none"/>
        <c:tickLblPos val="none"/>
        <c:crossAx val="136751744"/>
        <c:crosses val="autoZero"/>
        <c:auto val="1"/>
        <c:lblOffset val="100"/>
        <c:baseTimeUnit val="years"/>
      </c:dateAx>
      <c:valAx>
        <c:axId val="1367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78.87</c:v>
                </c:pt>
                <c:pt idx="1">
                  <c:v>79.760000000000005</c:v>
                </c:pt>
                <c:pt idx="2">
                  <c:v>80.14</c:v>
                </c:pt>
                <c:pt idx="3">
                  <c:v>81.540000000000006</c:v>
                </c:pt>
                <c:pt idx="4">
                  <c:v>79.23</c:v>
                </c:pt>
              </c:numCache>
            </c:numRef>
          </c:val>
        </c:ser>
        <c:dLbls>
          <c:showLegendKey val="0"/>
          <c:showVal val="0"/>
          <c:showCatName val="0"/>
          <c:showSerName val="0"/>
          <c:showPercent val="0"/>
          <c:showBubbleSize val="0"/>
        </c:dLbls>
        <c:gapWidth val="150"/>
        <c:axId val="136782208"/>
        <c:axId val="1367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83.8</c:v>
                </c:pt>
              </c:numCache>
            </c:numRef>
          </c:val>
          <c:smooth val="0"/>
        </c:ser>
        <c:dLbls>
          <c:showLegendKey val="0"/>
          <c:showVal val="0"/>
          <c:showCatName val="0"/>
          <c:showSerName val="0"/>
          <c:showPercent val="0"/>
          <c:showBubbleSize val="0"/>
        </c:dLbls>
        <c:marker val="1"/>
        <c:smooth val="0"/>
        <c:axId val="136782208"/>
        <c:axId val="136784128"/>
      </c:lineChart>
      <c:dateAx>
        <c:axId val="136782208"/>
        <c:scaling>
          <c:orientation val="minMax"/>
        </c:scaling>
        <c:delete val="1"/>
        <c:axPos val="b"/>
        <c:numFmt formatCode="ge" sourceLinked="1"/>
        <c:majorTickMark val="none"/>
        <c:minorTickMark val="none"/>
        <c:tickLblPos val="none"/>
        <c:crossAx val="136784128"/>
        <c:crosses val="autoZero"/>
        <c:auto val="1"/>
        <c:lblOffset val="100"/>
        <c:baseTimeUnit val="years"/>
      </c:dateAx>
      <c:valAx>
        <c:axId val="136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85.54</c:v>
                </c:pt>
                <c:pt idx="1">
                  <c:v>85.06</c:v>
                </c:pt>
                <c:pt idx="2">
                  <c:v>86.24</c:v>
                </c:pt>
                <c:pt idx="3">
                  <c:v>90.43</c:v>
                </c:pt>
                <c:pt idx="4">
                  <c:v>89.55</c:v>
                </c:pt>
              </c:numCache>
            </c:numRef>
          </c:val>
        </c:ser>
        <c:dLbls>
          <c:showLegendKey val="0"/>
          <c:showVal val="0"/>
          <c:showCatName val="0"/>
          <c:showSerName val="0"/>
          <c:showPercent val="0"/>
          <c:showBubbleSize val="0"/>
        </c:dLbls>
        <c:gapWidth val="150"/>
        <c:axId val="129970176"/>
        <c:axId val="12997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70176"/>
        <c:axId val="129972096"/>
      </c:lineChart>
      <c:dateAx>
        <c:axId val="129970176"/>
        <c:scaling>
          <c:orientation val="minMax"/>
        </c:scaling>
        <c:delete val="1"/>
        <c:axPos val="b"/>
        <c:numFmt formatCode="ge" sourceLinked="1"/>
        <c:majorTickMark val="none"/>
        <c:minorTickMark val="none"/>
        <c:tickLblPos val="none"/>
        <c:crossAx val="129972096"/>
        <c:crosses val="autoZero"/>
        <c:auto val="1"/>
        <c:lblOffset val="100"/>
        <c:baseTimeUnit val="years"/>
      </c:dateAx>
      <c:valAx>
        <c:axId val="1299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90016"/>
        <c:axId val="1300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90016"/>
        <c:axId val="130012672"/>
      </c:lineChart>
      <c:dateAx>
        <c:axId val="129990016"/>
        <c:scaling>
          <c:orientation val="minMax"/>
        </c:scaling>
        <c:delete val="1"/>
        <c:axPos val="b"/>
        <c:numFmt formatCode="ge" sourceLinked="1"/>
        <c:majorTickMark val="none"/>
        <c:minorTickMark val="none"/>
        <c:tickLblPos val="none"/>
        <c:crossAx val="130012672"/>
        <c:crosses val="autoZero"/>
        <c:auto val="1"/>
        <c:lblOffset val="100"/>
        <c:baseTimeUnit val="years"/>
      </c:dateAx>
      <c:valAx>
        <c:axId val="1300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351872"/>
        <c:axId val="1343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351872"/>
        <c:axId val="134370432"/>
      </c:lineChart>
      <c:dateAx>
        <c:axId val="134351872"/>
        <c:scaling>
          <c:orientation val="minMax"/>
        </c:scaling>
        <c:delete val="1"/>
        <c:axPos val="b"/>
        <c:numFmt formatCode="ge" sourceLinked="1"/>
        <c:majorTickMark val="none"/>
        <c:minorTickMark val="none"/>
        <c:tickLblPos val="none"/>
        <c:crossAx val="134370432"/>
        <c:crosses val="autoZero"/>
        <c:auto val="1"/>
        <c:lblOffset val="100"/>
        <c:baseTimeUnit val="years"/>
      </c:dateAx>
      <c:valAx>
        <c:axId val="1343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01024"/>
        <c:axId val="1344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01024"/>
        <c:axId val="134403200"/>
      </c:lineChart>
      <c:dateAx>
        <c:axId val="134401024"/>
        <c:scaling>
          <c:orientation val="minMax"/>
        </c:scaling>
        <c:delete val="1"/>
        <c:axPos val="b"/>
        <c:numFmt formatCode="ge" sourceLinked="1"/>
        <c:majorTickMark val="none"/>
        <c:minorTickMark val="none"/>
        <c:tickLblPos val="none"/>
        <c:crossAx val="134403200"/>
        <c:crosses val="autoZero"/>
        <c:auto val="1"/>
        <c:lblOffset val="100"/>
        <c:baseTimeUnit val="years"/>
      </c:dateAx>
      <c:valAx>
        <c:axId val="1344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429312"/>
        <c:axId val="134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429312"/>
        <c:axId val="134439680"/>
      </c:lineChart>
      <c:dateAx>
        <c:axId val="134429312"/>
        <c:scaling>
          <c:orientation val="minMax"/>
        </c:scaling>
        <c:delete val="1"/>
        <c:axPos val="b"/>
        <c:numFmt formatCode="ge" sourceLinked="1"/>
        <c:majorTickMark val="none"/>
        <c:minorTickMark val="none"/>
        <c:tickLblPos val="none"/>
        <c:crossAx val="134439680"/>
        <c:crosses val="autoZero"/>
        <c:auto val="1"/>
        <c:lblOffset val="100"/>
        <c:baseTimeUnit val="years"/>
      </c:dateAx>
      <c:valAx>
        <c:axId val="134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436.15</c:v>
                </c:pt>
                <c:pt idx="1">
                  <c:v>526.45000000000005</c:v>
                </c:pt>
                <c:pt idx="2">
                  <c:v>440.48</c:v>
                </c:pt>
                <c:pt idx="3">
                  <c:v>412.09</c:v>
                </c:pt>
                <c:pt idx="4">
                  <c:v>338.63</c:v>
                </c:pt>
              </c:numCache>
            </c:numRef>
          </c:val>
        </c:ser>
        <c:dLbls>
          <c:showLegendKey val="0"/>
          <c:showVal val="0"/>
          <c:showCatName val="0"/>
          <c:showSerName val="0"/>
          <c:showPercent val="0"/>
          <c:showBubbleSize val="0"/>
        </c:dLbls>
        <c:gapWidth val="150"/>
        <c:axId val="134457600"/>
        <c:axId val="1366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1118.56</c:v>
                </c:pt>
              </c:numCache>
            </c:numRef>
          </c:val>
          <c:smooth val="0"/>
        </c:ser>
        <c:dLbls>
          <c:showLegendKey val="0"/>
          <c:showVal val="0"/>
          <c:showCatName val="0"/>
          <c:showSerName val="0"/>
          <c:showPercent val="0"/>
          <c:showBubbleSize val="0"/>
        </c:dLbls>
        <c:marker val="1"/>
        <c:smooth val="0"/>
        <c:axId val="134457600"/>
        <c:axId val="136647040"/>
      </c:lineChart>
      <c:dateAx>
        <c:axId val="134457600"/>
        <c:scaling>
          <c:orientation val="minMax"/>
        </c:scaling>
        <c:delete val="1"/>
        <c:axPos val="b"/>
        <c:numFmt formatCode="ge" sourceLinked="1"/>
        <c:majorTickMark val="none"/>
        <c:minorTickMark val="none"/>
        <c:tickLblPos val="none"/>
        <c:crossAx val="136647040"/>
        <c:crosses val="autoZero"/>
        <c:auto val="1"/>
        <c:lblOffset val="100"/>
        <c:baseTimeUnit val="years"/>
      </c:dateAx>
      <c:valAx>
        <c:axId val="1366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95.63</c:v>
                </c:pt>
                <c:pt idx="1">
                  <c:v>89.22</c:v>
                </c:pt>
                <c:pt idx="2">
                  <c:v>96.71</c:v>
                </c:pt>
                <c:pt idx="3">
                  <c:v>100.41</c:v>
                </c:pt>
                <c:pt idx="4">
                  <c:v>100.98</c:v>
                </c:pt>
              </c:numCache>
            </c:numRef>
          </c:val>
        </c:ser>
        <c:dLbls>
          <c:showLegendKey val="0"/>
          <c:showVal val="0"/>
          <c:showCatName val="0"/>
          <c:showSerName val="0"/>
          <c:showPercent val="0"/>
          <c:showBubbleSize val="0"/>
        </c:dLbls>
        <c:gapWidth val="150"/>
        <c:axId val="136681344"/>
        <c:axId val="1366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36681344"/>
        <c:axId val="136683520"/>
      </c:lineChart>
      <c:dateAx>
        <c:axId val="136681344"/>
        <c:scaling>
          <c:orientation val="minMax"/>
        </c:scaling>
        <c:delete val="1"/>
        <c:axPos val="b"/>
        <c:numFmt formatCode="ge" sourceLinked="1"/>
        <c:majorTickMark val="none"/>
        <c:minorTickMark val="none"/>
        <c:tickLblPos val="none"/>
        <c:crossAx val="136683520"/>
        <c:crosses val="autoZero"/>
        <c:auto val="1"/>
        <c:lblOffset val="100"/>
        <c:baseTimeUnit val="years"/>
      </c:dateAx>
      <c:valAx>
        <c:axId val="1366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152.71</c:v>
                </c:pt>
              </c:numCache>
            </c:numRef>
          </c:val>
        </c:ser>
        <c:dLbls>
          <c:showLegendKey val="0"/>
          <c:showVal val="0"/>
          <c:showCatName val="0"/>
          <c:showSerName val="0"/>
          <c:showPercent val="0"/>
          <c:showBubbleSize val="0"/>
        </c:dLbls>
        <c:gapWidth val="150"/>
        <c:axId val="136717440"/>
        <c:axId val="1367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215.28</c:v>
                </c:pt>
              </c:numCache>
            </c:numRef>
          </c:val>
          <c:smooth val="0"/>
        </c:ser>
        <c:dLbls>
          <c:showLegendKey val="0"/>
          <c:showVal val="0"/>
          <c:showCatName val="0"/>
          <c:showSerName val="0"/>
          <c:showPercent val="0"/>
          <c:showBubbleSize val="0"/>
        </c:dLbls>
        <c:marker val="1"/>
        <c:smooth val="0"/>
        <c:axId val="136717440"/>
        <c:axId val="136719360"/>
      </c:lineChart>
      <c:dateAx>
        <c:axId val="136717440"/>
        <c:scaling>
          <c:orientation val="minMax"/>
        </c:scaling>
        <c:delete val="1"/>
        <c:axPos val="b"/>
        <c:numFmt formatCode="ge" sourceLinked="1"/>
        <c:majorTickMark val="none"/>
        <c:minorTickMark val="none"/>
        <c:tickLblPos val="none"/>
        <c:crossAx val="136719360"/>
        <c:crosses val="autoZero"/>
        <c:auto val="1"/>
        <c:lblOffset val="100"/>
        <c:baseTimeUnit val="years"/>
      </c:dateAx>
      <c:valAx>
        <c:axId val="1367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小川町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31618</v>
      </c>
      <c r="AM8" s="47"/>
      <c r="AN8" s="47"/>
      <c r="AO8" s="47"/>
      <c r="AP8" s="47"/>
      <c r="AQ8" s="47"/>
      <c r="AR8" s="47"/>
      <c r="AS8" s="47"/>
      <c r="AT8" s="43">
        <f>データ!S6</f>
        <v>60.36</v>
      </c>
      <c r="AU8" s="43"/>
      <c r="AV8" s="43"/>
      <c r="AW8" s="43"/>
      <c r="AX8" s="43"/>
      <c r="AY8" s="43"/>
      <c r="AZ8" s="43"/>
      <c r="BA8" s="43"/>
      <c r="BB8" s="43">
        <f>データ!T6</f>
        <v>523.82000000000005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49.97</v>
      </c>
      <c r="Q10" s="43"/>
      <c r="R10" s="43"/>
      <c r="S10" s="43"/>
      <c r="T10" s="43"/>
      <c r="U10" s="43"/>
      <c r="V10" s="43"/>
      <c r="W10" s="43">
        <f>データ!P6</f>
        <v>89.41</v>
      </c>
      <c r="X10" s="43"/>
      <c r="Y10" s="43"/>
      <c r="Z10" s="43"/>
      <c r="AA10" s="43"/>
      <c r="AB10" s="43"/>
      <c r="AC10" s="43"/>
      <c r="AD10" s="47">
        <f>データ!Q6</f>
        <v>2366</v>
      </c>
      <c r="AE10" s="47"/>
      <c r="AF10" s="47"/>
      <c r="AG10" s="47"/>
      <c r="AH10" s="47"/>
      <c r="AI10" s="47"/>
      <c r="AJ10" s="47"/>
      <c r="AK10" s="2"/>
      <c r="AL10" s="47">
        <f>データ!U6</f>
        <v>15685</v>
      </c>
      <c r="AM10" s="47"/>
      <c r="AN10" s="47"/>
      <c r="AO10" s="47"/>
      <c r="AP10" s="47"/>
      <c r="AQ10" s="47"/>
      <c r="AR10" s="47"/>
      <c r="AS10" s="47"/>
      <c r="AT10" s="43">
        <f>データ!V6</f>
        <v>4.08</v>
      </c>
      <c r="AU10" s="43"/>
      <c r="AV10" s="43"/>
      <c r="AW10" s="43"/>
      <c r="AX10" s="43"/>
      <c r="AY10" s="43"/>
      <c r="AZ10" s="43"/>
      <c r="BA10" s="43"/>
      <c r="BB10" s="43">
        <f>データ!W6</f>
        <v>3844.36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113433</v>
      </c>
      <c r="D6" s="31">
        <f t="shared" si="3"/>
        <v>47</v>
      </c>
      <c r="E6" s="31">
        <f t="shared" si="3"/>
        <v>17</v>
      </c>
      <c r="F6" s="31">
        <f t="shared" si="3"/>
        <v>1</v>
      </c>
      <c r="G6" s="31">
        <f t="shared" si="3"/>
        <v>0</v>
      </c>
      <c r="H6" s="31" t="str">
        <f t="shared" si="3"/>
        <v>埼玉県　小川町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49.97</v>
      </c>
      <c r="P6" s="32">
        <f t="shared" si="3"/>
        <v>89.41</v>
      </c>
      <c r="Q6" s="32">
        <f t="shared" si="3"/>
        <v>2366</v>
      </c>
      <c r="R6" s="32">
        <f t="shared" si="3"/>
        <v>31618</v>
      </c>
      <c r="S6" s="32">
        <f t="shared" si="3"/>
        <v>60.36</v>
      </c>
      <c r="T6" s="32">
        <f t="shared" si="3"/>
        <v>523.82000000000005</v>
      </c>
      <c r="U6" s="32">
        <f t="shared" si="3"/>
        <v>15685</v>
      </c>
      <c r="V6" s="32">
        <f t="shared" si="3"/>
        <v>4.08</v>
      </c>
      <c r="W6" s="32">
        <f t="shared" si="3"/>
        <v>3844.36</v>
      </c>
      <c r="X6" s="33">
        <f>IF(X7="",NA(),X7)</f>
        <v>85.54</v>
      </c>
      <c r="Y6" s="33">
        <f t="shared" ref="Y6:AG6" si="4">IF(Y7="",NA(),Y7)</f>
        <v>85.06</v>
      </c>
      <c r="Z6" s="33">
        <f t="shared" si="4"/>
        <v>86.24</v>
      </c>
      <c r="AA6" s="33">
        <f t="shared" si="4"/>
        <v>90.43</v>
      </c>
      <c r="AB6" s="33">
        <f t="shared" si="4"/>
        <v>89.55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436.15</v>
      </c>
      <c r="BF6" s="33">
        <f t="shared" ref="BF6:BN6" si="7">IF(BF7="",NA(),BF7)</f>
        <v>526.45000000000005</v>
      </c>
      <c r="BG6" s="33">
        <f t="shared" si="7"/>
        <v>440.48</v>
      </c>
      <c r="BH6" s="33">
        <f t="shared" si="7"/>
        <v>412.09</v>
      </c>
      <c r="BI6" s="33">
        <f t="shared" si="7"/>
        <v>338.63</v>
      </c>
      <c r="BJ6" s="33">
        <f t="shared" si="7"/>
        <v>1749.66</v>
      </c>
      <c r="BK6" s="33">
        <f t="shared" si="7"/>
        <v>1574.53</v>
      </c>
      <c r="BL6" s="33">
        <f t="shared" si="7"/>
        <v>1209.95</v>
      </c>
      <c r="BM6" s="33">
        <f t="shared" si="7"/>
        <v>1136.5</v>
      </c>
      <c r="BN6" s="33">
        <f t="shared" si="7"/>
        <v>1118.56</v>
      </c>
      <c r="BO6" s="32" t="str">
        <f>IF(BO7="","",IF(BO7="-","【-】","【"&amp;SUBSTITUTE(TEXT(BO7,"#,##0.00"),"-","△")&amp;"】"))</f>
        <v>【763.62】</v>
      </c>
      <c r="BP6" s="33">
        <f>IF(BP7="",NA(),BP7)</f>
        <v>95.63</v>
      </c>
      <c r="BQ6" s="33">
        <f t="shared" ref="BQ6:BY6" si="8">IF(BQ7="",NA(),BQ7)</f>
        <v>89.22</v>
      </c>
      <c r="BR6" s="33">
        <f t="shared" si="8"/>
        <v>96.71</v>
      </c>
      <c r="BS6" s="33">
        <f t="shared" si="8"/>
        <v>100.41</v>
      </c>
      <c r="BT6" s="33">
        <f t="shared" si="8"/>
        <v>100.98</v>
      </c>
      <c r="BU6" s="33">
        <f t="shared" si="8"/>
        <v>54.46</v>
      </c>
      <c r="BV6" s="33">
        <f t="shared" si="8"/>
        <v>57.36</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152.71</v>
      </c>
      <c r="CF6" s="33">
        <f t="shared" si="9"/>
        <v>293.08999999999997</v>
      </c>
      <c r="CG6" s="33">
        <f t="shared" si="9"/>
        <v>279.91000000000003</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55.81</v>
      </c>
      <c r="CT6" s="33">
        <f t="shared" si="10"/>
        <v>54.44</v>
      </c>
      <c r="CU6" s="33">
        <f t="shared" si="10"/>
        <v>54.67</v>
      </c>
      <c r="CV6" s="32" t="str">
        <f>IF(CV7="","",IF(CV7="-","【-】","【"&amp;SUBSTITUTE(TEXT(CV7,"#,##0.00"),"-","△")&amp;"】"))</f>
        <v>【60.01】</v>
      </c>
      <c r="CW6" s="33">
        <f>IF(CW7="",NA(),CW7)</f>
        <v>78.87</v>
      </c>
      <c r="CX6" s="33">
        <f t="shared" ref="CX6:DF6" si="11">IF(CX7="",NA(),CX7)</f>
        <v>79.760000000000005</v>
      </c>
      <c r="CY6" s="33">
        <f t="shared" si="11"/>
        <v>80.14</v>
      </c>
      <c r="CZ6" s="33">
        <f t="shared" si="11"/>
        <v>81.540000000000006</v>
      </c>
      <c r="DA6" s="33">
        <f t="shared" si="11"/>
        <v>79.23</v>
      </c>
      <c r="DB6" s="33">
        <f t="shared" si="11"/>
        <v>65.599999999999994</v>
      </c>
      <c r="DC6" s="33">
        <f t="shared" si="11"/>
        <v>66</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0.11</v>
      </c>
      <c r="EN6" s="32" t="str">
        <f>IF(EN7="","",IF(EN7="-","【-】","【"&amp;SUBSTITUTE(TEXT(EN7,"#,##0.00"),"-","△")&amp;"】"))</f>
        <v>【0.23】</v>
      </c>
    </row>
    <row r="7" spans="1:144" s="34" customFormat="1">
      <c r="A7" s="26"/>
      <c r="B7" s="35">
        <v>2015</v>
      </c>
      <c r="C7" s="35">
        <v>113433</v>
      </c>
      <c r="D7" s="35">
        <v>47</v>
      </c>
      <c r="E7" s="35">
        <v>17</v>
      </c>
      <c r="F7" s="35">
        <v>1</v>
      </c>
      <c r="G7" s="35">
        <v>0</v>
      </c>
      <c r="H7" s="35" t="s">
        <v>96</v>
      </c>
      <c r="I7" s="35" t="s">
        <v>97</v>
      </c>
      <c r="J7" s="35" t="s">
        <v>98</v>
      </c>
      <c r="K7" s="35" t="s">
        <v>99</v>
      </c>
      <c r="L7" s="35" t="s">
        <v>100</v>
      </c>
      <c r="M7" s="36" t="s">
        <v>101</v>
      </c>
      <c r="N7" s="36" t="s">
        <v>102</v>
      </c>
      <c r="O7" s="36">
        <v>49.97</v>
      </c>
      <c r="P7" s="36">
        <v>89.41</v>
      </c>
      <c r="Q7" s="36">
        <v>2366</v>
      </c>
      <c r="R7" s="36">
        <v>31618</v>
      </c>
      <c r="S7" s="36">
        <v>60.36</v>
      </c>
      <c r="T7" s="36">
        <v>523.82000000000005</v>
      </c>
      <c r="U7" s="36">
        <v>15685</v>
      </c>
      <c r="V7" s="36">
        <v>4.08</v>
      </c>
      <c r="W7" s="36">
        <v>3844.36</v>
      </c>
      <c r="X7" s="36">
        <v>85.54</v>
      </c>
      <c r="Y7" s="36">
        <v>85.06</v>
      </c>
      <c r="Z7" s="36">
        <v>86.24</v>
      </c>
      <c r="AA7" s="36">
        <v>90.43</v>
      </c>
      <c r="AB7" s="36">
        <v>89.55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436.15</v>
      </c>
      <c r="BF7" s="36">
        <v>526.45000000000005</v>
      </c>
      <c r="BG7" s="36">
        <v>440.48</v>
      </c>
      <c r="BH7" s="36">
        <v>412.09</v>
      </c>
      <c r="BI7" s="36">
        <v>338.63</v>
      </c>
      <c r="BJ7" s="36">
        <v>1749.66</v>
      </c>
      <c r="BK7" s="36">
        <v>1574.53</v>
      </c>
      <c r="BL7" s="36">
        <v>1209.95</v>
      </c>
      <c r="BM7" s="36">
        <v>1136.5</v>
      </c>
      <c r="BN7" s="36">
        <v>1118.56</v>
      </c>
      <c r="BO7" s="36">
        <v>763.62</v>
      </c>
      <c r="BP7" s="36">
        <v>95.63</v>
      </c>
      <c r="BQ7" s="36">
        <v>89.22</v>
      </c>
      <c r="BR7" s="36">
        <v>96.71</v>
      </c>
      <c r="BS7" s="36">
        <v>100.41</v>
      </c>
      <c r="BT7" s="36">
        <v>100.98</v>
      </c>
      <c r="BU7" s="36">
        <v>54.46</v>
      </c>
      <c r="BV7" s="36">
        <v>57.36</v>
      </c>
      <c r="BW7" s="36">
        <v>69.48</v>
      </c>
      <c r="BX7" s="36">
        <v>71.650000000000006</v>
      </c>
      <c r="BY7" s="36">
        <v>72.33</v>
      </c>
      <c r="BZ7" s="36">
        <v>98.53</v>
      </c>
      <c r="CA7" s="36">
        <v>150</v>
      </c>
      <c r="CB7" s="36">
        <v>150</v>
      </c>
      <c r="CC7" s="36">
        <v>150</v>
      </c>
      <c r="CD7" s="36">
        <v>150</v>
      </c>
      <c r="CE7" s="36">
        <v>152.71</v>
      </c>
      <c r="CF7" s="36">
        <v>293.08999999999997</v>
      </c>
      <c r="CG7" s="36">
        <v>279.91000000000003</v>
      </c>
      <c r="CH7" s="36">
        <v>220.67</v>
      </c>
      <c r="CI7" s="36">
        <v>217.82</v>
      </c>
      <c r="CJ7" s="36">
        <v>215.28</v>
      </c>
      <c r="CK7" s="36">
        <v>139.69999999999999</v>
      </c>
      <c r="CL7" s="36" t="s">
        <v>101</v>
      </c>
      <c r="CM7" s="36" t="s">
        <v>101</v>
      </c>
      <c r="CN7" s="36" t="s">
        <v>101</v>
      </c>
      <c r="CO7" s="36" t="s">
        <v>101</v>
      </c>
      <c r="CP7" s="36" t="s">
        <v>101</v>
      </c>
      <c r="CQ7" s="36">
        <v>38.950000000000003</v>
      </c>
      <c r="CR7" s="36">
        <v>40.07</v>
      </c>
      <c r="CS7" s="36">
        <v>55.81</v>
      </c>
      <c r="CT7" s="36">
        <v>54.44</v>
      </c>
      <c r="CU7" s="36">
        <v>54.67</v>
      </c>
      <c r="CV7" s="36">
        <v>60.01</v>
      </c>
      <c r="CW7" s="36">
        <v>78.87</v>
      </c>
      <c r="CX7" s="36">
        <v>79.760000000000005</v>
      </c>
      <c r="CY7" s="36">
        <v>80.14</v>
      </c>
      <c r="CZ7" s="36">
        <v>81.540000000000006</v>
      </c>
      <c r="DA7" s="36">
        <v>79.23</v>
      </c>
      <c r="DB7" s="36">
        <v>65.599999999999994</v>
      </c>
      <c r="DC7" s="36">
        <v>66</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2017-02-13T23:40:08Z</cp:lastPrinted>
  <dcterms:created xsi:type="dcterms:W3CDTF">2017-02-08T02:47:30Z</dcterms:created>
  <dcterms:modified xsi:type="dcterms:W3CDTF">2017-02-13T23:40:14Z</dcterms:modified>
  <cp:category/>
</cp:coreProperties>
</file>