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<sst xmlns="http://schemas.openxmlformats.org/spreadsheetml/2006/main" count="226" uniqueCount="111">
  <si>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</si>
  <si>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</si>
  <si>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</si>
  <si>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</si>
  <si>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</si>
  <si>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</si>
  <si>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</si>
  <si>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</si>
  <si>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</si>
  <si>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</si>
  <si>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</si>
  <si>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</si>
  <si>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</si>
  <si>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</si>
  <si>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</si>
  <si>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</si>
  <si>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</si>
  <si>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</si>
  <si>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</si>
  <si>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</si>
  <si>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</si>
  <si>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</si>
  <si>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</si>
  <si>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</si>
  <si>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</si>
  <si>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</si>
  <si>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</si>
  <si>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</si>
  <si>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</si>
  <si>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</si>
  <si>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</si>
  <si>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</si>
  <si>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</si>
  <si>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</si>
  <si>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</si>
  <si>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</si>
  <si>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</si>
  <si>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</si>
  <si>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</si>
  <si>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</si>
  <si>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</si>
  <si>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</si>
  <si>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</si>
  <si>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</si>
  <si>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</si>
  <si>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</si>
  <si>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</si>
  <si>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</si>
  <si>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</si>
  <si>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</si>
  <si>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</si>
  <si>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</si>
  <si>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</si>
  <si>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</si>
  <si>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</si>
  <si>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</si>
  <si>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</si>
  <si>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</si>
  <si>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</si>
  <si>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</si>
  <si>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</si>
  <si>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</si>
  <si>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</si>
  <si>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</si>
  <si>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</si>
  <si>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</si>
  <si>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</si>
  <si>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</si>
  <si>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</si>
  <si>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</si>
  <si>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</si>
  <si>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</si>
  <si>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</si>
  <si>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</si>
  <si>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</si>
  <si>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</si>
  <si>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</si>
  <si>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</si>
  <si>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</si>
  <si>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</si>
  <si>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</si>
  <si>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</si>
  <si>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</si>
  <si>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</si>
  <si>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</si>
  <si>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</si>
  <si>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</si>
  <si>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</si>
  <si>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</si>
  <si>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</si>
  <si>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</si>
  <si>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</si>
  <si>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</si>
  <si>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</si>
  <si>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</si>
  <si>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</si>
  <si>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嵐山町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</si>
  <si>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</si>
  <si>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</si>
  <si>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</si>
  <si>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</si>
  <si>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</si>
  <si>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</si>
  <si>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</si>
  <si>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</si>
  <si>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</si>
  <si>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</si>
  <si>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</si>
  <si>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使用料収入や一般会計からの繰入金のみでは地方債償還や公共下水道費を賄えていない状態である。総費用の削減や料金収入増への取組が必要である。　　　　　　　　　　　　　　　　　　　　　　　　　　　　　　　　　　　④企業債残高対事業規模比率　　　　　　　　　　　　　　　　　　　　　　　　　　　　　　　　　　　　　　　　　　　　地方債現在高の減少と一般会計からの負担分により類似団体より低い状況であるが、将来の管渠整備や更新に備えた経営を検討する必要がある。　　　　　　　　　　　　　　　　　　　　　　　　　　　　　　　　　　　　　　　　⑤経費回収率　　　　　　　　　　　　　　　　　　　　　　　　　　　　　　　　　　　　　　　　　　　　　　　　　　　　　　　　　　　　　　　　　　　　　使用料収入は年々増加傾向にあるが、それ以上に汚水処理費の増減により回収率が変動している。汚水処理費の削減策が必要である。　　　　　　　　　　　　　　　　　　　　　　　　　　　　　　　　　　　　　　　　　　　　　　⑥汚水処理原価　　　　　　　　　　　　　　　　　　　　　　　　　　　　　　　　　　　　　　　　　　　　　　　　　　　　　　　　　　　接続率の上昇により年間有収水量も増加している。一方汚水処理費の増加により汚水処理原価が上昇しているため、汚水処理費の削減と接続率の向上により、有収水量を増加させる必要がある。　　　　　　　　　　　　　　　　　　　　　　　　　　　　　　　　　　　　　　　　　　　　　　　　　⑧類似団体値より高い状態になっているが、全国値より以前低い状態であるため水洗化率向上の取組を継続する。</t>
    <rPh sb="1" eb="4">
      <t>シュウエキテキ</t>
    </rPh>
    <rPh sb="4" eb="6">
      <t>シュウシ</t>
    </rPh>
    <rPh sb="6" eb="8">
      <t>ヒリツ</t>
    </rPh>
    <rPh sb="64" eb="66">
      <t>シヨウ</t>
    </rPh>
    <rPh sb="66" eb="67">
      <t>リョウ</t>
    </rPh>
    <rPh sb="67" eb="69">
      <t>シュウニュウ</t>
    </rPh>
    <rPh sb="70" eb="72">
      <t>イッパン</t>
    </rPh>
    <rPh sb="72" eb="74">
      <t>カイケイ</t>
    </rPh>
    <rPh sb="77" eb="79">
      <t>クリイレ</t>
    </rPh>
    <rPh sb="79" eb="80">
      <t>キン</t>
    </rPh>
    <rPh sb="84" eb="87">
      <t>チホウサイ</t>
    </rPh>
    <rPh sb="87" eb="89">
      <t>ショウカン</t>
    </rPh>
    <rPh sb="90" eb="92">
      <t>コウキョウ</t>
    </rPh>
    <rPh sb="92" eb="94">
      <t>ゲスイ</t>
    </rPh>
    <rPh sb="94" eb="95">
      <t>ドウ</t>
    </rPh>
    <rPh sb="95" eb="96">
      <t>ヒ</t>
    </rPh>
    <rPh sb="97" eb="98">
      <t>マカナ</t>
    </rPh>
    <rPh sb="103" eb="105">
      <t>ジョウタイ</t>
    </rPh>
    <rPh sb="109" eb="112">
      <t>ソウヒヨウ</t>
    </rPh>
    <rPh sb="113" eb="115">
      <t>サクゲン</t>
    </rPh>
    <rPh sb="116" eb="118">
      <t>リョウキン</t>
    </rPh>
    <rPh sb="118" eb="120">
      <t>シュウニュウ</t>
    </rPh>
    <rPh sb="120" eb="121">
      <t>ゾウ</t>
    </rPh>
    <rPh sb="123" eb="124">
      <t>ト</t>
    </rPh>
    <rPh sb="124" eb="125">
      <t>ク</t>
    </rPh>
    <rPh sb="126" eb="128">
      <t>ヒツヨウ</t>
    </rPh>
    <rPh sb="168" eb="170">
      <t>キギョウ</t>
    </rPh>
    <rPh sb="170" eb="171">
      <t>サイ</t>
    </rPh>
    <rPh sb="171" eb="173">
      <t>ザンダカ</t>
    </rPh>
    <rPh sb="173" eb="174">
      <t>タイ</t>
    </rPh>
    <rPh sb="174" eb="176">
      <t>ジギョウ</t>
    </rPh>
    <rPh sb="176" eb="178">
      <t>キボ</t>
    </rPh>
    <rPh sb="178" eb="180">
      <t>ヒリツ</t>
    </rPh>
    <rPh sb="224" eb="227">
      <t>チホウサイ</t>
    </rPh>
    <rPh sb="227" eb="228">
      <t>ゲン</t>
    </rPh>
    <rPh sb="228" eb="229">
      <t>ザイ</t>
    </rPh>
    <rPh sb="229" eb="230">
      <t>ダカ</t>
    </rPh>
    <rPh sb="231" eb="233">
      <t>ゲンショウ</t>
    </rPh>
    <rPh sb="234" eb="236">
      <t>イッパン</t>
    </rPh>
    <rPh sb="236" eb="238">
      <t>カイケイ</t>
    </rPh>
    <rPh sb="241" eb="244">
      <t>フタンブン</t>
    </rPh>
    <rPh sb="247" eb="249">
      <t>ルイジ</t>
    </rPh>
    <rPh sb="249" eb="251">
      <t>ダンタイ</t>
    </rPh>
    <rPh sb="253" eb="254">
      <t>ヒク</t>
    </rPh>
    <rPh sb="255" eb="257">
      <t>ジョウキョウ</t>
    </rPh>
    <rPh sb="262" eb="264">
      <t>ショウライ</t>
    </rPh>
    <rPh sb="265" eb="267">
      <t>カンキョ</t>
    </rPh>
    <rPh sb="267" eb="269">
      <t>セイビ</t>
    </rPh>
    <rPh sb="270" eb="272">
      <t>コウシン</t>
    </rPh>
    <rPh sb="273" eb="274">
      <t>ソナ</t>
    </rPh>
    <rPh sb="276" eb="278">
      <t>ケイエイ</t>
    </rPh>
    <rPh sb="279" eb="281">
      <t>ケントウ</t>
    </rPh>
    <rPh sb="283" eb="285">
      <t>ヒツヨウ</t>
    </rPh>
    <rPh sb="330" eb="332">
      <t>ケイヒ</t>
    </rPh>
    <rPh sb="332" eb="334">
      <t>カイシュウ</t>
    </rPh>
    <rPh sb="334" eb="335">
      <t>リツ</t>
    </rPh>
    <rPh sb="404" eb="406">
      <t>シヨウ</t>
    </rPh>
    <rPh sb="406" eb="407">
      <t>リョウ</t>
    </rPh>
    <rPh sb="407" eb="409">
      <t>シュウニュウ</t>
    </rPh>
    <rPh sb="410" eb="412">
      <t>ネンネン</t>
    </rPh>
    <rPh sb="412" eb="414">
      <t>ゾウカ</t>
    </rPh>
    <rPh sb="414" eb="416">
      <t>ケイコウ</t>
    </rPh>
    <rPh sb="423" eb="425">
      <t>イジョウ</t>
    </rPh>
    <rPh sb="426" eb="428">
      <t>オスイ</t>
    </rPh>
    <rPh sb="428" eb="430">
      <t>ショリ</t>
    </rPh>
    <rPh sb="430" eb="431">
      <t>ヒ</t>
    </rPh>
    <rPh sb="432" eb="434">
      <t>ゾウゲン</t>
    </rPh>
    <rPh sb="437" eb="439">
      <t>カイシュウ</t>
    </rPh>
    <rPh sb="439" eb="440">
      <t>リツ</t>
    </rPh>
    <rPh sb="441" eb="443">
      <t>ヘンドウ</t>
    </rPh>
    <rPh sb="448" eb="450">
      <t>オスイ</t>
    </rPh>
    <rPh sb="450" eb="452">
      <t>ショリ</t>
    </rPh>
    <rPh sb="452" eb="453">
      <t>ヒ</t>
    </rPh>
    <rPh sb="454" eb="457">
      <t>サクゲンサク</t>
    </rPh>
    <rPh sb="458" eb="460">
      <t>ヒツヨウ</t>
    </rPh>
    <rPh sb="511" eb="513">
      <t>オスイ</t>
    </rPh>
    <rPh sb="513" eb="515">
      <t>ショリ</t>
    </rPh>
    <rPh sb="515" eb="517">
      <t>ゲンカ</t>
    </rPh>
    <rPh sb="576" eb="578">
      <t>セツゾク</t>
    </rPh>
    <rPh sb="578" eb="579">
      <t>リツ</t>
    </rPh>
    <rPh sb="580" eb="582">
      <t>ジョウショウ</t>
    </rPh>
    <rPh sb="585" eb="587">
      <t>ネンカン</t>
    </rPh>
    <rPh sb="587" eb="588">
      <t>ユウ</t>
    </rPh>
    <rPh sb="588" eb="589">
      <t>シュウ</t>
    </rPh>
    <rPh sb="589" eb="591">
      <t>スイリョウ</t>
    </rPh>
    <rPh sb="592" eb="594">
      <t>ゾウカ</t>
    </rPh>
    <rPh sb="599" eb="601">
      <t>イッポウ</t>
    </rPh>
    <rPh sb="601" eb="603">
      <t>オスイ</t>
    </rPh>
    <rPh sb="603" eb="605">
      <t>ショリ</t>
    </rPh>
    <rPh sb="605" eb="606">
      <t>ヒ</t>
    </rPh>
    <rPh sb="607" eb="609">
      <t>ゾウカ</t>
    </rPh>
    <rPh sb="612" eb="614">
      <t>オスイ</t>
    </rPh>
    <rPh sb="614" eb="616">
      <t>ショリ</t>
    </rPh>
    <rPh sb="616" eb="618">
      <t>ゲンカ</t>
    </rPh>
    <rPh sb="619" eb="621">
      <t>ジョウショウ</t>
    </rPh>
    <rPh sb="628" eb="630">
      <t>オスイ</t>
    </rPh>
    <rPh sb="630" eb="632">
      <t>ショリ</t>
    </rPh>
    <rPh sb="632" eb="633">
      <t>ヒ</t>
    </rPh>
    <rPh sb="634" eb="636">
      <t>サクゲン</t>
    </rPh>
    <rPh sb="637" eb="639">
      <t>セツゾク</t>
    </rPh>
    <rPh sb="639" eb="640">
      <t>リツ</t>
    </rPh>
    <rPh sb="641" eb="643">
      <t>コウジョウ</t>
    </rPh>
    <rPh sb="647" eb="648">
      <t>ユウ</t>
    </rPh>
    <rPh sb="648" eb="649">
      <t>シュウ</t>
    </rPh>
    <rPh sb="649" eb="651">
      <t>スイリョウ</t>
    </rPh>
    <rPh sb="652" eb="654">
      <t>ゾウカ</t>
    </rPh>
    <rPh sb="657" eb="659">
      <t>ヒツヨウ</t>
    </rPh>
    <rPh sb="713" eb="715">
      <t>ルイジ</t>
    </rPh>
    <rPh sb="715" eb="717">
      <t>ダンタイ</t>
    </rPh>
    <rPh sb="717" eb="718">
      <t>チ</t>
    </rPh>
    <rPh sb="720" eb="721">
      <t>タカ</t>
    </rPh>
    <rPh sb="722" eb="724">
      <t>ジョウタイ</t>
    </rPh>
    <rPh sb="732" eb="734">
      <t>ゼンコク</t>
    </rPh>
    <rPh sb="734" eb="735">
      <t>チ</t>
    </rPh>
    <rPh sb="737" eb="739">
      <t>イゼン</t>
    </rPh>
    <rPh sb="739" eb="740">
      <t>ヒク</t>
    </rPh>
    <rPh sb="741" eb="743">
      <t>ジョウタイ</t>
    </rPh>
    <rPh sb="748" eb="751">
      <t>スイセンカ</t>
    </rPh>
    <rPh sb="751" eb="752">
      <t>リツ</t>
    </rPh>
    <rPh sb="752" eb="754">
      <t>コウジョウ</t>
    </rPh>
    <rPh sb="755" eb="757">
      <t>トリクミ</t>
    </rPh>
    <rPh sb="758" eb="760">
      <t>ケイゾク</t>
    </rPh>
    <phoneticPr fontId="4"/>
  </si>
  <si>
    <t>公共下水道の整備はほぼ完了しているため、公営企業会計への移行と併せて中長期的な計画を策定し、使用料収入増加のための水洗化率の向上と経費回収率増加のための老朽化対策及び不明水対策に重点を置き、健全的かつ効率的な公共下水道事業運営の継続を図る必要がある。</t>
    <rPh sb="0" eb="2">
      <t>コウキョウ</t>
    </rPh>
    <rPh sb="2" eb="4">
      <t>ゲスイ</t>
    </rPh>
    <rPh sb="4" eb="5">
      <t>ドウ</t>
    </rPh>
    <rPh sb="6" eb="8">
      <t>セイビ</t>
    </rPh>
    <rPh sb="11" eb="13">
      <t>カンリョウ</t>
    </rPh>
    <rPh sb="20" eb="22">
      <t>コウエイ</t>
    </rPh>
    <rPh sb="22" eb="24">
      <t>キギョウ</t>
    </rPh>
    <rPh sb="24" eb="26">
      <t>カイケイ</t>
    </rPh>
    <rPh sb="28" eb="30">
      <t>イコウ</t>
    </rPh>
    <rPh sb="31" eb="32">
      <t>アワ</t>
    </rPh>
    <rPh sb="34" eb="37">
      <t>チュウチョウキ</t>
    </rPh>
    <rPh sb="37" eb="38">
      <t>テキ</t>
    </rPh>
    <rPh sb="39" eb="41">
      <t>ケイカク</t>
    </rPh>
    <rPh sb="42" eb="44">
      <t>サクテイ</t>
    </rPh>
    <rPh sb="46" eb="48">
      <t>シヨウ</t>
    </rPh>
    <rPh sb="48" eb="49">
      <t>リョウ</t>
    </rPh>
    <rPh sb="49" eb="51">
      <t>シュウニュウ</t>
    </rPh>
    <rPh sb="51" eb="53">
      <t>ゾウカ</t>
    </rPh>
    <rPh sb="57" eb="60">
      <t>スイセンカ</t>
    </rPh>
    <rPh sb="60" eb="61">
      <t>リツ</t>
    </rPh>
    <rPh sb="62" eb="64">
      <t>コウジョウ</t>
    </rPh>
    <rPh sb="65" eb="67">
      <t>ケイヒ</t>
    </rPh>
    <rPh sb="67" eb="69">
      <t>カイシュウ</t>
    </rPh>
    <rPh sb="69" eb="70">
      <t>リツ</t>
    </rPh>
    <rPh sb="70" eb="72">
      <t>ゾウカ</t>
    </rPh>
    <rPh sb="76" eb="79">
      <t>ロウキュウカ</t>
    </rPh>
    <rPh sb="79" eb="81">
      <t>タイサク</t>
    </rPh>
    <rPh sb="81" eb="82">
      <t>オヨ</t>
    </rPh>
    <rPh sb="83" eb="85">
      <t>フメイ</t>
    </rPh>
    <rPh sb="85" eb="86">
      <t>スイ</t>
    </rPh>
    <rPh sb="86" eb="88">
      <t>タイサク</t>
    </rPh>
    <rPh sb="89" eb="91">
      <t>ジュウテン</t>
    </rPh>
    <rPh sb="92" eb="93">
      <t>オ</t>
    </rPh>
    <rPh sb="95" eb="97">
      <t>ケンゼン</t>
    </rPh>
    <rPh sb="97" eb="98">
      <t>テキ</t>
    </rPh>
    <rPh sb="100" eb="103">
      <t>コウリツテキ</t>
    </rPh>
    <rPh sb="104" eb="106">
      <t>コウキョウ</t>
    </rPh>
    <rPh sb="106" eb="108">
      <t>ゲスイ</t>
    </rPh>
    <rPh sb="108" eb="109">
      <t>ドウ</t>
    </rPh>
    <rPh sb="109" eb="111">
      <t>ジギョウ</t>
    </rPh>
    <rPh sb="111" eb="113">
      <t>ウンエイ</t>
    </rPh>
    <rPh sb="114" eb="116">
      <t>ケイゾク</t>
    </rPh>
    <rPh sb="117" eb="118">
      <t>ハカ</t>
    </rPh>
    <rPh sb="119" eb="121">
      <t>ヒツヨウ</t>
    </rPh>
    <phoneticPr fontId="4"/>
  </si>
  <si>
    <t>現在法定耐用年数の５０年を経過した管渠は無いが、４年後に更新時期となる管渠があるため、それらを含めた管渠更新計画を策定する必要がある。　　　　　　　　　　　　　　　　　　　　　　　　　　　　　　　　　管渠の老朽化等により流入する管渠不明水は、経費回収率及び汚水処理原価等に多大な弊害を及ぼすため早急に不明水対策を含めた老朽化対策を実施することが必要である。</t>
    <rPh sb="0" eb="1">
      <t>ゲン</t>
    </rPh>
    <rPh sb="1" eb="2">
      <t>ザイ</t>
    </rPh>
    <rPh sb="2" eb="4">
      <t>ホウテイ</t>
    </rPh>
    <rPh sb="4" eb="6">
      <t>タイヨウ</t>
    </rPh>
    <rPh sb="6" eb="8">
      <t>ネンスウ</t>
    </rPh>
    <rPh sb="11" eb="12">
      <t>ネン</t>
    </rPh>
    <rPh sb="13" eb="15">
      <t>ケイカ</t>
    </rPh>
    <rPh sb="17" eb="19">
      <t>カンキョ</t>
    </rPh>
    <rPh sb="20" eb="21">
      <t>ナ</t>
    </rPh>
    <rPh sb="25" eb="27">
      <t>ネンゴ</t>
    </rPh>
    <rPh sb="28" eb="30">
      <t>コウシン</t>
    </rPh>
    <rPh sb="30" eb="32">
      <t>ジキ</t>
    </rPh>
    <rPh sb="35" eb="37">
      <t>カンキョ</t>
    </rPh>
    <rPh sb="47" eb="48">
      <t>フク</t>
    </rPh>
    <rPh sb="50" eb="52">
      <t>カンキョ</t>
    </rPh>
    <rPh sb="52" eb="54">
      <t>コウシン</t>
    </rPh>
    <rPh sb="54" eb="56">
      <t>ケイカク</t>
    </rPh>
    <rPh sb="57" eb="59">
      <t>サクテイ</t>
    </rPh>
    <rPh sb="61" eb="63">
      <t>ヒツヨウ</t>
    </rPh>
    <rPh sb="100" eb="102">
      <t>カンキョ</t>
    </rPh>
    <rPh sb="103" eb="106">
      <t>ロウキュウカ</t>
    </rPh>
    <rPh sb="106" eb="107">
      <t>トウ</t>
    </rPh>
    <rPh sb="110" eb="112">
      <t>リュウニュウ</t>
    </rPh>
    <rPh sb="114" eb="116">
      <t>カンキョ</t>
    </rPh>
    <rPh sb="116" eb="118">
      <t>フメイ</t>
    </rPh>
    <rPh sb="121" eb="123">
      <t>ケイヒ</t>
    </rPh>
    <rPh sb="123" eb="125">
      <t>カイシュウ</t>
    </rPh>
    <rPh sb="125" eb="126">
      <t>リツ</t>
    </rPh>
    <rPh sb="126" eb="127">
      <t>オヨ</t>
    </rPh>
    <rPh sb="128" eb="130">
      <t>オスイ</t>
    </rPh>
    <rPh sb="130" eb="132">
      <t>ショリ</t>
    </rPh>
    <rPh sb="132" eb="134">
      <t>ゲンカ</t>
    </rPh>
    <rPh sb="134" eb="135">
      <t>トウ</t>
    </rPh>
    <rPh sb="136" eb="138">
      <t>タダイ</t>
    </rPh>
    <rPh sb="139" eb="141">
      <t>ヘイガイ</t>
    </rPh>
    <rPh sb="142" eb="143">
      <t>オヨ</t>
    </rPh>
    <rPh sb="147" eb="149">
      <t>ソウキュウ</t>
    </rPh>
    <rPh sb="150" eb="152">
      <t>フメイ</t>
    </rPh>
    <rPh sb="152" eb="153">
      <t>スイ</t>
    </rPh>
    <rPh sb="153" eb="155">
      <t>タイサク</t>
    </rPh>
    <rPh sb="156" eb="157">
      <t>フク</t>
    </rPh>
    <rPh sb="159" eb="162">
      <t>ロウキュウカ</t>
    </rPh>
    <rPh sb="162" eb="164">
      <t>タイサク</t>
    </rPh>
    <rPh sb="165" eb="167">
      <t>ジッシ</t>
    </rPh>
    <rPh sb="172" eb="17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</si>
</sst>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347584"/>
        <c:axId val="8934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89347584"/>
        <c:axId val="89349504"/>
      </c:lineChart>
      <c:dateAx>
        <c:axId val="89347584"/>
        <c:scaling>
          <c:orientation val="minMax"/>
        </c:scaling>
        <c:delete val="1"/>
        <c:axPos val="b"/>
        <c:numFmt formatCode="ge" sourceLinked="1"/>
        <c:majorTickMark val="none"/>
        <c:minorTickMark val="none"/>
        <c:tickLblPos val="none"/>
        <c:crossAx val="89349504"/>
        <c:crosses val="autoZero"/>
        <c:auto val="1"/>
        <c:lblOffset val="100"/>
        <c:baseTimeUnit val="years"/>
      </c:dateAx>
      <c:valAx>
        <c:axId val="8934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4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108096"/>
        <c:axId val="9312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93108096"/>
        <c:axId val="93126656"/>
      </c:lineChart>
      <c:dateAx>
        <c:axId val="93108096"/>
        <c:scaling>
          <c:orientation val="minMax"/>
        </c:scaling>
        <c:delete val="1"/>
        <c:axPos val="b"/>
        <c:numFmt formatCode="ge" sourceLinked="1"/>
        <c:majorTickMark val="none"/>
        <c:minorTickMark val="none"/>
        <c:tickLblPos val="none"/>
        <c:crossAx val="93126656"/>
        <c:crosses val="autoZero"/>
        <c:auto val="1"/>
        <c:lblOffset val="100"/>
        <c:baseTimeUnit val="years"/>
      </c:dateAx>
      <c:valAx>
        <c:axId val="9312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0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78.5</c:v>
                </c:pt>
                <c:pt idx="1">
                  <c:v>79.42</c:v>
                </c:pt>
                <c:pt idx="2">
                  <c:v>81.92</c:v>
                </c:pt>
                <c:pt idx="3">
                  <c:v>83.26</c:v>
                </c:pt>
                <c:pt idx="4">
                  <c:v>85.09</c:v>
                </c:pt>
              </c:numCache>
            </c:numRef>
          </c:val>
        </c:ser>
        <c:dLbls>
          <c:showLegendKey val="0"/>
          <c:showVal val="0"/>
          <c:showCatName val="0"/>
          <c:showSerName val="0"/>
          <c:showPercent val="0"/>
          <c:showBubbleSize val="0"/>
        </c:dLbls>
        <c:gapWidth val="150"/>
        <c:axId val="93152768"/>
        <c:axId val="9315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93152768"/>
        <c:axId val="93154688"/>
      </c:lineChart>
      <c:dateAx>
        <c:axId val="93152768"/>
        <c:scaling>
          <c:orientation val="minMax"/>
        </c:scaling>
        <c:delete val="1"/>
        <c:axPos val="b"/>
        <c:numFmt formatCode="ge" sourceLinked="1"/>
        <c:majorTickMark val="none"/>
        <c:minorTickMark val="none"/>
        <c:tickLblPos val="none"/>
        <c:crossAx val="93154688"/>
        <c:crosses val="autoZero"/>
        <c:auto val="1"/>
        <c:lblOffset val="100"/>
        <c:baseTimeUnit val="years"/>
      </c:dateAx>
      <c:valAx>
        <c:axId val="9315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5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67.739999999999995</c:v>
                </c:pt>
                <c:pt idx="1">
                  <c:v>72.52</c:v>
                </c:pt>
                <c:pt idx="2">
                  <c:v>66.36</c:v>
                </c:pt>
                <c:pt idx="3">
                  <c:v>66.67</c:v>
                </c:pt>
                <c:pt idx="4">
                  <c:v>65.260000000000005</c:v>
                </c:pt>
              </c:numCache>
            </c:numRef>
          </c:val>
        </c:ser>
        <c:dLbls>
          <c:showLegendKey val="0"/>
          <c:showVal val="0"/>
          <c:showCatName val="0"/>
          <c:showSerName val="0"/>
          <c:showPercent val="0"/>
          <c:showBubbleSize val="0"/>
        </c:dLbls>
        <c:gapWidth val="150"/>
        <c:axId val="89404544"/>
        <c:axId val="8940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404544"/>
        <c:axId val="89406464"/>
      </c:lineChart>
      <c:dateAx>
        <c:axId val="89404544"/>
        <c:scaling>
          <c:orientation val="minMax"/>
        </c:scaling>
        <c:delete val="1"/>
        <c:axPos val="b"/>
        <c:numFmt formatCode="ge" sourceLinked="1"/>
        <c:majorTickMark val="none"/>
        <c:minorTickMark val="none"/>
        <c:tickLblPos val="none"/>
        <c:crossAx val="89406464"/>
        <c:crosses val="autoZero"/>
        <c:auto val="1"/>
        <c:lblOffset val="100"/>
        <c:baseTimeUnit val="years"/>
      </c:dateAx>
      <c:valAx>
        <c:axId val="8940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0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436928"/>
        <c:axId val="8943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436928"/>
        <c:axId val="89438848"/>
      </c:lineChart>
      <c:dateAx>
        <c:axId val="89436928"/>
        <c:scaling>
          <c:orientation val="minMax"/>
        </c:scaling>
        <c:delete val="1"/>
        <c:axPos val="b"/>
        <c:numFmt formatCode="ge" sourceLinked="1"/>
        <c:majorTickMark val="none"/>
        <c:minorTickMark val="none"/>
        <c:tickLblPos val="none"/>
        <c:crossAx val="89438848"/>
        <c:crosses val="autoZero"/>
        <c:auto val="1"/>
        <c:lblOffset val="100"/>
        <c:baseTimeUnit val="years"/>
      </c:dateAx>
      <c:valAx>
        <c:axId val="8943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3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665344"/>
        <c:axId val="9066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665344"/>
        <c:axId val="90667264"/>
      </c:lineChart>
      <c:dateAx>
        <c:axId val="90665344"/>
        <c:scaling>
          <c:orientation val="minMax"/>
        </c:scaling>
        <c:delete val="1"/>
        <c:axPos val="b"/>
        <c:numFmt formatCode="ge" sourceLinked="1"/>
        <c:majorTickMark val="none"/>
        <c:minorTickMark val="none"/>
        <c:tickLblPos val="none"/>
        <c:crossAx val="90667264"/>
        <c:crosses val="autoZero"/>
        <c:auto val="1"/>
        <c:lblOffset val="100"/>
        <c:baseTimeUnit val="years"/>
      </c:dateAx>
      <c:valAx>
        <c:axId val="9066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6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698496"/>
        <c:axId val="9070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698496"/>
        <c:axId val="90700416"/>
      </c:lineChart>
      <c:dateAx>
        <c:axId val="90698496"/>
        <c:scaling>
          <c:orientation val="minMax"/>
        </c:scaling>
        <c:delete val="1"/>
        <c:axPos val="b"/>
        <c:numFmt formatCode="ge" sourceLinked="1"/>
        <c:majorTickMark val="none"/>
        <c:minorTickMark val="none"/>
        <c:tickLblPos val="none"/>
        <c:crossAx val="90700416"/>
        <c:crosses val="autoZero"/>
        <c:auto val="1"/>
        <c:lblOffset val="100"/>
        <c:baseTimeUnit val="years"/>
      </c:dateAx>
      <c:valAx>
        <c:axId val="9070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9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907392"/>
        <c:axId val="9291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907392"/>
        <c:axId val="92917760"/>
      </c:lineChart>
      <c:dateAx>
        <c:axId val="92907392"/>
        <c:scaling>
          <c:orientation val="minMax"/>
        </c:scaling>
        <c:delete val="1"/>
        <c:axPos val="b"/>
        <c:numFmt formatCode="ge" sourceLinked="1"/>
        <c:majorTickMark val="none"/>
        <c:minorTickMark val="none"/>
        <c:tickLblPos val="none"/>
        <c:crossAx val="92917760"/>
        <c:crosses val="autoZero"/>
        <c:auto val="1"/>
        <c:lblOffset val="100"/>
        <c:baseTimeUnit val="years"/>
      </c:dateAx>
      <c:valAx>
        <c:axId val="9291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0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575.54</c:v>
                </c:pt>
                <c:pt idx="1">
                  <c:v>653.37</c:v>
                </c:pt>
                <c:pt idx="2">
                  <c:v>633.54999999999995</c:v>
                </c:pt>
                <c:pt idx="3">
                  <c:v>571.98</c:v>
                </c:pt>
                <c:pt idx="4">
                  <c:v>545.24</c:v>
                </c:pt>
              </c:numCache>
            </c:numRef>
          </c:val>
        </c:ser>
        <c:dLbls>
          <c:showLegendKey val="0"/>
          <c:showVal val="0"/>
          <c:showCatName val="0"/>
          <c:showSerName val="0"/>
          <c:showPercent val="0"/>
          <c:showBubbleSize val="0"/>
        </c:dLbls>
        <c:gapWidth val="150"/>
        <c:axId val="92929408"/>
        <c:axId val="9293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92929408"/>
        <c:axId val="92939776"/>
      </c:lineChart>
      <c:dateAx>
        <c:axId val="92929408"/>
        <c:scaling>
          <c:orientation val="minMax"/>
        </c:scaling>
        <c:delete val="1"/>
        <c:axPos val="b"/>
        <c:numFmt formatCode="ge" sourceLinked="1"/>
        <c:majorTickMark val="none"/>
        <c:minorTickMark val="none"/>
        <c:tickLblPos val="none"/>
        <c:crossAx val="92939776"/>
        <c:crosses val="autoZero"/>
        <c:auto val="1"/>
        <c:lblOffset val="100"/>
        <c:baseTimeUnit val="years"/>
      </c:dateAx>
      <c:valAx>
        <c:axId val="9293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2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100</c:v>
                </c:pt>
                <c:pt idx="1">
                  <c:v>114.36</c:v>
                </c:pt>
                <c:pt idx="2">
                  <c:v>129.62</c:v>
                </c:pt>
                <c:pt idx="3">
                  <c:v>84.37</c:v>
                </c:pt>
                <c:pt idx="4">
                  <c:v>87.11</c:v>
                </c:pt>
              </c:numCache>
            </c:numRef>
          </c:val>
        </c:ser>
        <c:dLbls>
          <c:showLegendKey val="0"/>
          <c:showVal val="0"/>
          <c:showCatName val="0"/>
          <c:showSerName val="0"/>
          <c:showPercent val="0"/>
          <c:showBubbleSize val="0"/>
        </c:dLbls>
        <c:gapWidth val="150"/>
        <c:axId val="92978176"/>
        <c:axId val="9298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92978176"/>
        <c:axId val="92980352"/>
      </c:lineChart>
      <c:dateAx>
        <c:axId val="92978176"/>
        <c:scaling>
          <c:orientation val="minMax"/>
        </c:scaling>
        <c:delete val="1"/>
        <c:axPos val="b"/>
        <c:numFmt formatCode="ge" sourceLinked="1"/>
        <c:majorTickMark val="none"/>
        <c:minorTickMark val="none"/>
        <c:tickLblPos val="none"/>
        <c:crossAx val="92980352"/>
        <c:crosses val="autoZero"/>
        <c:auto val="1"/>
        <c:lblOffset val="100"/>
        <c:baseTimeUnit val="years"/>
      </c:dateAx>
      <c:valAx>
        <c:axId val="9298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7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168.51</c:v>
                </c:pt>
                <c:pt idx="1">
                  <c:v>147.97999999999999</c:v>
                </c:pt>
                <c:pt idx="2">
                  <c:v>132.36000000000001</c:v>
                </c:pt>
                <c:pt idx="3">
                  <c:v>208.24</c:v>
                </c:pt>
                <c:pt idx="4">
                  <c:v>197.41</c:v>
                </c:pt>
              </c:numCache>
            </c:numRef>
          </c:val>
        </c:ser>
        <c:dLbls>
          <c:showLegendKey val="0"/>
          <c:showVal val="0"/>
          <c:showCatName val="0"/>
          <c:showSerName val="0"/>
          <c:showPercent val="0"/>
          <c:showBubbleSize val="0"/>
        </c:dLbls>
        <c:gapWidth val="150"/>
        <c:axId val="93079808"/>
        <c:axId val="9308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93079808"/>
        <c:axId val="93086080"/>
      </c:lineChart>
      <c:dateAx>
        <c:axId val="93079808"/>
        <c:scaling>
          <c:orientation val="minMax"/>
        </c:scaling>
        <c:delete val="1"/>
        <c:axPos val="b"/>
        <c:numFmt formatCode="ge" sourceLinked="1"/>
        <c:majorTickMark val="none"/>
        <c:minorTickMark val="none"/>
        <c:tickLblPos val="none"/>
        <c:crossAx val="93086080"/>
        <c:crosses val="autoZero"/>
        <c:auto val="1"/>
        <c:lblOffset val="100"/>
        <c:baseTimeUnit val="years"/>
      </c:dateAx>
      <c:valAx>
        <c:axId val="9308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7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埼玉県　嵐山町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18145</v>
      </c>
      <c r="AM8" s="64"/>
      <c r="AN8" s="64"/>
      <c r="AO8" s="64"/>
      <c r="AP8" s="64"/>
      <c r="AQ8" s="64"/>
      <c r="AR8" s="64"/>
      <c r="AS8" s="64"/>
      <c r="AT8" s="63">
        <f>データ!S6</f>
        <v>29.92</v>
      </c>
      <c r="AU8" s="63"/>
      <c r="AV8" s="63"/>
      <c r="AW8" s="63"/>
      <c r="AX8" s="63"/>
      <c r="AY8" s="63"/>
      <c r="AZ8" s="63"/>
      <c r="BA8" s="63"/>
      <c r="BB8" s="63">
        <f>データ!T6</f>
        <v>606.45000000000005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65.58</v>
      </c>
      <c r="Q10" s="63"/>
      <c r="R10" s="63"/>
      <c r="S10" s="63"/>
      <c r="T10" s="63"/>
      <c r="U10" s="63"/>
      <c r="V10" s="63"/>
      <c r="W10" s="63">
        <f>データ!P6</f>
        <v>90.1</v>
      </c>
      <c r="X10" s="63"/>
      <c r="Y10" s="63"/>
      <c r="Z10" s="63"/>
      <c r="AA10" s="63"/>
      <c r="AB10" s="63"/>
      <c r="AC10" s="63"/>
      <c r="AD10" s="64">
        <f>データ!Q6</f>
        <v>2484</v>
      </c>
      <c r="AE10" s="64"/>
      <c r="AF10" s="64"/>
      <c r="AG10" s="64"/>
      <c r="AH10" s="64"/>
      <c r="AI10" s="64"/>
      <c r="AJ10" s="64"/>
      <c r="AK10" s="2"/>
      <c r="AL10" s="64">
        <f>データ!U6</f>
        <v>11866</v>
      </c>
      <c r="AM10" s="64"/>
      <c r="AN10" s="64"/>
      <c r="AO10" s="64"/>
      <c r="AP10" s="64"/>
      <c r="AQ10" s="64"/>
      <c r="AR10" s="64"/>
      <c r="AS10" s="64"/>
      <c r="AT10" s="63">
        <f>データ!V6</f>
        <v>3.02</v>
      </c>
      <c r="AU10" s="63"/>
      <c r="AV10" s="63"/>
      <c r="AW10" s="63"/>
      <c r="AX10" s="63"/>
      <c r="AY10" s="63"/>
      <c r="AZ10" s="63"/>
      <c r="BA10" s="63"/>
      <c r="BB10" s="63">
        <f>データ!W6</f>
        <v>3929.14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113425</v>
      </c>
      <c r="D6" s="31">
        <f t="shared" si="3"/>
        <v>47</v>
      </c>
      <c r="E6" s="31">
        <f t="shared" si="3"/>
        <v>17</v>
      </c>
      <c r="F6" s="31">
        <f t="shared" si="3"/>
        <v>1</v>
      </c>
      <c r="G6" s="31">
        <f t="shared" si="3"/>
        <v>0</v>
      </c>
      <c r="H6" s="31" t="str">
        <f t="shared" si="3"/>
        <v>埼玉県　嵐山町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65.58</v>
      </c>
      <c r="P6" s="32">
        <f t="shared" si="3"/>
        <v>90.1</v>
      </c>
      <c r="Q6" s="32">
        <f t="shared" si="3"/>
        <v>2484</v>
      </c>
      <c r="R6" s="32">
        <f t="shared" si="3"/>
        <v>18145</v>
      </c>
      <c r="S6" s="32">
        <f t="shared" si="3"/>
        <v>29.92</v>
      </c>
      <c r="T6" s="32">
        <f t="shared" si="3"/>
        <v>606.45000000000005</v>
      </c>
      <c r="U6" s="32">
        <f t="shared" si="3"/>
        <v>11866</v>
      </c>
      <c r="V6" s="32">
        <f t="shared" si="3"/>
        <v>3.02</v>
      </c>
      <c r="W6" s="32">
        <f t="shared" si="3"/>
        <v>3929.14</v>
      </c>
      <c r="X6" s="33">
        <f>IF(X7="",NA(),X7)</f>
        <v>67.739999999999995</v>
      </c>
      <c r="Y6" s="33">
        <f t="shared" ref="Y6:AG6" si="4">IF(Y7="",NA(),Y7)</f>
        <v>72.52</v>
      </c>
      <c r="Z6" s="33">
        <f t="shared" si="4"/>
        <v>66.36</v>
      </c>
      <c r="AA6" s="33">
        <f t="shared" si="4"/>
        <v>66.67</v>
      </c>
      <c r="AB6" s="33">
        <f t="shared" si="4"/>
        <v>65.260000000000005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575.54</v>
      </c>
      <c r="BF6" s="33">
        <f t="shared" ref="BF6:BN6" si="7">IF(BF7="",NA(),BF7)</f>
        <v>653.37</v>
      </c>
      <c r="BG6" s="33">
        <f t="shared" si="7"/>
        <v>633.54999999999995</v>
      </c>
      <c r="BH6" s="33">
        <f t="shared" si="7"/>
        <v>571.98</v>
      </c>
      <c r="BI6" s="33">
        <f t="shared" si="7"/>
        <v>545.24</v>
      </c>
      <c r="BJ6" s="33">
        <f t="shared" si="7"/>
        <v>1334.01</v>
      </c>
      <c r="BK6" s="33">
        <f t="shared" si="7"/>
        <v>1273.52</v>
      </c>
      <c r="BL6" s="33">
        <f t="shared" si="7"/>
        <v>1209.95</v>
      </c>
      <c r="BM6" s="33">
        <f t="shared" si="7"/>
        <v>1136.5</v>
      </c>
      <c r="BN6" s="33">
        <f t="shared" si="7"/>
        <v>1118.56</v>
      </c>
      <c r="BO6" s="32" t="str">
        <f>IF(BO7="","",IF(BO7="-","【-】","【"&amp;SUBSTITUTE(TEXT(BO7,"#,##0.00"),"-","△")&amp;"】"))</f>
        <v>【763.62】</v>
      </c>
      <c r="BP6" s="33">
        <f>IF(BP7="",NA(),BP7)</f>
        <v>100</v>
      </c>
      <c r="BQ6" s="33">
        <f t="shared" ref="BQ6:BY6" si="8">IF(BQ7="",NA(),BQ7)</f>
        <v>114.36</v>
      </c>
      <c r="BR6" s="33">
        <f t="shared" si="8"/>
        <v>129.62</v>
      </c>
      <c r="BS6" s="33">
        <f t="shared" si="8"/>
        <v>84.37</v>
      </c>
      <c r="BT6" s="33">
        <f t="shared" si="8"/>
        <v>87.11</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168.51</v>
      </c>
      <c r="CB6" s="33">
        <f t="shared" ref="CB6:CJ6" si="9">IF(CB7="",NA(),CB7)</f>
        <v>147.97999999999999</v>
      </c>
      <c r="CC6" s="33">
        <f t="shared" si="9"/>
        <v>132.36000000000001</v>
      </c>
      <c r="CD6" s="33">
        <f t="shared" si="9"/>
        <v>208.24</v>
      </c>
      <c r="CE6" s="33">
        <f t="shared" si="9"/>
        <v>197.41</v>
      </c>
      <c r="CF6" s="33">
        <f t="shared" si="9"/>
        <v>224.83</v>
      </c>
      <c r="CG6" s="33">
        <f t="shared" si="9"/>
        <v>224.94</v>
      </c>
      <c r="CH6" s="33">
        <f t="shared" si="9"/>
        <v>220.67</v>
      </c>
      <c r="CI6" s="33">
        <f t="shared" si="9"/>
        <v>217.82</v>
      </c>
      <c r="CJ6" s="33">
        <f t="shared" si="9"/>
        <v>215.28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53.79</v>
      </c>
      <c r="CR6" s="33">
        <f t="shared" si="10"/>
        <v>55.41</v>
      </c>
      <c r="CS6" s="33">
        <f t="shared" si="10"/>
        <v>55.81</v>
      </c>
      <c r="CT6" s="33">
        <f t="shared" si="10"/>
        <v>54.44</v>
      </c>
      <c r="CU6" s="33">
        <f t="shared" si="10"/>
        <v>54.67</v>
      </c>
      <c r="CV6" s="32" t="str">
        <f>IF(CV7="","",IF(CV7="-","【-】","【"&amp;SUBSTITUTE(TEXT(CV7,"#,##0.00"),"-","△")&amp;"】"))</f>
        <v>【60.01】</v>
      </c>
      <c r="CW6" s="33">
        <f>IF(CW7="",NA(),CW7)</f>
        <v>78.5</v>
      </c>
      <c r="CX6" s="33">
        <f t="shared" ref="CX6:DF6" si="11">IF(CX7="",NA(),CX7)</f>
        <v>79.42</v>
      </c>
      <c r="CY6" s="33">
        <f t="shared" si="11"/>
        <v>81.92</v>
      </c>
      <c r="CZ6" s="33">
        <f t="shared" si="11"/>
        <v>83.26</v>
      </c>
      <c r="DA6" s="33">
        <f t="shared" si="11"/>
        <v>85.09</v>
      </c>
      <c r="DB6" s="33">
        <f t="shared" si="11"/>
        <v>83.76</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0.1</v>
      </c>
      <c r="EK6" s="33">
        <f t="shared" si="14"/>
        <v>7.0000000000000007E-2</v>
      </c>
      <c r="EL6" s="33">
        <f t="shared" si="14"/>
        <v>0.04</v>
      </c>
      <c r="EM6" s="33">
        <f t="shared" si="14"/>
        <v>0.11</v>
      </c>
      <c r="EN6" s="32" t="str">
        <f>IF(EN7="","",IF(EN7="-","【-】","【"&amp;SUBSTITUTE(TEXT(EN7,"#,##0.00"),"-","△")&amp;"】"))</f>
        <v>【0.23】</v>
      </c>
    </row>
    <row r="7" spans="1:144" s="34" customFormat="1">
      <c r="A7" s="26"/>
      <c r="B7" s="35">
        <v>2015</v>
      </c>
      <c r="C7" s="35">
        <v>113425</v>
      </c>
      <c r="D7" s="35">
        <v>47</v>
      </c>
      <c r="E7" s="35">
        <v>17</v>
      </c>
      <c r="F7" s="35">
        <v>1</v>
      </c>
      <c r="G7" s="35">
        <v>0</v>
      </c>
      <c r="H7" s="35" t="s">
        <v>96</v>
      </c>
      <c r="I7" s="35" t="s">
        <v>97</v>
      </c>
      <c r="J7" s="35" t="s">
        <v>98</v>
      </c>
      <c r="K7" s="35" t="s">
        <v>99</v>
      </c>
      <c r="L7" s="35" t="s">
        <v>100</v>
      </c>
      <c r="M7" s="36" t="s">
        <v>101</v>
      </c>
      <c r="N7" s="36" t="s">
        <v>102</v>
      </c>
      <c r="O7" s="36">
        <v>65.58</v>
      </c>
      <c r="P7" s="36">
        <v>90.1</v>
      </c>
      <c r="Q7" s="36">
        <v>2484</v>
      </c>
      <c r="R7" s="36">
        <v>18145</v>
      </c>
      <c r="S7" s="36">
        <v>29.92</v>
      </c>
      <c r="T7" s="36">
        <v>606.45000000000005</v>
      </c>
      <c r="U7" s="36">
        <v>11866</v>
      </c>
      <c r="V7" s="36">
        <v>3.02</v>
      </c>
      <c r="W7" s="36">
        <v>3929.14</v>
      </c>
      <c r="X7" s="36">
        <v>67.739999999999995</v>
      </c>
      <c r="Y7" s="36">
        <v>72.52</v>
      </c>
      <c r="Z7" s="36">
        <v>66.36</v>
      </c>
      <c r="AA7" s="36">
        <v>66.67</v>
      </c>
      <c r="AB7" s="36">
        <v>65.260000000000005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575.54</v>
      </c>
      <c r="BF7" s="36">
        <v>653.37</v>
      </c>
      <c r="BG7" s="36">
        <v>633.54999999999995</v>
      </c>
      <c r="BH7" s="36">
        <v>571.98</v>
      </c>
      <c r="BI7" s="36">
        <v>545.24</v>
      </c>
      <c r="BJ7" s="36">
        <v>1334.01</v>
      </c>
      <c r="BK7" s="36">
        <v>1273.52</v>
      </c>
      <c r="BL7" s="36">
        <v>1209.95</v>
      </c>
      <c r="BM7" s="36">
        <v>1136.5</v>
      </c>
      <c r="BN7" s="36">
        <v>1118.56</v>
      </c>
      <c r="BO7" s="36">
        <v>763.62</v>
      </c>
      <c r="BP7" s="36">
        <v>100</v>
      </c>
      <c r="BQ7" s="36">
        <v>114.36</v>
      </c>
      <c r="BR7" s="36">
        <v>129.62</v>
      </c>
      <c r="BS7" s="36">
        <v>84.37</v>
      </c>
      <c r="BT7" s="36">
        <v>87.11</v>
      </c>
      <c r="BU7" s="36">
        <v>67.14</v>
      </c>
      <c r="BV7" s="36">
        <v>67.849999999999994</v>
      </c>
      <c r="BW7" s="36">
        <v>69.48</v>
      </c>
      <c r="BX7" s="36">
        <v>71.650000000000006</v>
      </c>
      <c r="BY7" s="36">
        <v>72.33</v>
      </c>
      <c r="BZ7" s="36">
        <v>98.53</v>
      </c>
      <c r="CA7" s="36">
        <v>168.51</v>
      </c>
      <c r="CB7" s="36">
        <v>147.97999999999999</v>
      </c>
      <c r="CC7" s="36">
        <v>132.36000000000001</v>
      </c>
      <c r="CD7" s="36">
        <v>208.24</v>
      </c>
      <c r="CE7" s="36">
        <v>197.41</v>
      </c>
      <c r="CF7" s="36">
        <v>224.83</v>
      </c>
      <c r="CG7" s="36">
        <v>224.94</v>
      </c>
      <c r="CH7" s="36">
        <v>220.67</v>
      </c>
      <c r="CI7" s="36">
        <v>217.82</v>
      </c>
      <c r="CJ7" s="36">
        <v>215.28</v>
      </c>
      <c r="CK7" s="36">
        <v>139.69999999999999</v>
      </c>
      <c r="CL7" s="36" t="s">
        <v>101</v>
      </c>
      <c r="CM7" s="36" t="s">
        <v>101</v>
      </c>
      <c r="CN7" s="36" t="s">
        <v>101</v>
      </c>
      <c r="CO7" s="36" t="s">
        <v>101</v>
      </c>
      <c r="CP7" s="36" t="s">
        <v>101</v>
      </c>
      <c r="CQ7" s="36">
        <v>53.79</v>
      </c>
      <c r="CR7" s="36">
        <v>55.41</v>
      </c>
      <c r="CS7" s="36">
        <v>55.81</v>
      </c>
      <c r="CT7" s="36">
        <v>54.44</v>
      </c>
      <c r="CU7" s="36">
        <v>54.67</v>
      </c>
      <c r="CV7" s="36">
        <v>60.01</v>
      </c>
      <c r="CW7" s="36">
        <v>78.5</v>
      </c>
      <c r="CX7" s="36">
        <v>79.42</v>
      </c>
      <c r="CY7" s="36">
        <v>81.92</v>
      </c>
      <c r="CZ7" s="36">
        <v>83.26</v>
      </c>
      <c r="DA7" s="36">
        <v>85.09</v>
      </c>
      <c r="DB7" s="36">
        <v>83.76</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0.1</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dcterms:created xsi:type="dcterms:W3CDTF">2017-02-08T02:47:29Z</dcterms:created>
  <dcterms:modified xsi:type="dcterms:W3CDTF">2017-02-22T02:35:28Z</dcterms:modified>
</cp:coreProperties>
</file>