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53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<sst xmlns="http://schemas.openxmlformats.org/spreadsheetml/2006/main" count="217" uniqueCount="107">
  <si>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</si>
  <si>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</si>
  <si>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</si>
  <si>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</si>
  <si>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</si>
  <si>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</si>
  <si>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</si>
  <si>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</si>
  <si>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</si>
  <si>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</si>
  <si>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</si>
  <si>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</si>
  <si>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</si>
  <si>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</si>
  <si>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</si>
  <si>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</si>
  <si>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</si>
  <si>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</si>
  <si>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</si>
  <si>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</si>
  <si>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</si>
  <si>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平成27年度全国平均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</si>
  <si>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</si>
  <si>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</si>
  <si>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</si>
  <si>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</si>
  <si>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</si>
  <si>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</si>
  <si>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</si>
  <si>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</si>
  <si>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</si>
  <si>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</si>
  <si>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</si>
  <si>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</si>
  <si>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</si>
  <si>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</si>
  <si>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</si>
  <si>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</si>
  <si>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</si>
  <si>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5"/>
  </si>
  <si>
    <t>水道事業(法適用)</t>
    <rPh sb="0" eb="2">
      <t>スイドウ</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</si>
  <si>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</si>
  <si>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</si>
  <si>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</si>
  <si>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</si>
  <si>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</si>
  <si>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</si>
  <si>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</si>
  <si>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</si>
  <si>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</si>
  <si>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</si>
  <si>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</si>
  <si>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</si>
  <si>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</si>
  <si>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</si>
  <si>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</si>
  <si>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</si>
  <si>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</si>
  <si>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</si>
  <si>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</si>
  <si>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</si>
  <si>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</si>
  <si>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</si>
  <si>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</si>
  <si>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</si>
  <si>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</si>
  <si>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</si>
  <si>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</si>
  <si>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</si>
  <si>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</si>
  <si>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</si>
  <si>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</si>
  <si>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</si>
  <si>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</si>
  <si>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</si>
  <si>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</si>
  <si>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</si>
  <si>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rPh sb="0" eb="2">
      <t>キュウスイ</t>
    </rPh>
    <rPh sb="2" eb="4">
      <t>ジンコウ</t>
    </rPh>
    <phoneticPr fontId="5"/>
  </si>
  <si>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</si>
  <si>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</si>
  <si>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</si>
  <si>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</si>
  <si>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</si>
  <si>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</si>
  <si>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</si>
  <si>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</si>
  <si>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</si>
  <si>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</si>
  <si>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</si>
  <si>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</si>
  <si>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</si>
  <si>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</si>
  <si>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</si>
  <si>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埼玉県　滑川町</t>
  </si>
  <si>
    <t>法適用</t>
  </si>
  <si>
    <t>水道事業</t>
  </si>
  <si>
    <t>末端給水事業</t>
  </si>
  <si>
    <t>A6</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</si>
  <si>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</si>
  <si>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</si>
  <si>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</si>
  <si>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</si>
  <si>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</si>
  <si>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</si>
  <si>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自己水源を持たない当町にとりまして、今後も増加する人口と水需要の増加に対処するため、水の確保は大変な重要課題となっております。
　現在の当町の水道事業の経営健全性や効率性は昨年度に引き続き順調に推移しています。
　しかし、老朽化の状況については減少に向けて資産管理を実施し経営状況を鑑み、より一層の効率的な事業運営、町民サービスの向上に努め安全で安定した水を供給を目指します。
　その目標に向かって、現状の水道事業の経営の健全性・効率性を鑑み水道施設の更新等を検討し今後も経営手法についても研究を行い、経営の効率性を高めていくことが必要であると考えています。</t>
    <rPh sb="65" eb="67">
      <t>ゲンザイ</t>
    </rPh>
    <rPh sb="68" eb="69">
      <t>トウ</t>
    </rPh>
    <rPh sb="69" eb="70">
      <t>マチ</t>
    </rPh>
    <rPh sb="71" eb="73">
      <t>スイドウ</t>
    </rPh>
    <rPh sb="73" eb="75">
      <t>ジギョウ</t>
    </rPh>
    <rPh sb="76" eb="78">
      <t>ケイエイ</t>
    </rPh>
    <rPh sb="78" eb="81">
      <t>ケンゼンセイ</t>
    </rPh>
    <rPh sb="82" eb="85">
      <t>コウリツセイ</t>
    </rPh>
    <rPh sb="86" eb="89">
      <t>サクネンド</t>
    </rPh>
    <rPh sb="90" eb="91">
      <t>ヒ</t>
    </rPh>
    <rPh sb="92" eb="93">
      <t>ツヅ</t>
    </rPh>
    <rPh sb="94" eb="96">
      <t>ジュンチョウ</t>
    </rPh>
    <rPh sb="97" eb="99">
      <t>スイイ</t>
    </rPh>
    <rPh sb="111" eb="114">
      <t>ロウキュウカ</t>
    </rPh>
    <rPh sb="115" eb="117">
      <t>ジョウキョウ</t>
    </rPh>
    <rPh sb="122" eb="124">
      <t>ゲンショウ</t>
    </rPh>
    <rPh sb="125" eb="126">
      <t>ム</t>
    </rPh>
    <rPh sb="128" eb="130">
      <t>シサン</t>
    </rPh>
    <rPh sb="130" eb="132">
      <t>カンリ</t>
    </rPh>
    <rPh sb="133" eb="135">
      <t>ジッシ</t>
    </rPh>
    <rPh sb="136" eb="138">
      <t>ケイエイ</t>
    </rPh>
    <rPh sb="138" eb="140">
      <t>ジョウキョウ</t>
    </rPh>
    <rPh sb="141" eb="142">
      <t>カンガ</t>
    </rPh>
    <rPh sb="146" eb="148">
      <t>イッソウ</t>
    </rPh>
    <rPh sb="149" eb="151">
      <t>コウリツ</t>
    </rPh>
    <rPh sb="151" eb="152">
      <t>テキ</t>
    </rPh>
    <rPh sb="153" eb="155">
      <t>ジギョウ</t>
    </rPh>
    <rPh sb="155" eb="157">
      <t>ウンエイ</t>
    </rPh>
    <rPh sb="158" eb="160">
      <t>チョウミン</t>
    </rPh>
    <rPh sb="165" eb="167">
      <t>コウジョウ</t>
    </rPh>
    <rPh sb="168" eb="169">
      <t>ツト</t>
    </rPh>
    <rPh sb="170" eb="172">
      <t>アンゼン</t>
    </rPh>
    <rPh sb="173" eb="175">
      <t>アンテイ</t>
    </rPh>
    <rPh sb="177" eb="178">
      <t>ミズ</t>
    </rPh>
    <rPh sb="179" eb="181">
      <t>キョウキュウ</t>
    </rPh>
    <rPh sb="182" eb="184">
      <t>メザ</t>
    </rPh>
    <rPh sb="192" eb="194">
      <t>モクヒョウ</t>
    </rPh>
    <rPh sb="195" eb="196">
      <t>ム</t>
    </rPh>
    <rPh sb="200" eb="202">
      <t>ゲンジョウ</t>
    </rPh>
    <rPh sb="203" eb="205">
      <t>スイドウ</t>
    </rPh>
    <rPh sb="205" eb="207">
      <t>ジギョウ</t>
    </rPh>
    <rPh sb="208" eb="210">
      <t>ケイエイ</t>
    </rPh>
    <rPh sb="211" eb="214">
      <t>ケンゼンセイ</t>
    </rPh>
    <rPh sb="215" eb="218">
      <t>コウリツセイ</t>
    </rPh>
    <rPh sb="219" eb="220">
      <t>カンガ</t>
    </rPh>
    <rPh sb="221" eb="223">
      <t>スイドウ</t>
    </rPh>
    <rPh sb="223" eb="225">
      <t>シセツ</t>
    </rPh>
    <rPh sb="226" eb="228">
      <t>コウシン</t>
    </rPh>
    <rPh sb="228" eb="229">
      <t>トウ</t>
    </rPh>
    <rPh sb="230" eb="232">
      <t>ケントウ</t>
    </rPh>
    <rPh sb="233" eb="235">
      <t>コンゴ</t>
    </rPh>
    <rPh sb="236" eb="238">
      <t>ケイエイ</t>
    </rPh>
    <rPh sb="238" eb="240">
      <t>シュホウ</t>
    </rPh>
    <rPh sb="245" eb="247">
      <t>ケンキュウ</t>
    </rPh>
    <rPh sb="248" eb="249">
      <t>オコナ</t>
    </rPh>
    <rPh sb="251" eb="253">
      <t>ケイエイ</t>
    </rPh>
    <rPh sb="254" eb="256">
      <t>コウリツ</t>
    </rPh>
    <rPh sb="256" eb="257">
      <t>セイ</t>
    </rPh>
    <rPh sb="258" eb="259">
      <t>タカ</t>
    </rPh>
    <rPh sb="266" eb="268">
      <t>ヒツヨウ</t>
    </rPh>
    <rPh sb="272" eb="273">
      <t>カンガ</t>
    </rPh>
    <phoneticPr fontId="5"/>
  </si>
  <si>
    <r>
      <rPr>
        <sz val="11"/>
        <rFont val="ＭＳ Ｐゴシック"/>
        <family val="3"/>
        <charset val="128"/>
      </rPr>
      <t>①</t>
    </r>
    <r>
      <rPr>
        <sz val="11"/>
        <rFont val="ＭＳ ゴシック"/>
        <family val="3"/>
        <charset val="128"/>
      </rPr>
      <t>経常収支比率、</t>
    </r>
    <r>
      <rPr>
        <sz val="11"/>
        <rFont val="ＭＳ Ｐゴシック"/>
        <family val="3"/>
        <charset val="128"/>
      </rPr>
      <t>②</t>
    </r>
    <r>
      <rPr>
        <sz val="11"/>
        <rFont val="ＭＳ ゴシック"/>
        <family val="3"/>
        <charset val="128"/>
      </rPr>
      <t xml:space="preserve">累積欠損金比率
　経常収支比率は前年比0.33ポイントの増加であり、類似団体平均値や平成27年度全国平均を上回っております。
</t>
    </r>
    <r>
      <rPr>
        <sz val="11"/>
        <rFont val="ＭＳ Ｐゴシック"/>
        <family val="3"/>
        <charset val="128"/>
      </rPr>
      <t>③</t>
    </r>
    <r>
      <rPr>
        <sz val="11"/>
        <rFont val="ＭＳ ゴシック"/>
        <family val="3"/>
        <charset val="128"/>
      </rPr>
      <t xml:space="preserve">流動比率
　短期的な支払能力を示す値で、類似団体平均値や平成27年度全国平均を上回っており良好な状態にあります。
</t>
    </r>
    <r>
      <rPr>
        <sz val="11"/>
        <rFont val="ＭＳ Ｐゴシック"/>
        <family val="3"/>
        <charset val="128"/>
      </rPr>
      <t>④</t>
    </r>
    <r>
      <rPr>
        <sz val="11"/>
        <rFont val="ＭＳ ゴシック"/>
        <family val="3"/>
        <charset val="128"/>
      </rPr>
      <t xml:space="preserve">企業債残高対給水収益比率
　当事業は、ここ数年は借入をせず事業運営しており、企業債残高は毎年減少傾向にあります。
</t>
    </r>
    <r>
      <rPr>
        <sz val="11"/>
        <rFont val="ＭＳ Ｐゴシック"/>
        <family val="3"/>
        <charset val="128"/>
      </rPr>
      <t>⑤料金</t>
    </r>
    <r>
      <rPr>
        <sz val="11"/>
        <rFont val="ＭＳ ゴシック"/>
        <family val="3"/>
        <charset val="128"/>
      </rPr>
      <t xml:space="preserve">回収率
　一般家庭向け料金が増加傾向にあり類似団体平均値や平成27年度全国平均を上回り安定しています。
</t>
    </r>
    <r>
      <rPr>
        <sz val="11"/>
        <rFont val="ＭＳ Ｐゴシック"/>
        <family val="3"/>
        <charset val="128"/>
      </rPr>
      <t>⑥</t>
    </r>
    <r>
      <rPr>
        <sz val="11"/>
        <rFont val="ＭＳ ゴシック"/>
        <family val="3"/>
        <charset val="128"/>
      </rPr>
      <t xml:space="preserve">給水原価
　給水１㎥あたりの製造費で、費用対効果を考えた企業努力をしているため類似団体平均値や平成27年度全国平均を下回った良好な状況です。
</t>
    </r>
    <r>
      <rPr>
        <sz val="11"/>
        <rFont val="ＭＳ Ｐゴシック"/>
        <family val="3"/>
        <charset val="128"/>
      </rPr>
      <t>⑦</t>
    </r>
    <r>
      <rPr>
        <sz val="11"/>
        <rFont val="ＭＳ ゴシック"/>
        <family val="3"/>
        <charset val="128"/>
      </rPr>
      <t xml:space="preserve">施設利用率
　類似団体平均値や平成27年度全国平均を上回っております。
</t>
    </r>
    <r>
      <rPr>
        <sz val="11"/>
        <rFont val="ＭＳ Ｐゴシック"/>
        <family val="3"/>
        <charset val="128"/>
      </rPr>
      <t>⑧</t>
    </r>
    <r>
      <rPr>
        <sz val="11"/>
        <rFont val="ＭＳ ゴシック"/>
        <family val="3"/>
        <charset val="128"/>
      </rPr>
      <t>有収率
　類似団体平均値や平成27年度全国平均を高い数値で上回っており、今後も一層の数値上昇を目指します。</t>
    </r>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5" eb="28">
      <t>ゼンネンヒ</t>
    </rPh>
    <rPh sb="37" eb="39">
      <t>ゾウカ</t>
    </rPh>
    <rPh sb="43" eb="45">
      <t>ルイジ</t>
    </rPh>
    <rPh sb="45" eb="47">
      <t>ダンタイ</t>
    </rPh>
    <rPh sb="47" eb="50">
      <t>ヘイキンチ</t>
    </rPh>
    <rPh sb="51" eb="53">
      <t>ヘイセイ</t>
    </rPh>
    <rPh sb="55" eb="57">
      <t>ネンド</t>
    </rPh>
    <rPh sb="57" eb="59">
      <t>ゼンコク</t>
    </rPh>
    <rPh sb="59" eb="61">
      <t>ヘイキン</t>
    </rPh>
    <rPh sb="62" eb="64">
      <t>ウワマワ</t>
    </rPh>
    <rPh sb="73" eb="75">
      <t>リュウドウ</t>
    </rPh>
    <rPh sb="75" eb="77">
      <t>ヒリツ</t>
    </rPh>
    <rPh sb="79" eb="82">
      <t>タンキテキ</t>
    </rPh>
    <rPh sb="83" eb="85">
      <t>シハライ</t>
    </rPh>
    <rPh sb="85" eb="87">
      <t>ノウリョク</t>
    </rPh>
    <rPh sb="88" eb="89">
      <t>シメ</t>
    </rPh>
    <rPh sb="90" eb="91">
      <t>アタイ</t>
    </rPh>
    <rPh sb="93" eb="95">
      <t>ルイジ</t>
    </rPh>
    <rPh sb="95" eb="97">
      <t>ダンタイ</t>
    </rPh>
    <rPh sb="97" eb="100">
      <t>ヘイキンチ</t>
    </rPh>
    <rPh sb="101" eb="103">
      <t>ヘイセイ</t>
    </rPh>
    <rPh sb="105" eb="107">
      <t>ネンド</t>
    </rPh>
    <rPh sb="107" eb="109">
      <t>ゼンコク</t>
    </rPh>
    <rPh sb="131" eb="133">
      <t>キギョウ</t>
    </rPh>
    <rPh sb="133" eb="134">
      <t>サイ</t>
    </rPh>
    <rPh sb="134" eb="136">
      <t>ザンダカ</t>
    </rPh>
    <rPh sb="136" eb="137">
      <t>タイ</t>
    </rPh>
    <rPh sb="137" eb="139">
      <t>キュウスイ</t>
    </rPh>
    <rPh sb="139" eb="141">
      <t>シュウエキ</t>
    </rPh>
    <rPh sb="141" eb="143">
      <t>ヒリツ</t>
    </rPh>
    <rPh sb="145" eb="146">
      <t>トウ</t>
    </rPh>
    <rPh sb="146" eb="148">
      <t>ジギョウ</t>
    </rPh>
    <rPh sb="152" eb="154">
      <t>スウネン</t>
    </rPh>
    <rPh sb="155" eb="157">
      <t>カリイレ</t>
    </rPh>
    <rPh sb="160" eb="162">
      <t>ジギョウ</t>
    </rPh>
    <rPh sb="162" eb="164">
      <t>ウンエイ</t>
    </rPh>
    <rPh sb="169" eb="171">
      <t>キギョウ</t>
    </rPh>
    <rPh sb="171" eb="172">
      <t>サイ</t>
    </rPh>
    <rPh sb="172" eb="174">
      <t>ザンダカ</t>
    </rPh>
    <rPh sb="175" eb="177">
      <t>マイトシ</t>
    </rPh>
    <rPh sb="177" eb="179">
      <t>ゲンショウ</t>
    </rPh>
    <rPh sb="179" eb="181">
      <t>ケイコウ</t>
    </rPh>
    <rPh sb="189" eb="191">
      <t>リョウキン</t>
    </rPh>
    <rPh sb="191" eb="193">
      <t>カイシュウ</t>
    </rPh>
    <rPh sb="193" eb="194">
      <t>リツ</t>
    </rPh>
    <rPh sb="196" eb="198">
      <t>イッパン</t>
    </rPh>
    <rPh sb="198" eb="200">
      <t>カテイ</t>
    </rPh>
    <rPh sb="200" eb="201">
      <t>ム</t>
    </rPh>
    <rPh sb="202" eb="204">
      <t>リョウキン</t>
    </rPh>
    <rPh sb="205" eb="207">
      <t>ゾウカ</t>
    </rPh>
    <rPh sb="207" eb="209">
      <t>ケイコウ</t>
    </rPh>
    <rPh sb="212" eb="214">
      <t>ルイジ</t>
    </rPh>
    <rPh sb="214" eb="216">
      <t>ダンタイ</t>
    </rPh>
    <rPh sb="216" eb="219">
      <t>ヘイキンチ</t>
    </rPh>
    <rPh sb="220" eb="222">
      <t>ヘイセイ</t>
    </rPh>
    <rPh sb="224" eb="226">
      <t>ネンド</t>
    </rPh>
    <rPh sb="226" eb="228">
      <t>ゼンコク</t>
    </rPh>
    <rPh sb="228" eb="230">
      <t>ヘイキン</t>
    </rPh>
    <rPh sb="231" eb="233">
      <t>ウワマワ</t>
    </rPh>
    <rPh sb="234" eb="236">
      <t>アンテイ</t>
    </rPh>
    <rPh sb="244" eb="246">
      <t>キュウスイ</t>
    </rPh>
    <rPh sb="246" eb="248">
      <t>ゲンカ</t>
    </rPh>
    <rPh sb="250" eb="252">
      <t>キュウスイ</t>
    </rPh>
    <rPh sb="258" eb="260">
      <t>セイゾウ</t>
    </rPh>
    <rPh sb="260" eb="261">
      <t>ヒ</t>
    </rPh>
    <rPh sb="263" eb="268">
      <t>ヒヨウタイコウカ</t>
    </rPh>
    <rPh sb="269" eb="270">
      <t>カンガ</t>
    </rPh>
    <rPh sb="272" eb="274">
      <t>キギョウ</t>
    </rPh>
    <rPh sb="274" eb="276">
      <t>ドリョク</t>
    </rPh>
    <rPh sb="283" eb="285">
      <t>ルイジ</t>
    </rPh>
    <rPh sb="285" eb="287">
      <t>ダンタイ</t>
    </rPh>
    <rPh sb="287" eb="290">
      <t>ヘイキンチ</t>
    </rPh>
    <rPh sb="291" eb="293">
      <t>ヘイセイ</t>
    </rPh>
    <rPh sb="295" eb="297">
      <t>ネンド</t>
    </rPh>
    <rPh sb="297" eb="299">
      <t>ゼンコク</t>
    </rPh>
    <rPh sb="299" eb="301">
      <t>ヘイキン</t>
    </rPh>
    <rPh sb="306" eb="308">
      <t>リョウコウ</t>
    </rPh>
    <rPh sb="309" eb="311">
      <t>ジョウキョウ</t>
    </rPh>
    <rPh sb="316" eb="318">
      <t>シセツ</t>
    </rPh>
    <rPh sb="318" eb="320">
      <t>リヨウ</t>
    </rPh>
    <rPh sb="320" eb="321">
      <t>リツ</t>
    </rPh>
    <rPh sb="323" eb="325">
      <t>ルイジ</t>
    </rPh>
    <rPh sb="325" eb="327">
      <t>ダンタイ</t>
    </rPh>
    <rPh sb="327" eb="330">
      <t>ヘイキンチ</t>
    </rPh>
    <rPh sb="331" eb="333">
      <t>ヘイセイ</t>
    </rPh>
    <rPh sb="335" eb="337">
      <t>ネンド</t>
    </rPh>
    <rPh sb="337" eb="339">
      <t>ゼンコク</t>
    </rPh>
    <rPh sb="339" eb="341">
      <t>ヘイキン</t>
    </rPh>
    <rPh sb="342" eb="344">
      <t>ウワマワ</t>
    </rPh>
    <rPh sb="353" eb="354">
      <t>ユウ</t>
    </rPh>
    <rPh sb="354" eb="355">
      <t>シュウ</t>
    </rPh>
    <rPh sb="355" eb="356">
      <t>リツ</t>
    </rPh>
    <rPh sb="358" eb="360">
      <t>ルイジ</t>
    </rPh>
    <rPh sb="360" eb="362">
      <t>ダンタイ</t>
    </rPh>
    <rPh sb="362" eb="365">
      <t>ヘイキンチ</t>
    </rPh>
    <rPh sb="366" eb="368">
      <t>ヘイセイ</t>
    </rPh>
    <rPh sb="370" eb="372">
      <t>ネンド</t>
    </rPh>
    <rPh sb="372" eb="374">
      <t>ゼンコク</t>
    </rPh>
    <rPh sb="374" eb="376">
      <t>ヘイキン</t>
    </rPh>
    <rPh sb="377" eb="378">
      <t>タカ</t>
    </rPh>
    <rPh sb="379" eb="381">
      <t>スウチ</t>
    </rPh>
    <rPh sb="382" eb="384">
      <t>ウワマワ</t>
    </rPh>
    <rPh sb="389" eb="391">
      <t>コンゴ</t>
    </rPh>
    <rPh sb="392" eb="394">
      <t>イッソウ</t>
    </rPh>
    <rPh sb="395" eb="397">
      <t>スウチ</t>
    </rPh>
    <rPh sb="397" eb="399">
      <t>ジョウショウ</t>
    </rPh>
    <rPh sb="400" eb="402">
      <t>メザ</t>
    </rPh>
    <phoneticPr fontId="5"/>
  </si>
  <si>
    <r>
      <rPr>
        <sz val="11"/>
        <rFont val="ＭＳ Ｐゴシック"/>
        <family val="3"/>
        <charset val="128"/>
      </rPr>
      <t>①</t>
    </r>
    <r>
      <rPr>
        <sz val="11"/>
        <rFont val="ＭＳ ゴシック"/>
        <family val="3"/>
        <charset val="128"/>
      </rPr>
      <t xml:space="preserve">有形固定資産減価償却率
　類似団体平均値や平成27年度全国平均を下回っており、施設の老朽化は増加傾向です。
</t>
    </r>
    <r>
      <rPr>
        <sz val="11"/>
        <rFont val="ＭＳ Ｐゴシック"/>
        <family val="3"/>
        <charset val="128"/>
      </rPr>
      <t>②</t>
    </r>
    <r>
      <rPr>
        <sz val="11"/>
        <rFont val="ＭＳ ゴシック"/>
        <family val="3"/>
        <charset val="128"/>
      </rPr>
      <t xml:space="preserve">管路経年化率
　昨年度精査をし老朽化率が下がりましたが、管路更新についても、今後の資産管理に基づき更新計画を検討していきます。　
</t>
    </r>
    <r>
      <rPr>
        <sz val="11"/>
        <rFont val="ＭＳ Ｐゴシック"/>
        <family val="3"/>
        <charset val="128"/>
      </rPr>
      <t>③</t>
    </r>
    <r>
      <rPr>
        <sz val="11"/>
        <rFont val="ＭＳ ゴシック"/>
        <family val="3"/>
        <charset val="128"/>
      </rPr>
      <t>管路更新率
　毎年投資をしておりますが、類似団体平均値や平成27年度全国平均を上回った数値となっています。</t>
    </r>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ヘイセイ</t>
    </rPh>
    <rPh sb="26" eb="28">
      <t>ネンド</t>
    </rPh>
    <rPh sb="28" eb="30">
      <t>ゼンコク</t>
    </rPh>
    <rPh sb="30" eb="32">
      <t>ヘイキン</t>
    </rPh>
    <rPh sb="40" eb="42">
      <t>シセツ</t>
    </rPh>
    <rPh sb="43" eb="46">
      <t>ロウキュウカ</t>
    </rPh>
    <rPh sb="47" eb="49">
      <t>ゾウカ</t>
    </rPh>
    <rPh sb="49" eb="51">
      <t>ケイコウ</t>
    </rPh>
    <rPh sb="56" eb="58">
      <t>カンロ</t>
    </rPh>
    <rPh sb="58" eb="60">
      <t>ケイネン</t>
    </rPh>
    <rPh sb="67" eb="69">
      <t>セイサ</t>
    </rPh>
    <rPh sb="71" eb="74">
      <t>ロウキュウカ</t>
    </rPh>
    <rPh sb="74" eb="75">
      <t>リツ</t>
    </rPh>
    <rPh sb="76" eb="77">
      <t>サ</t>
    </rPh>
    <rPh sb="84" eb="86">
      <t>カンロ</t>
    </rPh>
    <rPh sb="86" eb="88">
      <t>コウシン</t>
    </rPh>
    <rPh sb="94" eb="96">
      <t>コンゴ</t>
    </rPh>
    <rPh sb="97" eb="99">
      <t>シサン</t>
    </rPh>
    <rPh sb="99" eb="101">
      <t>カンリ</t>
    </rPh>
    <rPh sb="102" eb="103">
      <t>モト</t>
    </rPh>
    <rPh sb="105" eb="107">
      <t>コウシン</t>
    </rPh>
    <rPh sb="107" eb="109">
      <t>ケイカク</t>
    </rPh>
    <rPh sb="110" eb="112">
      <t>ケントウ</t>
    </rPh>
    <rPh sb="122" eb="124">
      <t>カンロ</t>
    </rPh>
    <rPh sb="124" eb="126">
      <t>コウシン</t>
    </rPh>
    <rPh sb="126" eb="127">
      <t>リツ</t>
    </rPh>
    <rPh sb="129" eb="131">
      <t>マイトシ</t>
    </rPh>
    <rPh sb="131" eb="133">
      <t>トウシ</t>
    </rPh>
    <rPh sb="142" eb="144">
      <t>ルイジ</t>
    </rPh>
    <rPh sb="144" eb="146">
      <t>ダンタイ</t>
    </rPh>
    <rPh sb="146" eb="149">
      <t>ヘイキンチ</t>
    </rPh>
    <rPh sb="150" eb="152">
      <t>ヘイセイ</t>
    </rPh>
    <rPh sb="154" eb="156">
      <t>ネンド</t>
    </rPh>
    <rPh sb="156" eb="158">
      <t>ゼンコク</t>
    </rPh>
    <rPh sb="158" eb="160">
      <t>ヘイキン</t>
    </rPh>
    <rPh sb="161" eb="163">
      <t>ウワマワ</t>
    </rPh>
    <rPh sb="165" eb="167">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</si>
</sst>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38" fontId="2"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2"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6" fontId="16"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9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6" fillId="0" borderId="9" xfId="0" applyFont="1" applyBorder="1">
      <alignment vertical="center"/>
    </xf>
    <xf numFmtId="0" fontId="6" fillId="0" borderId="0" xfId="0" applyFont="1" applyBorder="1">
      <alignment vertical="center"/>
    </xf>
    <xf numFmtId="0" fontId="6"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4"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177" fontId="6" fillId="0" borderId="5" xfId="0" applyNumberFormat="1" applyFont="1" applyBorder="1" applyAlignment="1" applyProtection="1">
      <alignment horizontal="center" vertical="center"/>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176" fontId="6" fillId="0" borderId="5" xfId="0" applyNumberFormat="1" applyFont="1" applyBorder="1" applyAlignment="1" applyProtection="1">
      <alignment horizontal="center" vertical="center"/>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3" xfId="0" applyNumberFormat="1" applyFont="1" applyBorder="1" applyAlignment="1" applyProtection="1">
      <alignment horizontal="center" vertical="center"/>
      <protection hidden="1"/>
    </xf>
    <xf numFmtId="0" fontId="6" fillId="0" borderId="4"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176" fontId="6" fillId="0" borderId="3" xfId="0" applyNumberFormat="1" applyFont="1" applyBorder="1" applyAlignment="1" applyProtection="1">
      <alignment horizontal="center" vertical="center"/>
      <protection hidden="1"/>
    </xf>
    <xf numFmtId="176" fontId="6" fillId="0" borderId="4"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3">
    <cellStyle name="桁区切り" xfId="1" builtinId="6"/>
    <cellStyle name="桁区切り 2" xfId="2"/>
    <cellStyle name="桁区切り 3" xfId="3"/>
    <cellStyle name="桁区切り 3 2" xfId="4"/>
    <cellStyle name="通貨 2" xfId="5"/>
    <cellStyle name="通貨 2 2" xfId="19"/>
    <cellStyle name="標準" xfId="0" builtinId="0"/>
    <cellStyle name="標準 2" xfId="6"/>
    <cellStyle name="標準 2 2" xfId="7"/>
    <cellStyle name="標準 2 3" xfId="8"/>
    <cellStyle name="標準 2 3 2" xfId="9"/>
    <cellStyle name="標準 2 3 3" xfId="21"/>
    <cellStyle name="標準 2 4" xfId="10"/>
    <cellStyle name="標準 2 5" xfId="20"/>
    <cellStyle name="標準 2_【重要】（県）指数表_書式まとめ" xfId="11"/>
    <cellStyle name="標準 3" xfId="12"/>
    <cellStyle name="標準 3 2" xfId="13"/>
    <cellStyle name="標準 3 3" xfId="14"/>
    <cellStyle name="標準 4" xfId="15"/>
    <cellStyle name="標準 4 2" xfId="22"/>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c:v>
                </c:pt>
                <c:pt idx="1">
                  <c:v>1.06</c:v>
                </c:pt>
                <c:pt idx="2">
                  <c:v>0.19</c:v>
                </c:pt>
                <c:pt idx="3">
                  <c:v>0.74</c:v>
                </c:pt>
                <c:pt idx="4">
                  <c:v>1.1599999999999999</c:v>
                </c:pt>
              </c:numCache>
            </c:numRef>
          </c:val>
          <c:extLst xmlns:c16r2="http://schemas.microsoft.com/office/drawing/2015/06/chart">
            <c:ext xmlns:c16="http://schemas.microsoft.com/office/drawing/2014/chart" uri="{C3380CC4-5D6E-409C-BE32-E72D297353CC}">
              <c16:uniqueId val="{00000000-E114-481E-A049-F65EB8BF5E6C}"/>
            </c:ext>
          </c:extLst>
        </c:ser>
        <c:dLbls>
          <c:showLegendKey val="0"/>
          <c:showVal val="0"/>
          <c:showCatName val="0"/>
          <c:showSerName val="0"/>
          <c:showPercent val="0"/>
          <c:showBubbleSize val="0"/>
        </c:dLbls>
        <c:gapWidth val="150"/>
        <c:axId val="91380352"/>
        <c:axId val="913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extLst xmlns:c16r2="http://schemas.microsoft.com/office/drawing/2015/06/chart">
            <c:ext xmlns:c16="http://schemas.microsoft.com/office/drawing/2014/chart" uri="{C3380CC4-5D6E-409C-BE32-E72D297353CC}">
              <c16:uniqueId val="{00000001-E114-481E-A049-F65EB8BF5E6C}"/>
            </c:ext>
          </c:extLst>
        </c:ser>
        <c:dLbls>
          <c:showLegendKey val="0"/>
          <c:showVal val="0"/>
          <c:showCatName val="0"/>
          <c:showSerName val="0"/>
          <c:showPercent val="0"/>
          <c:showBubbleSize val="0"/>
        </c:dLbls>
        <c:marker val="1"/>
        <c:smooth val="0"/>
        <c:axId val="91380352"/>
        <c:axId val="91398912"/>
      </c:lineChart>
      <c:dateAx>
        <c:axId val="91380352"/>
        <c:scaling>
          <c:orientation val="minMax"/>
        </c:scaling>
        <c:delete val="1"/>
        <c:axPos val="b"/>
        <c:numFmt formatCode="ge" sourceLinked="1"/>
        <c:majorTickMark val="none"/>
        <c:minorTickMark val="none"/>
        <c:tickLblPos val="none"/>
        <c:crossAx val="91398912"/>
        <c:crosses val="autoZero"/>
        <c:auto val="1"/>
        <c:lblOffset val="100"/>
        <c:baseTimeUnit val="years"/>
      </c:dateAx>
      <c:valAx>
        <c:axId val="913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67.510000000000005</c:v>
                </c:pt>
                <c:pt idx="1">
                  <c:v>69.11</c:v>
                </c:pt>
                <c:pt idx="2">
                  <c:v>72.930000000000007</c:v>
                </c:pt>
                <c:pt idx="3">
                  <c:v>72.42</c:v>
                </c:pt>
                <c:pt idx="4">
                  <c:v>73.97</c:v>
                </c:pt>
              </c:numCache>
            </c:numRef>
          </c:val>
          <c:extLst xmlns:c16r2="http://schemas.microsoft.com/office/drawing/2015/06/chart">
            <c:ext xmlns:c16="http://schemas.microsoft.com/office/drawing/2014/chart" uri="{C3380CC4-5D6E-409C-BE32-E72D297353CC}">
              <c16:uniqueId val="{00000000-B191-49D1-977C-7B36F0B9341D}"/>
            </c:ext>
          </c:extLst>
        </c:ser>
        <c:dLbls>
          <c:showLegendKey val="0"/>
          <c:showVal val="0"/>
          <c:showCatName val="0"/>
          <c:showSerName val="0"/>
          <c:showPercent val="0"/>
          <c:showBubbleSize val="0"/>
        </c:dLbls>
        <c:gapWidth val="150"/>
        <c:axId val="98838784"/>
        <c:axId val="988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extLst xmlns:c16r2="http://schemas.microsoft.com/office/drawing/2015/06/chart">
            <c:ext xmlns:c16="http://schemas.microsoft.com/office/drawing/2014/chart" uri="{C3380CC4-5D6E-409C-BE32-E72D297353CC}">
              <c16:uniqueId val="{00000001-B191-49D1-977C-7B36F0B9341D}"/>
            </c:ext>
          </c:extLst>
        </c:ser>
        <c:dLbls>
          <c:showLegendKey val="0"/>
          <c:showVal val="0"/>
          <c:showCatName val="0"/>
          <c:showSerName val="0"/>
          <c:showPercent val="0"/>
          <c:showBubbleSize val="0"/>
        </c:dLbls>
        <c:marker val="1"/>
        <c:smooth val="0"/>
        <c:axId val="98838784"/>
        <c:axId val="98845056"/>
      </c:lineChart>
      <c:dateAx>
        <c:axId val="98838784"/>
        <c:scaling>
          <c:orientation val="minMax"/>
        </c:scaling>
        <c:delete val="1"/>
        <c:axPos val="b"/>
        <c:numFmt formatCode="ge" sourceLinked="1"/>
        <c:majorTickMark val="none"/>
        <c:minorTickMark val="none"/>
        <c:tickLblPos val="none"/>
        <c:crossAx val="98845056"/>
        <c:crosses val="autoZero"/>
        <c:auto val="1"/>
        <c:lblOffset val="100"/>
        <c:baseTimeUnit val="years"/>
      </c:dateAx>
      <c:valAx>
        <c:axId val="988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95.5</c:v>
                </c:pt>
                <c:pt idx="1">
                  <c:v>96.26</c:v>
                </c:pt>
                <c:pt idx="2">
                  <c:v>92.77</c:v>
                </c:pt>
                <c:pt idx="3">
                  <c:v>92.78</c:v>
                </c:pt>
                <c:pt idx="4">
                  <c:v>92.27</c:v>
                </c:pt>
              </c:numCache>
            </c:numRef>
          </c:val>
          <c:extLst xmlns:c16r2="http://schemas.microsoft.com/office/drawing/2015/06/chart">
            <c:ext xmlns:c16="http://schemas.microsoft.com/office/drawing/2014/chart" uri="{C3380CC4-5D6E-409C-BE32-E72D297353CC}">
              <c16:uniqueId val="{00000000-4AA5-4475-AEB5-3F73F6DB0A37}"/>
            </c:ext>
          </c:extLst>
        </c:ser>
        <c:dLbls>
          <c:showLegendKey val="0"/>
          <c:showVal val="0"/>
          <c:showCatName val="0"/>
          <c:showSerName val="0"/>
          <c:showPercent val="0"/>
          <c:showBubbleSize val="0"/>
        </c:dLbls>
        <c:gapWidth val="150"/>
        <c:axId val="98867840"/>
        <c:axId val="988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extLst xmlns:c16r2="http://schemas.microsoft.com/office/drawing/2015/06/chart">
            <c:ext xmlns:c16="http://schemas.microsoft.com/office/drawing/2014/chart" uri="{C3380CC4-5D6E-409C-BE32-E72D297353CC}">
              <c16:uniqueId val="{00000001-4AA5-4475-AEB5-3F73F6DB0A37}"/>
            </c:ext>
          </c:extLst>
        </c:ser>
        <c:dLbls>
          <c:showLegendKey val="0"/>
          <c:showVal val="0"/>
          <c:showCatName val="0"/>
          <c:showSerName val="0"/>
          <c:showPercent val="0"/>
          <c:showBubbleSize val="0"/>
        </c:dLbls>
        <c:marker val="1"/>
        <c:smooth val="0"/>
        <c:axId val="98867840"/>
        <c:axId val="98870016"/>
      </c:lineChart>
      <c:dateAx>
        <c:axId val="98867840"/>
        <c:scaling>
          <c:orientation val="minMax"/>
        </c:scaling>
        <c:delete val="1"/>
        <c:axPos val="b"/>
        <c:numFmt formatCode="ge" sourceLinked="1"/>
        <c:majorTickMark val="none"/>
        <c:minorTickMark val="none"/>
        <c:tickLblPos val="none"/>
        <c:crossAx val="98870016"/>
        <c:crosses val="autoZero"/>
        <c:auto val="1"/>
        <c:lblOffset val="100"/>
        <c:baseTimeUnit val="years"/>
      </c:dateAx>
      <c:valAx>
        <c:axId val="988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110.96</c:v>
                </c:pt>
                <c:pt idx="1">
                  <c:v>116.6</c:v>
                </c:pt>
                <c:pt idx="2">
                  <c:v>117.46</c:v>
                </c:pt>
                <c:pt idx="3">
                  <c:v>117.01</c:v>
                </c:pt>
                <c:pt idx="4">
                  <c:v>117.34</c:v>
                </c:pt>
              </c:numCache>
            </c:numRef>
          </c:val>
          <c:extLst xmlns:c16r2="http://schemas.microsoft.com/office/drawing/2015/06/chart">
            <c:ext xmlns:c16="http://schemas.microsoft.com/office/drawing/2014/chart" uri="{C3380CC4-5D6E-409C-BE32-E72D297353CC}">
              <c16:uniqueId val="{00000000-196D-414C-B123-B4DA4A01CFC3}"/>
            </c:ext>
          </c:extLst>
        </c:ser>
        <c:dLbls>
          <c:showLegendKey val="0"/>
          <c:showVal val="0"/>
          <c:showCatName val="0"/>
          <c:showSerName val="0"/>
          <c:showPercent val="0"/>
          <c:showBubbleSize val="0"/>
        </c:dLbls>
        <c:gapWidth val="150"/>
        <c:axId val="91438080"/>
        <c:axId val="914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extLst xmlns:c16r2="http://schemas.microsoft.com/office/drawing/2015/06/chart">
            <c:ext xmlns:c16="http://schemas.microsoft.com/office/drawing/2014/chart" uri="{C3380CC4-5D6E-409C-BE32-E72D297353CC}">
              <c16:uniqueId val="{00000001-196D-414C-B123-B4DA4A01CFC3}"/>
            </c:ext>
          </c:extLst>
        </c:ser>
        <c:dLbls>
          <c:showLegendKey val="0"/>
          <c:showVal val="0"/>
          <c:showCatName val="0"/>
          <c:showSerName val="0"/>
          <c:showPercent val="0"/>
          <c:showBubbleSize val="0"/>
        </c:dLbls>
        <c:marker val="1"/>
        <c:smooth val="0"/>
        <c:axId val="91438080"/>
        <c:axId val="91444352"/>
      </c:lineChart>
      <c:dateAx>
        <c:axId val="91438080"/>
        <c:scaling>
          <c:orientation val="minMax"/>
        </c:scaling>
        <c:delete val="1"/>
        <c:axPos val="b"/>
        <c:numFmt formatCode="ge" sourceLinked="1"/>
        <c:majorTickMark val="none"/>
        <c:minorTickMark val="none"/>
        <c:tickLblPos val="none"/>
        <c:crossAx val="91444352"/>
        <c:crosses val="autoZero"/>
        <c:auto val="1"/>
        <c:lblOffset val="100"/>
        <c:baseTimeUnit val="years"/>
      </c:dateAx>
      <c:valAx>
        <c:axId val="9144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39.49</c:v>
                </c:pt>
                <c:pt idx="1">
                  <c:v>39.61</c:v>
                </c:pt>
                <c:pt idx="2">
                  <c:v>40.96</c:v>
                </c:pt>
                <c:pt idx="3">
                  <c:v>42.54</c:v>
                </c:pt>
                <c:pt idx="4">
                  <c:v>42.73</c:v>
                </c:pt>
              </c:numCache>
            </c:numRef>
          </c:val>
          <c:extLst xmlns:c16r2="http://schemas.microsoft.com/office/drawing/2015/06/chart">
            <c:ext xmlns:c16="http://schemas.microsoft.com/office/drawing/2014/chart" uri="{C3380CC4-5D6E-409C-BE32-E72D297353CC}">
              <c16:uniqueId val="{00000000-0D2D-4FA2-9742-E77FCFDAA735}"/>
            </c:ext>
          </c:extLst>
        </c:ser>
        <c:dLbls>
          <c:showLegendKey val="0"/>
          <c:showVal val="0"/>
          <c:showCatName val="0"/>
          <c:showSerName val="0"/>
          <c:showPercent val="0"/>
          <c:showBubbleSize val="0"/>
        </c:dLbls>
        <c:gapWidth val="150"/>
        <c:axId val="91454848"/>
        <c:axId val="914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extLst xmlns:c16r2="http://schemas.microsoft.com/office/drawing/2015/06/chart">
            <c:ext xmlns:c16="http://schemas.microsoft.com/office/drawing/2014/chart" uri="{C3380CC4-5D6E-409C-BE32-E72D297353CC}">
              <c16:uniqueId val="{00000001-0D2D-4FA2-9742-E77FCFDAA735}"/>
            </c:ext>
          </c:extLst>
        </c:ser>
        <c:dLbls>
          <c:showLegendKey val="0"/>
          <c:showVal val="0"/>
          <c:showCatName val="0"/>
          <c:showSerName val="0"/>
          <c:showPercent val="0"/>
          <c:showBubbleSize val="0"/>
        </c:dLbls>
        <c:marker val="1"/>
        <c:smooth val="0"/>
        <c:axId val="91454848"/>
        <c:axId val="91473408"/>
      </c:lineChart>
      <c:dateAx>
        <c:axId val="91454848"/>
        <c:scaling>
          <c:orientation val="minMax"/>
        </c:scaling>
        <c:delete val="1"/>
        <c:axPos val="b"/>
        <c:numFmt formatCode="ge" sourceLinked="1"/>
        <c:majorTickMark val="none"/>
        <c:minorTickMark val="none"/>
        <c:tickLblPos val="none"/>
        <c:crossAx val="91473408"/>
        <c:crosses val="autoZero"/>
        <c:auto val="1"/>
        <c:lblOffset val="100"/>
        <c:baseTimeUnit val="years"/>
      </c:dateAx>
      <c:valAx>
        <c:axId val="914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58.55</c:v>
                </c:pt>
                <c:pt idx="1">
                  <c:v>58.1</c:v>
                </c:pt>
                <c:pt idx="2">
                  <c:v>62.8</c:v>
                </c:pt>
                <c:pt idx="3">
                  <c:v>62.37</c:v>
                </c:pt>
                <c:pt idx="4">
                  <c:v>49.01</c:v>
                </c:pt>
              </c:numCache>
            </c:numRef>
          </c:val>
          <c:extLst xmlns:c16r2="http://schemas.microsoft.com/office/drawing/2015/06/chart">
            <c:ext xmlns:c16="http://schemas.microsoft.com/office/drawing/2014/chart" uri="{C3380CC4-5D6E-409C-BE32-E72D297353CC}">
              <c16:uniqueId val="{00000000-5BA9-4C74-BE5C-C36307381CE4}"/>
            </c:ext>
          </c:extLst>
        </c:ser>
        <c:dLbls>
          <c:showLegendKey val="0"/>
          <c:showVal val="0"/>
          <c:showCatName val="0"/>
          <c:showSerName val="0"/>
          <c:showPercent val="0"/>
          <c:showBubbleSize val="0"/>
        </c:dLbls>
        <c:gapWidth val="150"/>
        <c:axId val="97943552"/>
        <c:axId val="979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extLst xmlns:c16r2="http://schemas.microsoft.com/office/drawing/2015/06/chart">
            <c:ext xmlns:c16="http://schemas.microsoft.com/office/drawing/2014/chart" uri="{C3380CC4-5D6E-409C-BE32-E72D297353CC}">
              <c16:uniqueId val="{00000001-5BA9-4C74-BE5C-C36307381CE4}"/>
            </c:ext>
          </c:extLst>
        </c:ser>
        <c:dLbls>
          <c:showLegendKey val="0"/>
          <c:showVal val="0"/>
          <c:showCatName val="0"/>
          <c:showSerName val="0"/>
          <c:showPercent val="0"/>
          <c:showBubbleSize val="0"/>
        </c:dLbls>
        <c:marker val="1"/>
        <c:smooth val="0"/>
        <c:axId val="97943552"/>
        <c:axId val="97945472"/>
      </c:lineChart>
      <c:dateAx>
        <c:axId val="97943552"/>
        <c:scaling>
          <c:orientation val="minMax"/>
        </c:scaling>
        <c:delete val="1"/>
        <c:axPos val="b"/>
        <c:numFmt formatCode="ge" sourceLinked="1"/>
        <c:majorTickMark val="none"/>
        <c:minorTickMark val="none"/>
        <c:tickLblPos val="none"/>
        <c:crossAx val="97945472"/>
        <c:crosses val="autoZero"/>
        <c:auto val="1"/>
        <c:lblOffset val="100"/>
        <c:baseTimeUnit val="years"/>
      </c:dateAx>
      <c:valAx>
        <c:axId val="979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A06-45B9-8A6E-1C3DAFF1449B}"/>
            </c:ext>
          </c:extLst>
        </c:ser>
        <c:dLbls>
          <c:showLegendKey val="0"/>
          <c:showVal val="0"/>
          <c:showCatName val="0"/>
          <c:showSerName val="0"/>
          <c:showPercent val="0"/>
          <c:showBubbleSize val="0"/>
        </c:dLbls>
        <c:gapWidth val="150"/>
        <c:axId val="98046720"/>
        <c:axId val="980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extLst xmlns:c16r2="http://schemas.microsoft.com/office/drawing/2015/06/chart">
            <c:ext xmlns:c16="http://schemas.microsoft.com/office/drawing/2014/chart" uri="{C3380CC4-5D6E-409C-BE32-E72D297353CC}">
              <c16:uniqueId val="{00000001-3A06-45B9-8A6E-1C3DAFF1449B}"/>
            </c:ext>
          </c:extLst>
        </c:ser>
        <c:dLbls>
          <c:showLegendKey val="0"/>
          <c:showVal val="0"/>
          <c:showCatName val="0"/>
          <c:showSerName val="0"/>
          <c:showPercent val="0"/>
          <c:showBubbleSize val="0"/>
        </c:dLbls>
        <c:marker val="1"/>
        <c:smooth val="0"/>
        <c:axId val="98046720"/>
        <c:axId val="98048640"/>
      </c:lineChart>
      <c:dateAx>
        <c:axId val="98046720"/>
        <c:scaling>
          <c:orientation val="minMax"/>
        </c:scaling>
        <c:delete val="1"/>
        <c:axPos val="b"/>
        <c:numFmt formatCode="ge" sourceLinked="1"/>
        <c:majorTickMark val="none"/>
        <c:minorTickMark val="none"/>
        <c:tickLblPos val="none"/>
        <c:crossAx val="98048640"/>
        <c:crosses val="autoZero"/>
        <c:auto val="1"/>
        <c:lblOffset val="100"/>
        <c:baseTimeUnit val="years"/>
      </c:dateAx>
      <c:valAx>
        <c:axId val="9804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0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1570.74</c:v>
                </c:pt>
                <c:pt idx="1">
                  <c:v>1475.43</c:v>
                </c:pt>
                <c:pt idx="2">
                  <c:v>1072.6099999999999</c:v>
                </c:pt>
                <c:pt idx="3">
                  <c:v>891.59</c:v>
                </c:pt>
                <c:pt idx="4">
                  <c:v>932.06</c:v>
                </c:pt>
              </c:numCache>
            </c:numRef>
          </c:val>
          <c:extLst xmlns:c16r2="http://schemas.microsoft.com/office/drawing/2015/06/chart">
            <c:ext xmlns:c16="http://schemas.microsoft.com/office/drawing/2014/chart" uri="{C3380CC4-5D6E-409C-BE32-E72D297353CC}">
              <c16:uniqueId val="{00000000-D0EB-427E-8A22-A978CCABB954}"/>
            </c:ext>
          </c:extLst>
        </c:ser>
        <c:dLbls>
          <c:showLegendKey val="0"/>
          <c:showVal val="0"/>
          <c:showCatName val="0"/>
          <c:showSerName val="0"/>
          <c:showPercent val="0"/>
          <c:showBubbleSize val="0"/>
        </c:dLbls>
        <c:gapWidth val="150"/>
        <c:axId val="98100352"/>
        <c:axId val="981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extLst xmlns:c16r2="http://schemas.microsoft.com/office/drawing/2015/06/chart">
            <c:ext xmlns:c16="http://schemas.microsoft.com/office/drawing/2014/chart" uri="{C3380CC4-5D6E-409C-BE32-E72D297353CC}">
              <c16:uniqueId val="{00000001-D0EB-427E-8A22-A978CCABB954}"/>
            </c:ext>
          </c:extLst>
        </c:ser>
        <c:dLbls>
          <c:showLegendKey val="0"/>
          <c:showVal val="0"/>
          <c:showCatName val="0"/>
          <c:showSerName val="0"/>
          <c:showPercent val="0"/>
          <c:showBubbleSize val="0"/>
        </c:dLbls>
        <c:marker val="1"/>
        <c:smooth val="0"/>
        <c:axId val="98100352"/>
        <c:axId val="98102272"/>
      </c:lineChart>
      <c:dateAx>
        <c:axId val="98100352"/>
        <c:scaling>
          <c:orientation val="minMax"/>
        </c:scaling>
        <c:delete val="1"/>
        <c:axPos val="b"/>
        <c:numFmt formatCode="ge" sourceLinked="1"/>
        <c:majorTickMark val="none"/>
        <c:minorTickMark val="none"/>
        <c:tickLblPos val="none"/>
        <c:crossAx val="98102272"/>
        <c:crosses val="autoZero"/>
        <c:auto val="1"/>
        <c:lblOffset val="100"/>
        <c:baseTimeUnit val="years"/>
      </c:dateAx>
      <c:valAx>
        <c:axId val="9810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163.28</c:v>
                </c:pt>
                <c:pt idx="1">
                  <c:v>144.74</c:v>
                </c:pt>
                <c:pt idx="2">
                  <c:v>129.19999999999999</c:v>
                </c:pt>
                <c:pt idx="3">
                  <c:v>118.29</c:v>
                </c:pt>
                <c:pt idx="4">
                  <c:v>102.75</c:v>
                </c:pt>
              </c:numCache>
            </c:numRef>
          </c:val>
          <c:extLst xmlns:c16r2="http://schemas.microsoft.com/office/drawing/2015/06/chart">
            <c:ext xmlns:c16="http://schemas.microsoft.com/office/drawing/2014/chart" uri="{C3380CC4-5D6E-409C-BE32-E72D297353CC}">
              <c16:uniqueId val="{00000000-314A-4F86-8630-0EC407591AA9}"/>
            </c:ext>
          </c:extLst>
        </c:ser>
        <c:dLbls>
          <c:showLegendKey val="0"/>
          <c:showVal val="0"/>
          <c:showCatName val="0"/>
          <c:showSerName val="0"/>
          <c:showPercent val="0"/>
          <c:showBubbleSize val="0"/>
        </c:dLbls>
        <c:gapWidth val="150"/>
        <c:axId val="98129408"/>
        <c:axId val="981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extLst xmlns:c16r2="http://schemas.microsoft.com/office/drawing/2015/06/chart">
            <c:ext xmlns:c16="http://schemas.microsoft.com/office/drawing/2014/chart" uri="{C3380CC4-5D6E-409C-BE32-E72D297353CC}">
              <c16:uniqueId val="{00000001-314A-4F86-8630-0EC407591AA9}"/>
            </c:ext>
          </c:extLst>
        </c:ser>
        <c:dLbls>
          <c:showLegendKey val="0"/>
          <c:showVal val="0"/>
          <c:showCatName val="0"/>
          <c:showSerName val="0"/>
          <c:showPercent val="0"/>
          <c:showBubbleSize val="0"/>
        </c:dLbls>
        <c:marker val="1"/>
        <c:smooth val="0"/>
        <c:axId val="98129408"/>
        <c:axId val="98131328"/>
      </c:lineChart>
      <c:dateAx>
        <c:axId val="98129408"/>
        <c:scaling>
          <c:orientation val="minMax"/>
        </c:scaling>
        <c:delete val="1"/>
        <c:axPos val="b"/>
        <c:numFmt formatCode="ge" sourceLinked="1"/>
        <c:majorTickMark val="none"/>
        <c:minorTickMark val="none"/>
        <c:tickLblPos val="none"/>
        <c:crossAx val="98131328"/>
        <c:crosses val="autoZero"/>
        <c:auto val="1"/>
        <c:lblOffset val="100"/>
        <c:baseTimeUnit val="years"/>
      </c:dateAx>
      <c:valAx>
        <c:axId val="9813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105.7</c:v>
                </c:pt>
                <c:pt idx="1">
                  <c:v>109.54</c:v>
                </c:pt>
                <c:pt idx="2">
                  <c:v>108.89</c:v>
                </c:pt>
                <c:pt idx="3">
                  <c:v>105.46</c:v>
                </c:pt>
                <c:pt idx="4">
                  <c:v>107.89</c:v>
                </c:pt>
              </c:numCache>
            </c:numRef>
          </c:val>
          <c:extLst xmlns:c16r2="http://schemas.microsoft.com/office/drawing/2015/06/chart">
            <c:ext xmlns:c16="http://schemas.microsoft.com/office/drawing/2014/chart" uri="{C3380CC4-5D6E-409C-BE32-E72D297353CC}">
              <c16:uniqueId val="{00000000-BB36-4001-A5C9-E8B1CAA7221A}"/>
            </c:ext>
          </c:extLst>
        </c:ser>
        <c:dLbls>
          <c:showLegendKey val="0"/>
          <c:showVal val="0"/>
          <c:showCatName val="0"/>
          <c:showSerName val="0"/>
          <c:showPercent val="0"/>
          <c:showBubbleSize val="0"/>
        </c:dLbls>
        <c:gapWidth val="150"/>
        <c:axId val="98166656"/>
        <c:axId val="981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extLst xmlns:c16r2="http://schemas.microsoft.com/office/drawing/2015/06/chart">
            <c:ext xmlns:c16="http://schemas.microsoft.com/office/drawing/2014/chart" uri="{C3380CC4-5D6E-409C-BE32-E72D297353CC}">
              <c16:uniqueId val="{00000001-BB36-4001-A5C9-E8B1CAA7221A}"/>
            </c:ext>
          </c:extLst>
        </c:ser>
        <c:dLbls>
          <c:showLegendKey val="0"/>
          <c:showVal val="0"/>
          <c:showCatName val="0"/>
          <c:showSerName val="0"/>
          <c:showPercent val="0"/>
          <c:showBubbleSize val="0"/>
        </c:dLbls>
        <c:marker val="1"/>
        <c:smooth val="0"/>
        <c:axId val="98166656"/>
        <c:axId val="98181120"/>
      </c:lineChart>
      <c:dateAx>
        <c:axId val="98166656"/>
        <c:scaling>
          <c:orientation val="minMax"/>
        </c:scaling>
        <c:delete val="1"/>
        <c:axPos val="b"/>
        <c:numFmt formatCode="ge" sourceLinked="1"/>
        <c:majorTickMark val="none"/>
        <c:minorTickMark val="none"/>
        <c:tickLblPos val="none"/>
        <c:crossAx val="98181120"/>
        <c:crosses val="autoZero"/>
        <c:auto val="1"/>
        <c:lblOffset val="100"/>
        <c:baseTimeUnit val="years"/>
      </c:dateAx>
      <c:valAx>
        <c:axId val="981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141.79</c:v>
                </c:pt>
                <c:pt idx="1">
                  <c:v>139.27000000000001</c:v>
                </c:pt>
                <c:pt idx="2">
                  <c:v>140.91999999999999</c:v>
                </c:pt>
                <c:pt idx="3">
                  <c:v>144.41</c:v>
                </c:pt>
                <c:pt idx="4">
                  <c:v>141.75</c:v>
                </c:pt>
              </c:numCache>
            </c:numRef>
          </c:val>
          <c:extLst xmlns:c16r2="http://schemas.microsoft.com/office/drawing/2015/06/chart">
            <c:ext xmlns:c16="http://schemas.microsoft.com/office/drawing/2014/chart" uri="{C3380CC4-5D6E-409C-BE32-E72D297353CC}">
              <c16:uniqueId val="{00000000-481D-46D6-9AB8-790FB13F3E22}"/>
            </c:ext>
          </c:extLst>
        </c:ser>
        <c:dLbls>
          <c:showLegendKey val="0"/>
          <c:showVal val="0"/>
          <c:showCatName val="0"/>
          <c:showSerName val="0"/>
          <c:showPercent val="0"/>
          <c:showBubbleSize val="0"/>
        </c:dLbls>
        <c:gapWidth val="150"/>
        <c:axId val="98211712"/>
        <c:axId val="982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extLst xmlns:c16r2="http://schemas.microsoft.com/office/drawing/2015/06/chart">
            <c:ext xmlns:c16="http://schemas.microsoft.com/office/drawing/2014/chart" uri="{C3380CC4-5D6E-409C-BE32-E72D297353CC}">
              <c16:uniqueId val="{00000001-481D-46D6-9AB8-790FB13F3E22}"/>
            </c:ext>
          </c:extLst>
        </c:ser>
        <c:dLbls>
          <c:showLegendKey val="0"/>
          <c:showVal val="0"/>
          <c:showCatName val="0"/>
          <c:showSerName val="0"/>
          <c:showPercent val="0"/>
          <c:showBubbleSize val="0"/>
        </c:dLbls>
        <c:marker val="1"/>
        <c:smooth val="0"/>
        <c:axId val="98211712"/>
        <c:axId val="98213888"/>
      </c:lineChart>
      <c:dateAx>
        <c:axId val="98211712"/>
        <c:scaling>
          <c:orientation val="minMax"/>
        </c:scaling>
        <c:delete val="1"/>
        <c:axPos val="b"/>
        <c:numFmt formatCode="ge" sourceLinked="1"/>
        <c:majorTickMark val="none"/>
        <c:minorTickMark val="none"/>
        <c:tickLblPos val="none"/>
        <c:crossAx val="98213888"/>
        <c:crosses val="autoZero"/>
        <c:auto val="1"/>
        <c:lblOffset val="100"/>
        <c:baseTimeUnit val="years"/>
      </c:dateAx>
      <c:valAx>
        <c:axId val="982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4" sqref="B14:BJ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滑川町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17999</v>
      </c>
      <c r="AJ8" s="75"/>
      <c r="AK8" s="75"/>
      <c r="AL8" s="75"/>
      <c r="AM8" s="75"/>
      <c r="AN8" s="75"/>
      <c r="AO8" s="75"/>
      <c r="AP8" s="76"/>
      <c r="AQ8" s="57">
        <f>データ!R6</f>
        <v>29.68</v>
      </c>
      <c r="AR8" s="57"/>
      <c r="AS8" s="57"/>
      <c r="AT8" s="57"/>
      <c r="AU8" s="57"/>
      <c r="AV8" s="57"/>
      <c r="AW8" s="57"/>
      <c r="AX8" s="57"/>
      <c r="AY8" s="57">
        <f>データ!S6</f>
        <v>606.44000000000005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86.1</v>
      </c>
      <c r="K10" s="57"/>
      <c r="L10" s="57"/>
      <c r="M10" s="57"/>
      <c r="N10" s="57"/>
      <c r="O10" s="57"/>
      <c r="P10" s="57"/>
      <c r="Q10" s="57"/>
      <c r="R10" s="57">
        <f>データ!O6</f>
        <v>99.83</v>
      </c>
      <c r="S10" s="57"/>
      <c r="T10" s="57"/>
      <c r="U10" s="57"/>
      <c r="V10" s="57"/>
      <c r="W10" s="57"/>
      <c r="X10" s="57"/>
      <c r="Y10" s="57"/>
      <c r="Z10" s="65">
        <f>データ!P6</f>
        <v>2268</v>
      </c>
      <c r="AA10" s="65"/>
      <c r="AB10" s="65"/>
      <c r="AC10" s="65"/>
      <c r="AD10" s="65"/>
      <c r="AE10" s="65"/>
      <c r="AF10" s="65"/>
      <c r="AG10" s="65"/>
      <c r="AH10" s="2"/>
      <c r="AI10" s="65">
        <f>データ!T6</f>
        <v>18038</v>
      </c>
      <c r="AJ10" s="65"/>
      <c r="AK10" s="65"/>
      <c r="AL10" s="65"/>
      <c r="AM10" s="65"/>
      <c r="AN10" s="65"/>
      <c r="AO10" s="65"/>
      <c r="AP10" s="65"/>
      <c r="AQ10" s="57">
        <f>データ!U6</f>
        <v>29.35</v>
      </c>
      <c r="AR10" s="57"/>
      <c r="AS10" s="57"/>
      <c r="AT10" s="57"/>
      <c r="AU10" s="57"/>
      <c r="AV10" s="57"/>
      <c r="AW10" s="57"/>
      <c r="AX10" s="57"/>
      <c r="AY10" s="57">
        <f>データ!V6</f>
        <v>614.58000000000004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105</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48"/>
      <c r="BM34" s="49"/>
      <c r="BN34" s="49"/>
      <c r="BO34" s="49"/>
      <c r="BP34" s="49"/>
      <c r="BQ34" s="49"/>
      <c r="BR34" s="49"/>
      <c r="BS34" s="49"/>
      <c r="BT34" s="49"/>
      <c r="BU34" s="49"/>
      <c r="BV34" s="49"/>
      <c r="BW34" s="49"/>
      <c r="BX34" s="49"/>
      <c r="BY34" s="49"/>
      <c r="BZ34" s="50"/>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8"/>
      <c r="BM44" s="49"/>
      <c r="BN44" s="49"/>
      <c r="BO44" s="49"/>
      <c r="BP44" s="49"/>
      <c r="BQ44" s="49"/>
      <c r="BR44" s="49"/>
      <c r="BS44" s="49"/>
      <c r="BT44" s="49"/>
      <c r="BU44" s="49"/>
      <c r="BV44" s="49"/>
      <c r="BW44" s="49"/>
      <c r="BX44" s="49"/>
      <c r="BY44" s="49"/>
      <c r="BZ44" s="5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106</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48"/>
      <c r="BM56" s="49"/>
      <c r="BN56" s="49"/>
      <c r="BO56" s="49"/>
      <c r="BP56" s="49"/>
      <c r="BQ56" s="49"/>
      <c r="BR56" s="49"/>
      <c r="BS56" s="49"/>
      <c r="BT56" s="49"/>
      <c r="BU56" s="49"/>
      <c r="BV56" s="49"/>
      <c r="BW56" s="49"/>
      <c r="BX56" s="49"/>
      <c r="BY56" s="49"/>
      <c r="BZ56" s="50"/>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8"/>
      <c r="BM60" s="49"/>
      <c r="BN60" s="49"/>
      <c r="BO60" s="49"/>
      <c r="BP60" s="49"/>
      <c r="BQ60" s="49"/>
      <c r="BR60" s="49"/>
      <c r="BS60" s="49"/>
      <c r="BT60" s="49"/>
      <c r="BU60" s="49"/>
      <c r="BV60" s="49"/>
      <c r="BW60" s="49"/>
      <c r="BX60" s="49"/>
      <c r="BY60" s="49"/>
      <c r="BZ60" s="50"/>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8"/>
      <c r="BM63" s="49"/>
      <c r="BN63" s="49"/>
      <c r="BO63" s="49"/>
      <c r="BP63" s="49"/>
      <c r="BQ63" s="49"/>
      <c r="BR63" s="49"/>
      <c r="BS63" s="49"/>
      <c r="BT63" s="49"/>
      <c r="BU63" s="49"/>
      <c r="BV63" s="49"/>
      <c r="BW63" s="49"/>
      <c r="BX63" s="49"/>
      <c r="BY63" s="49"/>
      <c r="BZ63" s="5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104</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113417</v>
      </c>
      <c r="D6" s="31">
        <f t="shared" si="3"/>
        <v>46</v>
      </c>
      <c r="E6" s="31">
        <f t="shared" si="3"/>
        <v>1</v>
      </c>
      <c r="F6" s="31">
        <f t="shared" si="3"/>
        <v>0</v>
      </c>
      <c r="G6" s="31">
        <f t="shared" si="3"/>
        <v>1</v>
      </c>
      <c r="H6" s="31" t="str">
        <f t="shared" si="3"/>
        <v>埼玉県　滑川町</v>
      </c>
      <c r="I6" s="31" t="str">
        <f t="shared" si="3"/>
        <v>法適用</v>
      </c>
      <c r="J6" s="31" t="str">
        <f t="shared" si="3"/>
        <v>水道事業</v>
      </c>
      <c r="K6" s="31" t="str">
        <f t="shared" si="3"/>
        <v>末端給水事業</v>
      </c>
      <c r="L6" s="31" t="str">
        <f t="shared" si="3"/>
        <v>A6</v>
      </c>
      <c r="M6" s="32" t="str">
        <f t="shared" si="3"/>
        <v>-</v>
      </c>
      <c r="N6" s="32">
        <f t="shared" si="3"/>
        <v>86.1</v>
      </c>
      <c r="O6" s="32">
        <f t="shared" si="3"/>
        <v>99.83</v>
      </c>
      <c r="P6" s="32">
        <f t="shared" si="3"/>
        <v>2268</v>
      </c>
      <c r="Q6" s="32">
        <f t="shared" si="3"/>
        <v>17999</v>
      </c>
      <c r="R6" s="32">
        <f t="shared" si="3"/>
        <v>29.68</v>
      </c>
      <c r="S6" s="32">
        <f t="shared" si="3"/>
        <v>606.44000000000005</v>
      </c>
      <c r="T6" s="32">
        <f t="shared" si="3"/>
        <v>18038</v>
      </c>
      <c r="U6" s="32">
        <f t="shared" si="3"/>
        <v>29.35</v>
      </c>
      <c r="V6" s="32">
        <f t="shared" si="3"/>
        <v>614.58000000000004</v>
      </c>
      <c r="W6" s="33">
        <f>IF(W7="",NA(),W7)</f>
        <v>110.96</v>
      </c>
      <c r="X6" s="33">
        <f t="shared" ref="X6:AF6" si="4">IF(X7="",NA(),X7)</f>
        <v>116.6</v>
      </c>
      <c r="Y6" s="33">
        <f t="shared" si="4"/>
        <v>117.46</v>
      </c>
      <c r="Z6" s="33">
        <f t="shared" si="4"/>
        <v>117.01</v>
      </c>
      <c r="AA6" s="33">
        <f t="shared" si="4"/>
        <v>117.34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1570.74</v>
      </c>
      <c r="AT6" s="33">
        <f t="shared" ref="AT6:BB6" si="6">IF(AT7="",NA(),AT7)</f>
        <v>1475.43</v>
      </c>
      <c r="AU6" s="33">
        <f t="shared" si="6"/>
        <v>1072.6099999999999</v>
      </c>
      <c r="AV6" s="33">
        <f t="shared" si="6"/>
        <v>891.59</v>
      </c>
      <c r="AW6" s="33">
        <f t="shared" si="6"/>
        <v>932.06</v>
      </c>
      <c r="AX6" s="33">
        <f t="shared" si="6"/>
        <v>995.5</v>
      </c>
      <c r="AY6" s="33">
        <f t="shared" si="6"/>
        <v>915.5</v>
      </c>
      <c r="AZ6" s="33">
        <f t="shared" si="6"/>
        <v>963.24</v>
      </c>
      <c r="BA6" s="33">
        <f t="shared" si="6"/>
        <v>381.53</v>
      </c>
      <c r="BB6" s="33">
        <f t="shared" si="6"/>
        <v>391.54</v>
      </c>
      <c r="BC6" s="32" t="str">
        <f>IF(BC7="","",IF(BC7="-","【-】","【"&amp;SUBSTITUTE(TEXT(BC7,"#,##0.00"),"-","△")&amp;"】"))</f>
        <v>【262.74】</v>
      </c>
      <c r="BD6" s="33">
        <f>IF(BD7="",NA(),BD7)</f>
        <v>163.28</v>
      </c>
      <c r="BE6" s="33">
        <f t="shared" ref="BE6:BM6" si="7">IF(BE7="",NA(),BE7)</f>
        <v>144.74</v>
      </c>
      <c r="BF6" s="33">
        <f t="shared" si="7"/>
        <v>129.19999999999999</v>
      </c>
      <c r="BG6" s="33">
        <f t="shared" si="7"/>
        <v>118.29</v>
      </c>
      <c r="BH6" s="33">
        <f t="shared" si="7"/>
        <v>102.75</v>
      </c>
      <c r="BI6" s="33">
        <f t="shared" si="7"/>
        <v>414.59</v>
      </c>
      <c r="BJ6" s="33">
        <f t="shared" si="7"/>
        <v>404.78</v>
      </c>
      <c r="BK6" s="33">
        <f t="shared" si="7"/>
        <v>400.38</v>
      </c>
      <c r="BL6" s="33">
        <f t="shared" si="7"/>
        <v>393.27</v>
      </c>
      <c r="BM6" s="33">
        <f t="shared" si="7"/>
        <v>386.97</v>
      </c>
      <c r="BN6" s="32" t="str">
        <f>IF(BN7="","",IF(BN7="-","【-】","【"&amp;SUBSTITUTE(TEXT(BN7,"#,##0.00"),"-","△")&amp;"】"))</f>
        <v>【276.38】</v>
      </c>
      <c r="BO6" s="33">
        <f>IF(BO7="",NA(),BO7)</f>
        <v>105.7</v>
      </c>
      <c r="BP6" s="33">
        <f t="shared" ref="BP6:BX6" si="8">IF(BP7="",NA(),BP7)</f>
        <v>109.54</v>
      </c>
      <c r="BQ6" s="33">
        <f t="shared" si="8"/>
        <v>108.89</v>
      </c>
      <c r="BR6" s="33">
        <f t="shared" si="8"/>
        <v>105.46</v>
      </c>
      <c r="BS6" s="33">
        <f t="shared" si="8"/>
        <v>107.89</v>
      </c>
      <c r="BT6" s="33">
        <f t="shared" si="8"/>
        <v>97.71</v>
      </c>
      <c r="BU6" s="33">
        <f t="shared" si="8"/>
        <v>98.07</v>
      </c>
      <c r="BV6" s="33">
        <f t="shared" si="8"/>
        <v>96.56</v>
      </c>
      <c r="BW6" s="33">
        <f t="shared" si="8"/>
        <v>100.47</v>
      </c>
      <c r="BX6" s="33">
        <f t="shared" si="8"/>
        <v>101.72</v>
      </c>
      <c r="BY6" s="32" t="str">
        <f>IF(BY7="","",IF(BY7="-","【-】","【"&amp;SUBSTITUTE(TEXT(BY7,"#,##0.00"),"-","△")&amp;"】"))</f>
        <v>【104.99】</v>
      </c>
      <c r="BZ6" s="33">
        <f>IF(BZ7="",NA(),BZ7)</f>
        <v>141.79</v>
      </c>
      <c r="CA6" s="33">
        <f t="shared" ref="CA6:CI6" si="9">IF(CA7="",NA(),CA7)</f>
        <v>139.27000000000001</v>
      </c>
      <c r="CB6" s="33">
        <f t="shared" si="9"/>
        <v>140.91999999999999</v>
      </c>
      <c r="CC6" s="33">
        <f t="shared" si="9"/>
        <v>144.41</v>
      </c>
      <c r="CD6" s="33">
        <f t="shared" si="9"/>
        <v>141.75</v>
      </c>
      <c r="CE6" s="33">
        <f t="shared" si="9"/>
        <v>173.56</v>
      </c>
      <c r="CF6" s="33">
        <f t="shared" si="9"/>
        <v>172.26</v>
      </c>
      <c r="CG6" s="33">
        <f t="shared" si="9"/>
        <v>177.14</v>
      </c>
      <c r="CH6" s="33">
        <f t="shared" si="9"/>
        <v>169.82</v>
      </c>
      <c r="CI6" s="33">
        <f t="shared" si="9"/>
        <v>168.2</v>
      </c>
      <c r="CJ6" s="32" t="str">
        <f>IF(CJ7="","",IF(CJ7="-","【-】","【"&amp;SUBSTITUTE(TEXT(CJ7,"#,##0.00"),"-","△")&amp;"】"))</f>
        <v>【163.72】</v>
      </c>
      <c r="CK6" s="33">
        <f>IF(CK7="",NA(),CK7)</f>
        <v>67.510000000000005</v>
      </c>
      <c r="CL6" s="33">
        <f t="shared" ref="CL6:CT6" si="10">IF(CL7="",NA(),CL7)</f>
        <v>69.11</v>
      </c>
      <c r="CM6" s="33">
        <f t="shared" si="10"/>
        <v>72.930000000000007</v>
      </c>
      <c r="CN6" s="33">
        <f t="shared" si="10"/>
        <v>72.42</v>
      </c>
      <c r="CO6" s="33">
        <f t="shared" si="10"/>
        <v>73.97</v>
      </c>
      <c r="CP6" s="33">
        <f t="shared" si="10"/>
        <v>55.84</v>
      </c>
      <c r="CQ6" s="33">
        <f t="shared" si="10"/>
        <v>55.68</v>
      </c>
      <c r="CR6" s="33">
        <f t="shared" si="10"/>
        <v>55.64</v>
      </c>
      <c r="CS6" s="33">
        <f t="shared" si="10"/>
        <v>55.13</v>
      </c>
      <c r="CT6" s="33">
        <f t="shared" si="10"/>
        <v>54.77</v>
      </c>
      <c r="CU6" s="32" t="str">
        <f>IF(CU7="","",IF(CU7="-","【-】","【"&amp;SUBSTITUTE(TEXT(CU7,"#,##0.00"),"-","△")&amp;"】"))</f>
        <v>【59.76】</v>
      </c>
      <c r="CV6" s="33">
        <f>IF(CV7="",NA(),CV7)</f>
        <v>95.5</v>
      </c>
      <c r="CW6" s="33">
        <f t="shared" ref="CW6:DE6" si="11">IF(CW7="",NA(),CW7)</f>
        <v>96.26</v>
      </c>
      <c r="CX6" s="33">
        <f t="shared" si="11"/>
        <v>92.77</v>
      </c>
      <c r="CY6" s="33">
        <f t="shared" si="11"/>
        <v>92.78</v>
      </c>
      <c r="CZ6" s="33">
        <f t="shared" si="11"/>
        <v>92.27</v>
      </c>
      <c r="DA6" s="33">
        <f t="shared" si="11"/>
        <v>83.11</v>
      </c>
      <c r="DB6" s="33">
        <f t="shared" si="11"/>
        <v>83.18</v>
      </c>
      <c r="DC6" s="33">
        <f t="shared" si="11"/>
        <v>83.09</v>
      </c>
      <c r="DD6" s="33">
        <f t="shared" si="11"/>
        <v>83</v>
      </c>
      <c r="DE6" s="33">
        <f t="shared" si="11"/>
        <v>82.89</v>
      </c>
      <c r="DF6" s="32" t="str">
        <f>IF(DF7="","",IF(DF7="-","【-】","【"&amp;SUBSTITUTE(TEXT(DF7,"#,##0.00"),"-","△")&amp;"】"))</f>
        <v>【89.95】</v>
      </c>
      <c r="DG6" s="33">
        <f>IF(DG7="",NA(),DG7)</f>
        <v>39.49</v>
      </c>
      <c r="DH6" s="33">
        <f t="shared" ref="DH6:DP6" si="12">IF(DH7="",NA(),DH7)</f>
        <v>39.61</v>
      </c>
      <c r="DI6" s="33">
        <f t="shared" si="12"/>
        <v>40.96</v>
      </c>
      <c r="DJ6" s="33">
        <f t="shared" si="12"/>
        <v>42.54</v>
      </c>
      <c r="DK6" s="33">
        <f t="shared" si="12"/>
        <v>42.73</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58.55</v>
      </c>
      <c r="DS6" s="33">
        <f t="shared" ref="DS6:EA6" si="13">IF(DS7="",NA(),DS7)</f>
        <v>58.1</v>
      </c>
      <c r="DT6" s="33">
        <f t="shared" si="13"/>
        <v>62.8</v>
      </c>
      <c r="DU6" s="33">
        <f t="shared" si="13"/>
        <v>62.37</v>
      </c>
      <c r="DV6" s="33">
        <f t="shared" si="13"/>
        <v>49.01</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0.4</v>
      </c>
      <c r="ED6" s="33">
        <f t="shared" ref="ED6:EL6" si="14">IF(ED7="",NA(),ED7)</f>
        <v>1.06</v>
      </c>
      <c r="EE6" s="33">
        <f t="shared" si="14"/>
        <v>0.19</v>
      </c>
      <c r="EF6" s="33">
        <f t="shared" si="14"/>
        <v>0.74</v>
      </c>
      <c r="EG6" s="33">
        <f t="shared" si="14"/>
        <v>1.1599999999999999</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113417</v>
      </c>
      <c r="D7" s="35">
        <v>46</v>
      </c>
      <c r="E7" s="35">
        <v>1</v>
      </c>
      <c r="F7" s="35">
        <v>0</v>
      </c>
      <c r="G7" s="35">
        <v>1</v>
      </c>
      <c r="H7" s="35" t="s">
        <v>93</v>
      </c>
      <c r="I7" s="35" t="s">
        <v>94</v>
      </c>
      <c r="J7" s="35" t="s">
        <v>95</v>
      </c>
      <c r="K7" s="35" t="s">
        <v>96</v>
      </c>
      <c r="L7" s="35" t="s">
        <v>97</v>
      </c>
      <c r="M7" s="36" t="s">
        <v>98</v>
      </c>
      <c r="N7" s="36">
        <v>86.1</v>
      </c>
      <c r="O7" s="36">
        <v>99.83</v>
      </c>
      <c r="P7" s="36">
        <v>2268</v>
      </c>
      <c r="Q7" s="36">
        <v>17999</v>
      </c>
      <c r="R7" s="36">
        <v>29.68</v>
      </c>
      <c r="S7" s="36">
        <v>606.44000000000005</v>
      </c>
      <c r="T7" s="36">
        <v>18038</v>
      </c>
      <c r="U7" s="36">
        <v>29.35</v>
      </c>
      <c r="V7" s="36">
        <v>614.58000000000004</v>
      </c>
      <c r="W7" s="36">
        <v>110.96</v>
      </c>
      <c r="X7" s="36">
        <v>116.6</v>
      </c>
      <c r="Y7" s="36">
        <v>117.46</v>
      </c>
      <c r="Z7" s="36">
        <v>117.01</v>
      </c>
      <c r="AA7" s="36">
        <v>117.34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1570.74</v>
      </c>
      <c r="AT7" s="36">
        <v>1475.43</v>
      </c>
      <c r="AU7" s="36">
        <v>1072.6099999999999</v>
      </c>
      <c r="AV7" s="36">
        <v>891.59</v>
      </c>
      <c r="AW7" s="36">
        <v>932.06</v>
      </c>
      <c r="AX7" s="36">
        <v>995.5</v>
      </c>
      <c r="AY7" s="36">
        <v>915.5</v>
      </c>
      <c r="AZ7" s="36">
        <v>963.24</v>
      </c>
      <c r="BA7" s="36">
        <v>381.53</v>
      </c>
      <c r="BB7" s="36">
        <v>391.54</v>
      </c>
      <c r="BC7" s="36">
        <v>262.74</v>
      </c>
      <c r="BD7" s="36">
        <v>163.28</v>
      </c>
      <c r="BE7" s="36">
        <v>144.74</v>
      </c>
      <c r="BF7" s="36">
        <v>129.19999999999999</v>
      </c>
      <c r="BG7" s="36">
        <v>118.29</v>
      </c>
      <c r="BH7" s="36">
        <v>102.75</v>
      </c>
      <c r="BI7" s="36">
        <v>414.59</v>
      </c>
      <c r="BJ7" s="36">
        <v>404.78</v>
      </c>
      <c r="BK7" s="36">
        <v>400.38</v>
      </c>
      <c r="BL7" s="36">
        <v>393.27</v>
      </c>
      <c r="BM7" s="36">
        <v>386.97</v>
      </c>
      <c r="BN7" s="36">
        <v>276.38</v>
      </c>
      <c r="BO7" s="36">
        <v>105.7</v>
      </c>
      <c r="BP7" s="36">
        <v>109.54</v>
      </c>
      <c r="BQ7" s="36">
        <v>108.89</v>
      </c>
      <c r="BR7" s="36">
        <v>105.46</v>
      </c>
      <c r="BS7" s="36">
        <v>107.89</v>
      </c>
      <c r="BT7" s="36">
        <v>97.71</v>
      </c>
      <c r="BU7" s="36">
        <v>98.07</v>
      </c>
      <c r="BV7" s="36">
        <v>96.56</v>
      </c>
      <c r="BW7" s="36">
        <v>100.47</v>
      </c>
      <c r="BX7" s="36">
        <v>101.72</v>
      </c>
      <c r="BY7" s="36">
        <v>104.99</v>
      </c>
      <c r="BZ7" s="36">
        <v>141.79</v>
      </c>
      <c r="CA7" s="36">
        <v>139.27000000000001</v>
      </c>
      <c r="CB7" s="36">
        <v>140.91999999999999</v>
      </c>
      <c r="CC7" s="36">
        <v>144.41</v>
      </c>
      <c r="CD7" s="36">
        <v>141.75</v>
      </c>
      <c r="CE7" s="36">
        <v>173.56</v>
      </c>
      <c r="CF7" s="36">
        <v>172.26</v>
      </c>
      <c r="CG7" s="36">
        <v>177.14</v>
      </c>
      <c r="CH7" s="36">
        <v>169.82</v>
      </c>
      <c r="CI7" s="36">
        <v>168.2</v>
      </c>
      <c r="CJ7" s="36">
        <v>163.72</v>
      </c>
      <c r="CK7" s="36">
        <v>67.510000000000005</v>
      </c>
      <c r="CL7" s="36">
        <v>69.11</v>
      </c>
      <c r="CM7" s="36">
        <v>72.930000000000007</v>
      </c>
      <c r="CN7" s="36">
        <v>72.42</v>
      </c>
      <c r="CO7" s="36">
        <v>73.97</v>
      </c>
      <c r="CP7" s="36">
        <v>55.84</v>
      </c>
      <c r="CQ7" s="36">
        <v>55.68</v>
      </c>
      <c r="CR7" s="36">
        <v>55.64</v>
      </c>
      <c r="CS7" s="36">
        <v>55.13</v>
      </c>
      <c r="CT7" s="36">
        <v>54.77</v>
      </c>
      <c r="CU7" s="36">
        <v>59.76</v>
      </c>
      <c r="CV7" s="36">
        <v>95.5</v>
      </c>
      <c r="CW7" s="36">
        <v>96.26</v>
      </c>
      <c r="CX7" s="36">
        <v>92.77</v>
      </c>
      <c r="CY7" s="36">
        <v>92.78</v>
      </c>
      <c r="CZ7" s="36">
        <v>92.27</v>
      </c>
      <c r="DA7" s="36">
        <v>83.11</v>
      </c>
      <c r="DB7" s="36">
        <v>83.18</v>
      </c>
      <c r="DC7" s="36">
        <v>83.09</v>
      </c>
      <c r="DD7" s="36">
        <v>83</v>
      </c>
      <c r="DE7" s="36">
        <v>82.89</v>
      </c>
      <c r="DF7" s="36">
        <v>89.95</v>
      </c>
      <c r="DG7" s="36">
        <v>39.49</v>
      </c>
      <c r="DH7" s="36">
        <v>39.61</v>
      </c>
      <c r="DI7" s="36">
        <v>40.96</v>
      </c>
      <c r="DJ7" s="36">
        <v>42.54</v>
      </c>
      <c r="DK7" s="36">
        <v>42.73</v>
      </c>
      <c r="DL7" s="36">
        <v>37.090000000000003</v>
      </c>
      <c r="DM7" s="36">
        <v>38.07</v>
      </c>
      <c r="DN7" s="36">
        <v>39.06</v>
      </c>
      <c r="DO7" s="36">
        <v>46.66</v>
      </c>
      <c r="DP7" s="36">
        <v>47.46</v>
      </c>
      <c r="DQ7" s="36">
        <v>47.18</v>
      </c>
      <c r="DR7" s="36">
        <v>58.55</v>
      </c>
      <c r="DS7" s="36">
        <v>58.1</v>
      </c>
      <c r="DT7" s="36">
        <v>62.8</v>
      </c>
      <c r="DU7" s="36">
        <v>62.37</v>
      </c>
      <c r="DV7" s="36">
        <v>49.01</v>
      </c>
      <c r="DW7" s="36">
        <v>6.63</v>
      </c>
      <c r="DX7" s="36">
        <v>7.73</v>
      </c>
      <c r="DY7" s="36">
        <v>8.8699999999999992</v>
      </c>
      <c r="DZ7" s="36">
        <v>9.85</v>
      </c>
      <c r="EA7" s="36">
        <v>9.7100000000000009</v>
      </c>
      <c r="EB7" s="36">
        <v>13.18</v>
      </c>
      <c r="EC7" s="36">
        <v>0.4</v>
      </c>
      <c r="ED7" s="36">
        <v>1.06</v>
      </c>
      <c r="EE7" s="36">
        <v>0.19</v>
      </c>
      <c r="EF7" s="36">
        <v>0.74</v>
      </c>
      <c r="EG7" s="36">
        <v>1.1599999999999999</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2017-02-09T02:59:40Z</cp:lastPrinted>
  <dcterms:created xsi:type="dcterms:W3CDTF">2017-02-01T08:38:07Z</dcterms:created>
  <dcterms:modified xsi:type="dcterms:W3CDTF">2017-02-20T01:05:10Z</dcterms:modified>
  <cp:category/>
</cp:coreProperties>
</file>