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<sst xmlns="http://schemas.openxmlformats.org/spreadsheetml/2006/main" count="217" uniqueCount="107">
  <si>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</si>
  <si>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</si>
  <si>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</si>
  <si>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</si>
  <si>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</si>
  <si>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</si>
  <si>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</si>
  <si>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</si>
  <si>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</si>
  <si>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</si>
  <si>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</si>
  <si>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</si>
  <si>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</si>
  <si>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</si>
  <si>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</si>
  <si>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</si>
  <si>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</si>
  <si>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</si>
  <si>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</si>
  <si>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</si>
  <si>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</si>
  <si>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</si>
  <si>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</si>
  <si>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</si>
  <si>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</si>
  <si>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</si>
  <si>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</si>
  <si>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</si>
  <si>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</si>
  <si>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</si>
  <si>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</si>
  <si>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</si>
  <si>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</si>
  <si>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</si>
  <si>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</si>
  <si>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</si>
  <si>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</si>
  <si>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</si>
  <si>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</si>
  <si>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</si>
  <si>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</si>
  <si>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</si>
  <si>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</si>
  <si>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</si>
  <si>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</si>
  <si>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</si>
  <si>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</si>
  <si>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</si>
  <si>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</si>
  <si>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</si>
  <si>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</si>
  <si>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</si>
  <si>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</si>
  <si>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</si>
  <si>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</si>
  <si>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</si>
  <si>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</si>
  <si>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</si>
  <si>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</si>
  <si>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</si>
  <si>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</si>
  <si>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</si>
  <si>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</si>
  <si>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</si>
  <si>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</si>
  <si>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</si>
  <si>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</si>
  <si>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</si>
  <si>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</si>
  <si>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</si>
  <si>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</si>
  <si>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</si>
  <si>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</si>
  <si>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</si>
  <si>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</si>
  <si>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</si>
  <si>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</si>
  <si>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</si>
  <si>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</si>
  <si>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</si>
  <si>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</si>
  <si>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</si>
  <si>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</si>
  <si>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</si>
  <si>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</si>
  <si>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</si>
  <si>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</si>
  <si>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</si>
  <si>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</si>
  <si>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</si>
  <si>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</si>
  <si>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</si>
  <si>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</si>
  <si>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越生町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</si>
  <si>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</si>
  <si>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</si>
  <si>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</si>
  <si>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</si>
  <si>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</si>
  <si>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</si>
  <si>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</si>
  <si>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</si>
  <si>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</si>
  <si>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</si>
  <si>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昨年に続き有形固定資産減価償却率及び管路経年化率が類似団体の平均より高く、特に管路経年化率は４５％を超え、管路更新率も下落し更新の遅れが重要課題となっています。このような状況のなか、まず平成２７年度に水道施設の耐震簡易診断を実施したところです。今後はアセットマネジメント等を活用し、効率的な更新計画に基づき老朽化対策を推進します。また、料金改定により給水収益の増加したのを契機に更新費用の財源確保を図ります。</t>
    <rPh sb="0" eb="2">
      <t>サクネン</t>
    </rPh>
    <rPh sb="3" eb="4">
      <t>ツヅ</t>
    </rPh>
    <rPh sb="5" eb="7">
      <t>ユウケイ</t>
    </rPh>
    <rPh sb="7" eb="11">
      <t>コテイシサン</t>
    </rPh>
    <rPh sb="11" eb="13">
      <t>ゲンカ</t>
    </rPh>
    <rPh sb="13" eb="15">
      <t>ショウキャク</t>
    </rPh>
    <rPh sb="15" eb="16">
      <t>リツ</t>
    </rPh>
    <rPh sb="16" eb="17">
      <t>オヨ</t>
    </rPh>
    <rPh sb="18" eb="19">
      <t>カン</t>
    </rPh>
    <rPh sb="19" eb="20">
      <t>ロ</t>
    </rPh>
    <rPh sb="20" eb="22">
      <t>ケイネン</t>
    </rPh>
    <rPh sb="22" eb="23">
      <t>カ</t>
    </rPh>
    <rPh sb="23" eb="24">
      <t>リツ</t>
    </rPh>
    <rPh sb="25" eb="27">
      <t>ルイジ</t>
    </rPh>
    <rPh sb="27" eb="29">
      <t>ダンタイ</t>
    </rPh>
    <rPh sb="30" eb="32">
      <t>ヘイキン</t>
    </rPh>
    <rPh sb="34" eb="35">
      <t>タカ</t>
    </rPh>
    <rPh sb="37" eb="38">
      <t>トク</t>
    </rPh>
    <rPh sb="50" eb="51">
      <t>コ</t>
    </rPh>
    <rPh sb="53" eb="54">
      <t>カン</t>
    </rPh>
    <rPh sb="54" eb="55">
      <t>ロ</t>
    </rPh>
    <rPh sb="55" eb="57">
      <t>コウシン</t>
    </rPh>
    <rPh sb="57" eb="58">
      <t>リツ</t>
    </rPh>
    <rPh sb="59" eb="61">
      <t>ゲラク</t>
    </rPh>
    <rPh sb="62" eb="64">
      <t>コウシン</t>
    </rPh>
    <rPh sb="65" eb="66">
      <t>オク</t>
    </rPh>
    <rPh sb="68" eb="70">
      <t>ジュウヨウ</t>
    </rPh>
    <rPh sb="70" eb="72">
      <t>カダイ</t>
    </rPh>
    <rPh sb="85" eb="87">
      <t>ジョウキョウ</t>
    </rPh>
    <rPh sb="112" eb="114">
      <t>ジッシ</t>
    </rPh>
    <rPh sb="122" eb="124">
      <t>コンゴ</t>
    </rPh>
    <rPh sb="159" eb="161">
      <t>スイシン</t>
    </rPh>
    <rPh sb="168" eb="170">
      <t>リョウキン</t>
    </rPh>
    <rPh sb="170" eb="172">
      <t>カイテイ</t>
    </rPh>
    <rPh sb="175" eb="177">
      <t>キュウスイ</t>
    </rPh>
    <rPh sb="177" eb="179">
      <t>シュウエキ</t>
    </rPh>
    <rPh sb="180" eb="182">
      <t>ゾウカ</t>
    </rPh>
    <rPh sb="186" eb="188">
      <t>ケイキ</t>
    </rPh>
    <rPh sb="189" eb="191">
      <t>コウシン</t>
    </rPh>
    <rPh sb="191" eb="193">
      <t>ヒヨウ</t>
    </rPh>
    <rPh sb="194" eb="196">
      <t>ザイゲン</t>
    </rPh>
    <rPh sb="196" eb="198">
      <t>カクホ</t>
    </rPh>
    <rPh sb="199" eb="200">
      <t>ハカ</t>
    </rPh>
    <phoneticPr fontId="4"/>
  </si>
  <si>
    <t>人口減に伴う給水水量の減少が起因し、平成２３年度より赤字決算が続いていましたが、平成２７年度に料金改定を行い、経常収支比率が１００％を超え、累積欠損金比率も皆減となりました。これに伴い、給水原価は類似団体平均値と比べると高額設定となりましたが、流動比率は前年に比べ減少したものの類似団体では高い値となりました。また、料金回収率は１００％を超え、今後も更に費用削減に努め効率性の向上を図っていくことが重要であると考えています。一方、有収率の向上については、長年の懸案事項ですが現在、漏水調査の手法を見直し実施しているところで、経過観察中です。</t>
    <rPh sb="0" eb="3">
      <t>ジンコウゲン</t>
    </rPh>
    <rPh sb="4" eb="5">
      <t>トモナ</t>
    </rPh>
    <rPh sb="6" eb="8">
      <t>キュウスイ</t>
    </rPh>
    <rPh sb="8" eb="10">
      <t>スイリョウ</t>
    </rPh>
    <rPh sb="11" eb="13">
      <t>ゲンショウ</t>
    </rPh>
    <rPh sb="14" eb="16">
      <t>キイン</t>
    </rPh>
    <rPh sb="18" eb="20">
      <t>ヘイセイ</t>
    </rPh>
    <rPh sb="22" eb="24">
      <t>ネンド</t>
    </rPh>
    <rPh sb="26" eb="28">
      <t>アカジ</t>
    </rPh>
    <rPh sb="28" eb="30">
      <t>ケッサン</t>
    </rPh>
    <rPh sb="31" eb="32">
      <t>ツヅ</t>
    </rPh>
    <rPh sb="40" eb="42">
      <t>ヘイセイ</t>
    </rPh>
    <rPh sb="44" eb="45">
      <t>ネン</t>
    </rPh>
    <rPh sb="45" eb="46">
      <t>ド</t>
    </rPh>
    <rPh sb="47" eb="49">
      <t>リョウキン</t>
    </rPh>
    <rPh sb="49" eb="51">
      <t>カイテイ</t>
    </rPh>
    <rPh sb="52" eb="53">
      <t>オコナ</t>
    </rPh>
    <rPh sb="55" eb="57">
      <t>ケイジョウ</t>
    </rPh>
    <rPh sb="57" eb="59">
      <t>シュウシ</t>
    </rPh>
    <rPh sb="59" eb="61">
      <t>ヒリツ</t>
    </rPh>
    <rPh sb="67" eb="68">
      <t>コ</t>
    </rPh>
    <rPh sb="70" eb="72">
      <t>ルイセキ</t>
    </rPh>
    <rPh sb="72" eb="74">
      <t>ケッソン</t>
    </rPh>
    <rPh sb="74" eb="75">
      <t>キン</t>
    </rPh>
    <rPh sb="75" eb="77">
      <t>ヒリツ</t>
    </rPh>
    <rPh sb="78" eb="79">
      <t>カイ</t>
    </rPh>
    <rPh sb="79" eb="80">
      <t>ゲン</t>
    </rPh>
    <rPh sb="90" eb="91">
      <t>トモナ</t>
    </rPh>
    <rPh sb="122" eb="124">
      <t>リュウドウ</t>
    </rPh>
    <rPh sb="124" eb="126">
      <t>ヒリツ</t>
    </rPh>
    <rPh sb="127" eb="129">
      <t>ゼンネン</t>
    </rPh>
    <rPh sb="130" eb="131">
      <t>クラ</t>
    </rPh>
    <rPh sb="132" eb="134">
      <t>ゲンショウ</t>
    </rPh>
    <rPh sb="139" eb="141">
      <t>ルイジ</t>
    </rPh>
    <rPh sb="141" eb="143">
      <t>ダンタイ</t>
    </rPh>
    <rPh sb="145" eb="146">
      <t>タカ</t>
    </rPh>
    <rPh sb="147" eb="148">
      <t>アタイ</t>
    </rPh>
    <rPh sb="169" eb="170">
      <t>コ</t>
    </rPh>
    <rPh sb="172" eb="174">
      <t>コンゴ</t>
    </rPh>
    <rPh sb="175" eb="176">
      <t>サラ</t>
    </rPh>
    <rPh sb="177" eb="179">
      <t>ヒヨウ</t>
    </rPh>
    <rPh sb="179" eb="181">
      <t>サクゲン</t>
    </rPh>
    <rPh sb="182" eb="183">
      <t>ツト</t>
    </rPh>
    <rPh sb="184" eb="186">
      <t>コウリツ</t>
    </rPh>
    <rPh sb="186" eb="187">
      <t>セイ</t>
    </rPh>
    <rPh sb="188" eb="190">
      <t>コウジョウ</t>
    </rPh>
    <rPh sb="191" eb="192">
      <t>ハカ</t>
    </rPh>
    <rPh sb="199" eb="201">
      <t>ジュウヨウ</t>
    </rPh>
    <rPh sb="205" eb="206">
      <t>カンガ</t>
    </rPh>
    <rPh sb="212" eb="214">
      <t>イッポウ</t>
    </rPh>
    <rPh sb="219" eb="221">
      <t>コウジョウ</t>
    </rPh>
    <rPh sb="227" eb="229">
      <t>ナガネン</t>
    </rPh>
    <rPh sb="230" eb="232">
      <t>ケンアン</t>
    </rPh>
    <rPh sb="232" eb="234">
      <t>ジコウ</t>
    </rPh>
    <rPh sb="237" eb="239">
      <t>ゲンザイ</t>
    </rPh>
    <rPh sb="240" eb="242">
      <t>ロウスイ</t>
    </rPh>
    <rPh sb="242" eb="244">
      <t>チョウサ</t>
    </rPh>
    <rPh sb="245" eb="247">
      <t>シュホウ</t>
    </rPh>
    <rPh sb="248" eb="250">
      <t>ミナオ</t>
    </rPh>
    <rPh sb="251" eb="253">
      <t>ジッシ</t>
    </rPh>
    <rPh sb="262" eb="264">
      <t>ケイカ</t>
    </rPh>
    <rPh sb="264" eb="267">
      <t>カンサツチュウ</t>
    </rPh>
    <phoneticPr fontId="4"/>
  </si>
  <si>
    <t>水道事業収益の根幹を成す給水収益の減少は、人口減に伴う給水量の減少によるものであり、累積赤字が膨らみ続けていることから、平成２７年度に１７年ぶりの料金改定を行い、大幅な増収となりました。しかしながら、給水量が増加する見込みがない現状では、給水収益は年々減少していくことが予想されます。これに合わせて支出については、浄水方法等を含めた根本的な運営の見直しを図り、経費削減を推進したいと考えています。また、施設の更新については、耐用年数を超える施設、特に管路の増加が顕著なため優先箇所を特定し、計画的かつ効率的な対策の策定準備を始めました。</t>
    <rPh sb="0" eb="2">
      <t>スイドウ</t>
    </rPh>
    <rPh sb="2" eb="4">
      <t>ジギョウ</t>
    </rPh>
    <rPh sb="4" eb="6">
      <t>シュウエキ</t>
    </rPh>
    <rPh sb="7" eb="9">
      <t>コンカン</t>
    </rPh>
    <rPh sb="10" eb="11">
      <t>ナ</t>
    </rPh>
    <rPh sb="12" eb="14">
      <t>キュウスイ</t>
    </rPh>
    <rPh sb="14" eb="16">
      <t>シュウエキ</t>
    </rPh>
    <rPh sb="17" eb="19">
      <t>ゲンショウ</t>
    </rPh>
    <rPh sb="21" eb="24">
      <t>ジンコウゲン</t>
    </rPh>
    <rPh sb="25" eb="26">
      <t>トモナ</t>
    </rPh>
    <rPh sb="27" eb="29">
      <t>キュウスイ</t>
    </rPh>
    <rPh sb="29" eb="30">
      <t>リョウ</t>
    </rPh>
    <rPh sb="31" eb="33">
      <t>ゲンショウ</t>
    </rPh>
    <rPh sb="42" eb="44">
      <t>ルイセキ</t>
    </rPh>
    <rPh sb="44" eb="46">
      <t>アカジ</t>
    </rPh>
    <rPh sb="47" eb="48">
      <t>フク</t>
    </rPh>
    <rPh sb="50" eb="51">
      <t>ツヅ</t>
    </rPh>
    <rPh sb="60" eb="62">
      <t>ヘイセイ</t>
    </rPh>
    <rPh sb="65" eb="66">
      <t>ド</t>
    </rPh>
    <rPh sb="69" eb="70">
      <t>ネン</t>
    </rPh>
    <rPh sb="73" eb="75">
      <t>リョウキン</t>
    </rPh>
    <rPh sb="75" eb="77">
      <t>カイテイ</t>
    </rPh>
    <rPh sb="78" eb="79">
      <t>オコナ</t>
    </rPh>
    <rPh sb="81" eb="83">
      <t>オオハバ</t>
    </rPh>
    <rPh sb="84" eb="86">
      <t>ゾウシュウ</t>
    </rPh>
    <rPh sb="100" eb="102">
      <t>キュウスイ</t>
    </rPh>
    <rPh sb="104" eb="106">
      <t>ゾウカ</t>
    </rPh>
    <rPh sb="108" eb="110">
      <t>ミコ</t>
    </rPh>
    <rPh sb="114" eb="116">
      <t>ゲンジョウ</t>
    </rPh>
    <rPh sb="119" eb="121">
      <t>キュウスイ</t>
    </rPh>
    <rPh sb="121" eb="123">
      <t>シュウエキ</t>
    </rPh>
    <rPh sb="124" eb="126">
      <t>ネンネン</t>
    </rPh>
    <rPh sb="126" eb="128">
      <t>ゲンショウ</t>
    </rPh>
    <rPh sb="135" eb="137">
      <t>ヨソウ</t>
    </rPh>
    <rPh sb="145" eb="146">
      <t>ア</t>
    </rPh>
    <rPh sb="149" eb="151">
      <t>シシュツ</t>
    </rPh>
    <rPh sb="157" eb="159">
      <t>ジョウスイ</t>
    </rPh>
    <rPh sb="159" eb="161">
      <t>ホウホウ</t>
    </rPh>
    <rPh sb="161" eb="162">
      <t>トウ</t>
    </rPh>
    <rPh sb="163" eb="164">
      <t>フク</t>
    </rPh>
    <rPh sb="166" eb="169">
      <t>コンポンテキ</t>
    </rPh>
    <rPh sb="170" eb="172">
      <t>ウンエイ</t>
    </rPh>
    <rPh sb="173" eb="175">
      <t>ミナオ</t>
    </rPh>
    <rPh sb="177" eb="178">
      <t>ハカ</t>
    </rPh>
    <rPh sb="180" eb="182">
      <t>ケイヒ</t>
    </rPh>
    <rPh sb="182" eb="184">
      <t>サクゲン</t>
    </rPh>
    <rPh sb="185" eb="187">
      <t>スイシン</t>
    </rPh>
    <rPh sb="191" eb="192">
      <t>カンガ</t>
    </rPh>
    <rPh sb="201" eb="203">
      <t>シセツ</t>
    </rPh>
    <rPh sb="204" eb="206">
      <t>コウシン</t>
    </rPh>
    <rPh sb="212" eb="214">
      <t>タイヨウ</t>
    </rPh>
    <rPh sb="214" eb="216">
      <t>ネンスウ</t>
    </rPh>
    <rPh sb="217" eb="218">
      <t>コ</t>
    </rPh>
    <rPh sb="220" eb="222">
      <t>シセツ</t>
    </rPh>
    <rPh sb="223" eb="224">
      <t>トク</t>
    </rPh>
    <rPh sb="225" eb="226">
      <t>カン</t>
    </rPh>
    <rPh sb="226" eb="227">
      <t>ロ</t>
    </rPh>
    <rPh sb="228" eb="230">
      <t>ゾウカ</t>
    </rPh>
    <rPh sb="231" eb="233">
      <t>ケンチョ</t>
    </rPh>
    <rPh sb="236" eb="238">
      <t>ユウセン</t>
    </rPh>
    <rPh sb="238" eb="240">
      <t>カショ</t>
    </rPh>
    <rPh sb="241" eb="243">
      <t>トクテイ</t>
    </rPh>
    <rPh sb="245" eb="248">
      <t>ケイカクテキ</t>
    </rPh>
    <rPh sb="250" eb="253">
      <t>コウリツテキ</t>
    </rPh>
    <rPh sb="254" eb="256">
      <t>タイサク</t>
    </rPh>
    <rPh sb="257" eb="259">
      <t>サクテイ</t>
    </rPh>
    <rPh sb="259" eb="261">
      <t>ジュンビ</t>
    </rPh>
    <rPh sb="262" eb="263">
      <t>ハジ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</si>
</sst>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0.87</c:v>
                </c:pt>
                <c:pt idx="1">
                  <c:v>1.6</c:v>
                </c:pt>
                <c:pt idx="2">
                  <c:v>1.5</c:v>
                </c:pt>
                <c:pt idx="3">
                  <c:v>0.76</c:v>
                </c:pt>
                <c:pt idx="4">
                  <c:v>0.01</c:v>
                </c:pt>
              </c:numCache>
            </c:numRef>
          </c:val>
        </c:ser>
        <c:dLbls>
          <c:showLegendKey val="0"/>
          <c:showVal val="0"/>
          <c:showCatName val="0"/>
          <c:showSerName val="0"/>
          <c:showPercent val="0"/>
          <c:showBubbleSize val="0"/>
        </c:dLbls>
        <c:gapWidth val="150"/>
        <c:axId val="88954752"/>
        <c:axId val="889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88954752"/>
        <c:axId val="88973312"/>
      </c:lineChart>
      <c:dateAx>
        <c:axId val="88954752"/>
        <c:scaling>
          <c:orientation val="minMax"/>
        </c:scaling>
        <c:delete val="1"/>
        <c:axPos val="b"/>
        <c:numFmt formatCode="ge" sourceLinked="1"/>
        <c:majorTickMark val="none"/>
        <c:minorTickMark val="none"/>
        <c:tickLblPos val="none"/>
        <c:crossAx val="88973312"/>
        <c:crosses val="autoZero"/>
        <c:auto val="1"/>
        <c:lblOffset val="100"/>
        <c:baseTimeUnit val="years"/>
      </c:dateAx>
      <c:valAx>
        <c:axId val="889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65.760000000000005</c:v>
                </c:pt>
                <c:pt idx="1">
                  <c:v>63.04</c:v>
                </c:pt>
                <c:pt idx="2">
                  <c:v>59.71</c:v>
                </c:pt>
                <c:pt idx="3">
                  <c:v>59.08</c:v>
                </c:pt>
                <c:pt idx="4">
                  <c:v>58.45</c:v>
                </c:pt>
              </c:numCache>
            </c:numRef>
          </c:val>
        </c:ser>
        <c:dLbls>
          <c:showLegendKey val="0"/>
          <c:showVal val="0"/>
          <c:showCatName val="0"/>
          <c:showSerName val="0"/>
          <c:showPercent val="0"/>
          <c:showBubbleSize val="0"/>
        </c:dLbls>
        <c:gapWidth val="150"/>
        <c:axId val="91953408"/>
        <c:axId val="919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91953408"/>
        <c:axId val="91976064"/>
      </c:lineChart>
      <c:dateAx>
        <c:axId val="91953408"/>
        <c:scaling>
          <c:orientation val="minMax"/>
        </c:scaling>
        <c:delete val="1"/>
        <c:axPos val="b"/>
        <c:numFmt formatCode="ge" sourceLinked="1"/>
        <c:majorTickMark val="none"/>
        <c:minorTickMark val="none"/>
        <c:tickLblPos val="none"/>
        <c:crossAx val="91976064"/>
        <c:crosses val="autoZero"/>
        <c:auto val="1"/>
        <c:lblOffset val="100"/>
        <c:baseTimeUnit val="years"/>
      </c:dateAx>
      <c:valAx>
        <c:axId val="919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71.900000000000006</c:v>
                </c:pt>
                <c:pt idx="1">
                  <c:v>74.48</c:v>
                </c:pt>
                <c:pt idx="2">
                  <c:v>77.38</c:v>
                </c:pt>
                <c:pt idx="3">
                  <c:v>75.489999999999995</c:v>
                </c:pt>
                <c:pt idx="4">
                  <c:v>75.989999999999995</c:v>
                </c:pt>
              </c:numCache>
            </c:numRef>
          </c:val>
        </c:ser>
        <c:dLbls>
          <c:showLegendKey val="0"/>
          <c:showVal val="0"/>
          <c:showCatName val="0"/>
          <c:showSerName val="0"/>
          <c:showPercent val="0"/>
          <c:showBubbleSize val="0"/>
        </c:dLbls>
        <c:gapWidth val="150"/>
        <c:axId val="91998080"/>
        <c:axId val="920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91998080"/>
        <c:axId val="92008448"/>
      </c:lineChart>
      <c:dateAx>
        <c:axId val="91998080"/>
        <c:scaling>
          <c:orientation val="minMax"/>
        </c:scaling>
        <c:delete val="1"/>
        <c:axPos val="b"/>
        <c:numFmt formatCode="ge" sourceLinked="1"/>
        <c:majorTickMark val="none"/>
        <c:minorTickMark val="none"/>
        <c:tickLblPos val="none"/>
        <c:crossAx val="92008448"/>
        <c:crosses val="autoZero"/>
        <c:auto val="1"/>
        <c:lblOffset val="100"/>
        <c:baseTimeUnit val="years"/>
      </c:dateAx>
      <c:valAx>
        <c:axId val="920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97.22</c:v>
                </c:pt>
                <c:pt idx="1">
                  <c:v>89.33</c:v>
                </c:pt>
                <c:pt idx="2">
                  <c:v>88.51</c:v>
                </c:pt>
                <c:pt idx="3">
                  <c:v>95.13</c:v>
                </c:pt>
                <c:pt idx="4">
                  <c:v>107.84</c:v>
                </c:pt>
              </c:numCache>
            </c:numRef>
          </c:val>
        </c:ser>
        <c:dLbls>
          <c:showLegendKey val="0"/>
          <c:showVal val="0"/>
          <c:showCatName val="0"/>
          <c:showSerName val="0"/>
          <c:showPercent val="0"/>
          <c:showBubbleSize val="0"/>
        </c:dLbls>
        <c:gapWidth val="150"/>
        <c:axId val="82654720"/>
        <c:axId val="8265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82654720"/>
        <c:axId val="82656640"/>
      </c:lineChart>
      <c:dateAx>
        <c:axId val="82654720"/>
        <c:scaling>
          <c:orientation val="minMax"/>
        </c:scaling>
        <c:delete val="1"/>
        <c:axPos val="b"/>
        <c:numFmt formatCode="ge" sourceLinked="1"/>
        <c:majorTickMark val="none"/>
        <c:minorTickMark val="none"/>
        <c:tickLblPos val="none"/>
        <c:crossAx val="82656640"/>
        <c:crosses val="autoZero"/>
        <c:auto val="1"/>
        <c:lblOffset val="100"/>
        <c:baseTimeUnit val="years"/>
      </c:dateAx>
      <c:valAx>
        <c:axId val="8265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6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54.57</c:v>
                </c:pt>
                <c:pt idx="1">
                  <c:v>55.72</c:v>
                </c:pt>
                <c:pt idx="2">
                  <c:v>57.13</c:v>
                </c:pt>
                <c:pt idx="3">
                  <c:v>58.81</c:v>
                </c:pt>
                <c:pt idx="4">
                  <c:v>60.43</c:v>
                </c:pt>
              </c:numCache>
            </c:numRef>
          </c:val>
        </c:ser>
        <c:dLbls>
          <c:showLegendKey val="0"/>
          <c:showVal val="0"/>
          <c:showCatName val="0"/>
          <c:showSerName val="0"/>
          <c:showPercent val="0"/>
          <c:showBubbleSize val="0"/>
        </c:dLbls>
        <c:gapWidth val="150"/>
        <c:axId val="82683008"/>
        <c:axId val="826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82683008"/>
        <c:axId val="82684928"/>
      </c:lineChart>
      <c:dateAx>
        <c:axId val="82683008"/>
        <c:scaling>
          <c:orientation val="minMax"/>
        </c:scaling>
        <c:delete val="1"/>
        <c:axPos val="b"/>
        <c:numFmt formatCode="ge" sourceLinked="1"/>
        <c:majorTickMark val="none"/>
        <c:minorTickMark val="none"/>
        <c:tickLblPos val="none"/>
        <c:crossAx val="82684928"/>
        <c:crosses val="autoZero"/>
        <c:auto val="1"/>
        <c:lblOffset val="100"/>
        <c:baseTimeUnit val="years"/>
      </c:dateAx>
      <c:valAx>
        <c:axId val="826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6.25</c:v>
                </c:pt>
                <c:pt idx="1">
                  <c:v>0.85</c:v>
                </c:pt>
                <c:pt idx="2">
                  <c:v>6.19</c:v>
                </c:pt>
                <c:pt idx="3">
                  <c:v>34.17</c:v>
                </c:pt>
                <c:pt idx="4">
                  <c:v>45.75</c:v>
                </c:pt>
              </c:numCache>
            </c:numRef>
          </c:val>
        </c:ser>
        <c:dLbls>
          <c:showLegendKey val="0"/>
          <c:showVal val="0"/>
          <c:showCatName val="0"/>
          <c:showSerName val="0"/>
          <c:showPercent val="0"/>
          <c:showBubbleSize val="0"/>
        </c:dLbls>
        <c:gapWidth val="150"/>
        <c:axId val="88752896"/>
        <c:axId val="887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88752896"/>
        <c:axId val="88754816"/>
      </c:lineChart>
      <c:dateAx>
        <c:axId val="88752896"/>
        <c:scaling>
          <c:orientation val="minMax"/>
        </c:scaling>
        <c:delete val="1"/>
        <c:axPos val="b"/>
        <c:numFmt formatCode="ge" sourceLinked="1"/>
        <c:majorTickMark val="none"/>
        <c:minorTickMark val="none"/>
        <c:tickLblPos val="none"/>
        <c:crossAx val="88754816"/>
        <c:crosses val="autoZero"/>
        <c:auto val="1"/>
        <c:lblOffset val="100"/>
        <c:baseTimeUnit val="years"/>
      </c:dateAx>
      <c:valAx>
        <c:axId val="887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12.92</c:v>
                </c:pt>
                <c:pt idx="1">
                  <c:v>25.53</c:v>
                </c:pt>
                <c:pt idx="2">
                  <c:v>38.79</c:v>
                </c:pt>
                <c:pt idx="3" formatCode="#,##0.00;&quot;△&quot;#,##0.00">
                  <c:v>0</c:v>
                </c:pt>
                <c:pt idx="4" formatCode="#,##0.00;&quot;△&quot;#,##0.00">
                  <c:v>0</c:v>
                </c:pt>
              </c:numCache>
            </c:numRef>
          </c:val>
        </c:ser>
        <c:dLbls>
          <c:showLegendKey val="0"/>
          <c:showVal val="0"/>
          <c:showCatName val="0"/>
          <c:showSerName val="0"/>
          <c:showPercent val="0"/>
          <c:showBubbleSize val="0"/>
        </c:dLbls>
        <c:gapWidth val="150"/>
        <c:axId val="90597632"/>
        <c:axId val="906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90597632"/>
        <c:axId val="90608000"/>
      </c:lineChart>
      <c:dateAx>
        <c:axId val="90597632"/>
        <c:scaling>
          <c:orientation val="minMax"/>
        </c:scaling>
        <c:delete val="1"/>
        <c:axPos val="b"/>
        <c:numFmt formatCode="ge" sourceLinked="1"/>
        <c:majorTickMark val="none"/>
        <c:minorTickMark val="none"/>
        <c:tickLblPos val="none"/>
        <c:crossAx val="90608000"/>
        <c:crosses val="autoZero"/>
        <c:auto val="1"/>
        <c:lblOffset val="100"/>
        <c:baseTimeUnit val="years"/>
      </c:dateAx>
      <c:valAx>
        <c:axId val="9060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5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441.68</c:v>
                </c:pt>
                <c:pt idx="1">
                  <c:v>760.86</c:v>
                </c:pt>
                <c:pt idx="2">
                  <c:v>872.56</c:v>
                </c:pt>
                <c:pt idx="3">
                  <c:v>497.08</c:v>
                </c:pt>
                <c:pt idx="4">
                  <c:v>403.42</c:v>
                </c:pt>
              </c:numCache>
            </c:numRef>
          </c:val>
        </c:ser>
        <c:dLbls>
          <c:showLegendKey val="0"/>
          <c:showVal val="0"/>
          <c:showCatName val="0"/>
          <c:showSerName val="0"/>
          <c:showPercent val="0"/>
          <c:showBubbleSize val="0"/>
        </c:dLbls>
        <c:gapWidth val="150"/>
        <c:axId val="90711936"/>
        <c:axId val="907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90711936"/>
        <c:axId val="90718208"/>
      </c:lineChart>
      <c:dateAx>
        <c:axId val="90711936"/>
        <c:scaling>
          <c:orientation val="minMax"/>
        </c:scaling>
        <c:delete val="1"/>
        <c:axPos val="b"/>
        <c:numFmt formatCode="ge" sourceLinked="1"/>
        <c:majorTickMark val="none"/>
        <c:minorTickMark val="none"/>
        <c:tickLblPos val="none"/>
        <c:crossAx val="90718208"/>
        <c:crosses val="autoZero"/>
        <c:auto val="1"/>
        <c:lblOffset val="100"/>
        <c:baseTimeUnit val="years"/>
      </c:dateAx>
      <c:valAx>
        <c:axId val="9071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101.57</c:v>
                </c:pt>
                <c:pt idx="1">
                  <c:v>94.26</c:v>
                </c:pt>
                <c:pt idx="2">
                  <c:v>86.6</c:v>
                </c:pt>
                <c:pt idx="3">
                  <c:v>80.78</c:v>
                </c:pt>
                <c:pt idx="4">
                  <c:v>62.49</c:v>
                </c:pt>
              </c:numCache>
            </c:numRef>
          </c:val>
        </c:ser>
        <c:dLbls>
          <c:showLegendKey val="0"/>
          <c:showVal val="0"/>
          <c:showCatName val="0"/>
          <c:showSerName val="0"/>
          <c:showPercent val="0"/>
          <c:showBubbleSize val="0"/>
        </c:dLbls>
        <c:gapWidth val="150"/>
        <c:axId val="90740224"/>
        <c:axId val="907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90740224"/>
        <c:axId val="90742144"/>
      </c:lineChart>
      <c:dateAx>
        <c:axId val="90740224"/>
        <c:scaling>
          <c:orientation val="minMax"/>
        </c:scaling>
        <c:delete val="1"/>
        <c:axPos val="b"/>
        <c:numFmt formatCode="ge" sourceLinked="1"/>
        <c:majorTickMark val="none"/>
        <c:minorTickMark val="none"/>
        <c:tickLblPos val="none"/>
        <c:crossAx val="90742144"/>
        <c:crosses val="autoZero"/>
        <c:auto val="1"/>
        <c:lblOffset val="100"/>
        <c:baseTimeUnit val="years"/>
      </c:dateAx>
      <c:valAx>
        <c:axId val="9074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90.72</c:v>
                </c:pt>
                <c:pt idx="1">
                  <c:v>85.16</c:v>
                </c:pt>
                <c:pt idx="2">
                  <c:v>83.37</c:v>
                </c:pt>
                <c:pt idx="3">
                  <c:v>89.38</c:v>
                </c:pt>
                <c:pt idx="4">
                  <c:v>101.88</c:v>
                </c:pt>
              </c:numCache>
            </c:numRef>
          </c:val>
        </c:ser>
        <c:dLbls>
          <c:showLegendKey val="0"/>
          <c:showVal val="0"/>
          <c:showCatName val="0"/>
          <c:showSerName val="0"/>
          <c:showPercent val="0"/>
          <c:showBubbleSize val="0"/>
        </c:dLbls>
        <c:gapWidth val="150"/>
        <c:axId val="90762624"/>
        <c:axId val="907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90762624"/>
        <c:axId val="90785280"/>
      </c:lineChart>
      <c:dateAx>
        <c:axId val="90762624"/>
        <c:scaling>
          <c:orientation val="minMax"/>
        </c:scaling>
        <c:delete val="1"/>
        <c:axPos val="b"/>
        <c:numFmt formatCode="ge" sourceLinked="1"/>
        <c:majorTickMark val="none"/>
        <c:minorTickMark val="none"/>
        <c:tickLblPos val="none"/>
        <c:crossAx val="90785280"/>
        <c:crosses val="autoZero"/>
        <c:auto val="1"/>
        <c:lblOffset val="100"/>
        <c:baseTimeUnit val="years"/>
      </c:dateAx>
      <c:valAx>
        <c:axId val="907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195.65</c:v>
                </c:pt>
                <c:pt idx="1">
                  <c:v>209.25</c:v>
                </c:pt>
                <c:pt idx="2">
                  <c:v>214.22</c:v>
                </c:pt>
                <c:pt idx="3">
                  <c:v>200.27</c:v>
                </c:pt>
                <c:pt idx="4">
                  <c:v>201.78</c:v>
                </c:pt>
              </c:numCache>
            </c:numRef>
          </c:val>
        </c:ser>
        <c:dLbls>
          <c:showLegendKey val="0"/>
          <c:showVal val="0"/>
          <c:showCatName val="0"/>
          <c:showSerName val="0"/>
          <c:showPercent val="0"/>
          <c:showBubbleSize val="0"/>
        </c:dLbls>
        <c:gapWidth val="150"/>
        <c:axId val="90819200"/>
        <c:axId val="908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90819200"/>
        <c:axId val="90821376"/>
      </c:lineChart>
      <c:dateAx>
        <c:axId val="90819200"/>
        <c:scaling>
          <c:orientation val="minMax"/>
        </c:scaling>
        <c:delete val="1"/>
        <c:axPos val="b"/>
        <c:numFmt formatCode="ge" sourceLinked="1"/>
        <c:majorTickMark val="none"/>
        <c:minorTickMark val="none"/>
        <c:tickLblPos val="none"/>
        <c:crossAx val="90821376"/>
        <c:crosses val="autoZero"/>
        <c:auto val="1"/>
        <c:lblOffset val="100"/>
        <c:baseTimeUnit val="years"/>
      </c:dateAx>
      <c:valAx>
        <c:axId val="908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I80" sqref="BI8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越生町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12093</v>
      </c>
      <c r="AJ8" s="56"/>
      <c r="AK8" s="56"/>
      <c r="AL8" s="56"/>
      <c r="AM8" s="56"/>
      <c r="AN8" s="56"/>
      <c r="AO8" s="56"/>
      <c r="AP8" s="57"/>
      <c r="AQ8" s="47">
        <f>データ!R6</f>
        <v>40.39</v>
      </c>
      <c r="AR8" s="47"/>
      <c r="AS8" s="47"/>
      <c r="AT8" s="47"/>
      <c r="AU8" s="47"/>
      <c r="AV8" s="47"/>
      <c r="AW8" s="47"/>
      <c r="AX8" s="47"/>
      <c r="AY8" s="47">
        <f>データ!S6</f>
        <v>299.41000000000003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87.69</v>
      </c>
      <c r="K10" s="47"/>
      <c r="L10" s="47"/>
      <c r="M10" s="47"/>
      <c r="N10" s="47"/>
      <c r="O10" s="47"/>
      <c r="P10" s="47"/>
      <c r="Q10" s="47"/>
      <c r="R10" s="47">
        <f>データ!O6</f>
        <v>99.86</v>
      </c>
      <c r="S10" s="47"/>
      <c r="T10" s="47"/>
      <c r="U10" s="47"/>
      <c r="V10" s="47"/>
      <c r="W10" s="47"/>
      <c r="X10" s="47"/>
      <c r="Y10" s="47"/>
      <c r="Z10" s="78">
        <f>データ!P6</f>
        <v>3402</v>
      </c>
      <c r="AA10" s="78"/>
      <c r="AB10" s="78"/>
      <c r="AC10" s="78"/>
      <c r="AD10" s="78"/>
      <c r="AE10" s="78"/>
      <c r="AF10" s="78"/>
      <c r="AG10" s="78"/>
      <c r="AH10" s="2"/>
      <c r="AI10" s="78">
        <f>データ!T6</f>
        <v>12015</v>
      </c>
      <c r="AJ10" s="78"/>
      <c r="AK10" s="78"/>
      <c r="AL10" s="78"/>
      <c r="AM10" s="78"/>
      <c r="AN10" s="78"/>
      <c r="AO10" s="78"/>
      <c r="AP10" s="78"/>
      <c r="AQ10" s="47">
        <f>データ!U6</f>
        <v>16.62</v>
      </c>
      <c r="AR10" s="47"/>
      <c r="AS10" s="47"/>
      <c r="AT10" s="47"/>
      <c r="AU10" s="47"/>
      <c r="AV10" s="47"/>
      <c r="AW10" s="47"/>
      <c r="AX10" s="47"/>
      <c r="AY10" s="47">
        <f>データ!V6</f>
        <v>722.92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2"/>
      <c r="BM63" s="83"/>
      <c r="BN63" s="83"/>
      <c r="BO63" s="83"/>
      <c r="BP63" s="83"/>
      <c r="BQ63" s="83"/>
      <c r="BR63" s="83"/>
      <c r="BS63" s="83"/>
      <c r="BT63" s="83"/>
      <c r="BU63" s="83"/>
      <c r="BV63" s="83"/>
      <c r="BW63" s="83"/>
      <c r="BX63" s="83"/>
      <c r="BY63" s="83"/>
      <c r="BZ63" s="8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113271</v>
      </c>
      <c r="D6" s="31">
        <f t="shared" si="3"/>
        <v>46</v>
      </c>
      <c r="E6" s="31">
        <f t="shared" si="3"/>
        <v>1</v>
      </c>
      <c r="F6" s="31">
        <f t="shared" si="3"/>
        <v>0</v>
      </c>
      <c r="G6" s="31">
        <f t="shared" si="3"/>
        <v>1</v>
      </c>
      <c r="H6" s="31" t="str">
        <f t="shared" si="3"/>
        <v>埼玉県　越生町</v>
      </c>
      <c r="I6" s="31" t="str">
        <f t="shared" si="3"/>
        <v>法適用</v>
      </c>
      <c r="J6" s="31" t="str">
        <f t="shared" si="3"/>
        <v>水道事業</v>
      </c>
      <c r="K6" s="31" t="str">
        <f t="shared" si="3"/>
        <v>末端給水事業</v>
      </c>
      <c r="L6" s="31" t="str">
        <f t="shared" si="3"/>
        <v>A7</v>
      </c>
      <c r="M6" s="32" t="str">
        <f t="shared" si="3"/>
        <v>-</v>
      </c>
      <c r="N6" s="32">
        <f t="shared" si="3"/>
        <v>87.69</v>
      </c>
      <c r="O6" s="32">
        <f t="shared" si="3"/>
        <v>99.86</v>
      </c>
      <c r="P6" s="32">
        <f t="shared" si="3"/>
        <v>3402</v>
      </c>
      <c r="Q6" s="32">
        <f t="shared" si="3"/>
        <v>12093</v>
      </c>
      <c r="R6" s="32">
        <f t="shared" si="3"/>
        <v>40.39</v>
      </c>
      <c r="S6" s="32">
        <f t="shared" si="3"/>
        <v>299.41000000000003</v>
      </c>
      <c r="T6" s="32">
        <f t="shared" si="3"/>
        <v>12015</v>
      </c>
      <c r="U6" s="32">
        <f t="shared" si="3"/>
        <v>16.62</v>
      </c>
      <c r="V6" s="32">
        <f t="shared" si="3"/>
        <v>722.92</v>
      </c>
      <c r="W6" s="33">
        <f>IF(W7="",NA(),W7)</f>
        <v>97.22</v>
      </c>
      <c r="X6" s="33">
        <f t="shared" ref="X6:AF6" si="4">IF(X7="",NA(),X7)</f>
        <v>89.33</v>
      </c>
      <c r="Y6" s="33">
        <f t="shared" si="4"/>
        <v>88.51</v>
      </c>
      <c r="Z6" s="33">
        <f t="shared" si="4"/>
        <v>95.13</v>
      </c>
      <c r="AA6" s="33">
        <f t="shared" si="4"/>
        <v>107.84</v>
      </c>
      <c r="AB6" s="33">
        <f t="shared" si="4"/>
        <v>109.08</v>
      </c>
      <c r="AC6" s="33">
        <f t="shared" si="4"/>
        <v>108.33</v>
      </c>
      <c r="AD6" s="33">
        <f t="shared" si="4"/>
        <v>107.95</v>
      </c>
      <c r="AE6" s="33">
        <f t="shared" si="4"/>
        <v>109.49</v>
      </c>
      <c r="AF6" s="33">
        <f t="shared" si="4"/>
        <v>111.06</v>
      </c>
      <c r="AG6" s="32" t="str">
        <f>IF(AG7="","",IF(AG7="-","【-】","【"&amp;SUBSTITUTE(TEXT(AG7,"#,##0.00"),"-","△")&amp;"】"))</f>
        <v>【113.56】</v>
      </c>
      <c r="AH6" s="33">
        <f>IF(AH7="",NA(),AH7)</f>
        <v>12.92</v>
      </c>
      <c r="AI6" s="33">
        <f t="shared" ref="AI6:AQ6" si="5">IF(AI7="",NA(),AI7)</f>
        <v>25.53</v>
      </c>
      <c r="AJ6" s="33">
        <f t="shared" si="5"/>
        <v>38.79</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441.68</v>
      </c>
      <c r="AT6" s="33">
        <f t="shared" ref="AT6:BB6" si="6">IF(AT7="",NA(),AT7)</f>
        <v>760.86</v>
      </c>
      <c r="AU6" s="33">
        <f t="shared" si="6"/>
        <v>872.56</v>
      </c>
      <c r="AV6" s="33">
        <f t="shared" si="6"/>
        <v>497.08</v>
      </c>
      <c r="AW6" s="33">
        <f t="shared" si="6"/>
        <v>403.42</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101.57</v>
      </c>
      <c r="BE6" s="33">
        <f t="shared" ref="BE6:BM6" si="7">IF(BE7="",NA(),BE7)</f>
        <v>94.26</v>
      </c>
      <c r="BF6" s="33">
        <f t="shared" si="7"/>
        <v>86.6</v>
      </c>
      <c r="BG6" s="33">
        <f t="shared" si="7"/>
        <v>80.78</v>
      </c>
      <c r="BH6" s="33">
        <f t="shared" si="7"/>
        <v>62.49</v>
      </c>
      <c r="BI6" s="33">
        <f t="shared" si="7"/>
        <v>474.06</v>
      </c>
      <c r="BJ6" s="33">
        <f t="shared" si="7"/>
        <v>458</v>
      </c>
      <c r="BK6" s="33">
        <f t="shared" si="7"/>
        <v>443.13</v>
      </c>
      <c r="BL6" s="33">
        <f t="shared" si="7"/>
        <v>442.54</v>
      </c>
      <c r="BM6" s="33">
        <f t="shared" si="7"/>
        <v>431</v>
      </c>
      <c r="BN6" s="32" t="str">
        <f>IF(BN7="","",IF(BN7="-","【-】","【"&amp;SUBSTITUTE(TEXT(BN7,"#,##0.00"),"-","△")&amp;"】"))</f>
        <v>【276.38】</v>
      </c>
      <c r="BO6" s="33">
        <f>IF(BO7="",NA(),BO7)</f>
        <v>90.72</v>
      </c>
      <c r="BP6" s="33">
        <f t="shared" ref="BP6:BX6" si="8">IF(BP7="",NA(),BP7)</f>
        <v>85.16</v>
      </c>
      <c r="BQ6" s="33">
        <f t="shared" si="8"/>
        <v>83.37</v>
      </c>
      <c r="BR6" s="33">
        <f t="shared" si="8"/>
        <v>89.38</v>
      </c>
      <c r="BS6" s="33">
        <f t="shared" si="8"/>
        <v>101.88</v>
      </c>
      <c r="BT6" s="33">
        <f t="shared" si="8"/>
        <v>96.62</v>
      </c>
      <c r="BU6" s="33">
        <f t="shared" si="8"/>
        <v>96.27</v>
      </c>
      <c r="BV6" s="33">
        <f t="shared" si="8"/>
        <v>95.4</v>
      </c>
      <c r="BW6" s="33">
        <f t="shared" si="8"/>
        <v>98.6</v>
      </c>
      <c r="BX6" s="33">
        <f t="shared" si="8"/>
        <v>100.82</v>
      </c>
      <c r="BY6" s="32" t="str">
        <f>IF(BY7="","",IF(BY7="-","【-】","【"&amp;SUBSTITUTE(TEXT(BY7,"#,##0.00"),"-","△")&amp;"】"))</f>
        <v>【104.99】</v>
      </c>
      <c r="BZ6" s="33">
        <f>IF(BZ7="",NA(),BZ7)</f>
        <v>195.65</v>
      </c>
      <c r="CA6" s="33">
        <f t="shared" ref="CA6:CI6" si="9">IF(CA7="",NA(),CA7)</f>
        <v>209.25</v>
      </c>
      <c r="CB6" s="33">
        <f t="shared" si="9"/>
        <v>214.22</v>
      </c>
      <c r="CC6" s="33">
        <f t="shared" si="9"/>
        <v>200.27</v>
      </c>
      <c r="CD6" s="33">
        <f t="shared" si="9"/>
        <v>201.78</v>
      </c>
      <c r="CE6" s="33">
        <f t="shared" si="9"/>
        <v>184.53</v>
      </c>
      <c r="CF6" s="33">
        <f t="shared" si="9"/>
        <v>186.94</v>
      </c>
      <c r="CG6" s="33">
        <f t="shared" si="9"/>
        <v>186.15</v>
      </c>
      <c r="CH6" s="33">
        <f t="shared" si="9"/>
        <v>181.67</v>
      </c>
      <c r="CI6" s="33">
        <f t="shared" si="9"/>
        <v>179.55</v>
      </c>
      <c r="CJ6" s="32" t="str">
        <f>IF(CJ7="","",IF(CJ7="-","【-】","【"&amp;SUBSTITUTE(TEXT(CJ7,"#,##0.00"),"-","△")&amp;"】"))</f>
        <v>【163.72】</v>
      </c>
      <c r="CK6" s="33">
        <f>IF(CK7="",NA(),CK7)</f>
        <v>65.760000000000005</v>
      </c>
      <c r="CL6" s="33">
        <f t="shared" ref="CL6:CT6" si="10">IF(CL7="",NA(),CL7)</f>
        <v>63.04</v>
      </c>
      <c r="CM6" s="33">
        <f t="shared" si="10"/>
        <v>59.71</v>
      </c>
      <c r="CN6" s="33">
        <f t="shared" si="10"/>
        <v>59.08</v>
      </c>
      <c r="CO6" s="33">
        <f t="shared" si="10"/>
        <v>58.45</v>
      </c>
      <c r="CP6" s="33">
        <f t="shared" si="10"/>
        <v>52.9</v>
      </c>
      <c r="CQ6" s="33">
        <f t="shared" si="10"/>
        <v>54.51</v>
      </c>
      <c r="CR6" s="33">
        <f t="shared" si="10"/>
        <v>54.47</v>
      </c>
      <c r="CS6" s="33">
        <f t="shared" si="10"/>
        <v>53.61</v>
      </c>
      <c r="CT6" s="33">
        <f t="shared" si="10"/>
        <v>53.52</v>
      </c>
      <c r="CU6" s="32" t="str">
        <f>IF(CU7="","",IF(CU7="-","【-】","【"&amp;SUBSTITUTE(TEXT(CU7,"#,##0.00"),"-","△")&amp;"】"))</f>
        <v>【59.76】</v>
      </c>
      <c r="CV6" s="33">
        <f>IF(CV7="",NA(),CV7)</f>
        <v>71.900000000000006</v>
      </c>
      <c r="CW6" s="33">
        <f t="shared" ref="CW6:DE6" si="11">IF(CW7="",NA(),CW7)</f>
        <v>74.48</v>
      </c>
      <c r="CX6" s="33">
        <f t="shared" si="11"/>
        <v>77.38</v>
      </c>
      <c r="CY6" s="33">
        <f t="shared" si="11"/>
        <v>75.489999999999995</v>
      </c>
      <c r="CZ6" s="33">
        <f t="shared" si="11"/>
        <v>75.989999999999995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54.57</v>
      </c>
      <c r="DH6" s="33">
        <f t="shared" ref="DH6:DP6" si="12">IF(DH7="",NA(),DH7)</f>
        <v>55.72</v>
      </c>
      <c r="DI6" s="33">
        <f t="shared" si="12"/>
        <v>57.13</v>
      </c>
      <c r="DJ6" s="33">
        <f t="shared" si="12"/>
        <v>58.81</v>
      </c>
      <c r="DK6" s="33">
        <f t="shared" si="12"/>
        <v>60.43</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6.25</v>
      </c>
      <c r="DS6" s="33">
        <f t="shared" ref="DS6:EA6" si="13">IF(DS7="",NA(),DS7)</f>
        <v>0.85</v>
      </c>
      <c r="DT6" s="33">
        <f t="shared" si="13"/>
        <v>6.19</v>
      </c>
      <c r="DU6" s="33">
        <f t="shared" si="13"/>
        <v>34.17</v>
      </c>
      <c r="DV6" s="33">
        <f t="shared" si="13"/>
        <v>45.75</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0.87</v>
      </c>
      <c r="ED6" s="33">
        <f t="shared" ref="ED6:EL6" si="14">IF(ED7="",NA(),ED7)</f>
        <v>1.6</v>
      </c>
      <c r="EE6" s="33">
        <f t="shared" si="14"/>
        <v>1.5</v>
      </c>
      <c r="EF6" s="33">
        <f t="shared" si="14"/>
        <v>0.76</v>
      </c>
      <c r="EG6" s="33">
        <f t="shared" si="14"/>
        <v>0.01</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113271</v>
      </c>
      <c r="D7" s="35">
        <v>46</v>
      </c>
      <c r="E7" s="35">
        <v>1</v>
      </c>
      <c r="F7" s="35">
        <v>0</v>
      </c>
      <c r="G7" s="35">
        <v>1</v>
      </c>
      <c r="H7" s="35" t="s">
        <v>93</v>
      </c>
      <c r="I7" s="35" t="s">
        <v>94</v>
      </c>
      <c r="J7" s="35" t="s">
        <v>95</v>
      </c>
      <c r="K7" s="35" t="s">
        <v>96</v>
      </c>
      <c r="L7" s="35" t="s">
        <v>97</v>
      </c>
      <c r="M7" s="36" t="s">
        <v>98</v>
      </c>
      <c r="N7" s="36">
        <v>87.69</v>
      </c>
      <c r="O7" s="36">
        <v>99.86</v>
      </c>
      <c r="P7" s="36">
        <v>3402</v>
      </c>
      <c r="Q7" s="36">
        <v>12093</v>
      </c>
      <c r="R7" s="36">
        <v>40.39</v>
      </c>
      <c r="S7" s="36">
        <v>299.41000000000003</v>
      </c>
      <c r="T7" s="36">
        <v>12015</v>
      </c>
      <c r="U7" s="36">
        <v>16.62</v>
      </c>
      <c r="V7" s="36">
        <v>722.92</v>
      </c>
      <c r="W7" s="36">
        <v>97.22</v>
      </c>
      <c r="X7" s="36">
        <v>89.33</v>
      </c>
      <c r="Y7" s="36">
        <v>88.51</v>
      </c>
      <c r="Z7" s="36">
        <v>95.13</v>
      </c>
      <c r="AA7" s="36">
        <v>107.84</v>
      </c>
      <c r="AB7" s="36">
        <v>109.08</v>
      </c>
      <c r="AC7" s="36">
        <v>108.33</v>
      </c>
      <c r="AD7" s="36">
        <v>107.95</v>
      </c>
      <c r="AE7" s="36">
        <v>109.49</v>
      </c>
      <c r="AF7" s="36">
        <v>111.06</v>
      </c>
      <c r="AG7" s="36">
        <v>113.56</v>
      </c>
      <c r="AH7" s="36">
        <v>12.92</v>
      </c>
      <c r="AI7" s="36">
        <v>25.53</v>
      </c>
      <c r="AJ7" s="36">
        <v>38.79</v>
      </c>
      <c r="AK7" s="36">
        <v>0</v>
      </c>
      <c r="AL7" s="36">
        <v>0</v>
      </c>
      <c r="AM7" s="36">
        <v>16.09</v>
      </c>
      <c r="AN7" s="36">
        <v>15.69</v>
      </c>
      <c r="AO7" s="36">
        <v>13.47</v>
      </c>
      <c r="AP7" s="36">
        <v>9.49</v>
      </c>
      <c r="AQ7" s="36">
        <v>9.35</v>
      </c>
      <c r="AR7" s="36">
        <v>0.87</v>
      </c>
      <c r="AS7" s="36">
        <v>441.68</v>
      </c>
      <c r="AT7" s="36">
        <v>760.86</v>
      </c>
      <c r="AU7" s="36">
        <v>872.56</v>
      </c>
      <c r="AV7" s="36">
        <v>497.08</v>
      </c>
      <c r="AW7" s="36">
        <v>403.42</v>
      </c>
      <c r="AX7" s="36">
        <v>1128.25</v>
      </c>
      <c r="AY7" s="36">
        <v>1159.4100000000001</v>
      </c>
      <c r="AZ7" s="36">
        <v>1081.23</v>
      </c>
      <c r="BA7" s="36">
        <v>406.37</v>
      </c>
      <c r="BB7" s="36">
        <v>398.29</v>
      </c>
      <c r="BC7" s="36">
        <v>262.74</v>
      </c>
      <c r="BD7" s="36">
        <v>101.57</v>
      </c>
      <c r="BE7" s="36">
        <v>94.26</v>
      </c>
      <c r="BF7" s="36">
        <v>86.6</v>
      </c>
      <c r="BG7" s="36">
        <v>80.78</v>
      </c>
      <c r="BH7" s="36">
        <v>62.49</v>
      </c>
      <c r="BI7" s="36">
        <v>474.06</v>
      </c>
      <c r="BJ7" s="36">
        <v>458</v>
      </c>
      <c r="BK7" s="36">
        <v>443.13</v>
      </c>
      <c r="BL7" s="36">
        <v>442.54</v>
      </c>
      <c r="BM7" s="36">
        <v>431</v>
      </c>
      <c r="BN7" s="36">
        <v>276.38</v>
      </c>
      <c r="BO7" s="36">
        <v>90.72</v>
      </c>
      <c r="BP7" s="36">
        <v>85.16</v>
      </c>
      <c r="BQ7" s="36">
        <v>83.37</v>
      </c>
      <c r="BR7" s="36">
        <v>89.38</v>
      </c>
      <c r="BS7" s="36">
        <v>101.88</v>
      </c>
      <c r="BT7" s="36">
        <v>96.62</v>
      </c>
      <c r="BU7" s="36">
        <v>96.27</v>
      </c>
      <c r="BV7" s="36">
        <v>95.4</v>
      </c>
      <c r="BW7" s="36">
        <v>98.6</v>
      </c>
      <c r="BX7" s="36">
        <v>100.82</v>
      </c>
      <c r="BY7" s="36">
        <v>104.99</v>
      </c>
      <c r="BZ7" s="36">
        <v>195.65</v>
      </c>
      <c r="CA7" s="36">
        <v>209.25</v>
      </c>
      <c r="CB7" s="36">
        <v>214.22</v>
      </c>
      <c r="CC7" s="36">
        <v>200.27</v>
      </c>
      <c r="CD7" s="36">
        <v>201.78</v>
      </c>
      <c r="CE7" s="36">
        <v>184.53</v>
      </c>
      <c r="CF7" s="36">
        <v>186.94</v>
      </c>
      <c r="CG7" s="36">
        <v>186.15</v>
      </c>
      <c r="CH7" s="36">
        <v>181.67</v>
      </c>
      <c r="CI7" s="36">
        <v>179.55</v>
      </c>
      <c r="CJ7" s="36">
        <v>163.72</v>
      </c>
      <c r="CK7" s="36">
        <v>65.760000000000005</v>
      </c>
      <c r="CL7" s="36">
        <v>63.04</v>
      </c>
      <c r="CM7" s="36">
        <v>59.71</v>
      </c>
      <c r="CN7" s="36">
        <v>59.08</v>
      </c>
      <c r="CO7" s="36">
        <v>58.45</v>
      </c>
      <c r="CP7" s="36">
        <v>52.9</v>
      </c>
      <c r="CQ7" s="36">
        <v>54.51</v>
      </c>
      <c r="CR7" s="36">
        <v>54.47</v>
      </c>
      <c r="CS7" s="36">
        <v>53.61</v>
      </c>
      <c r="CT7" s="36">
        <v>53.52</v>
      </c>
      <c r="CU7" s="36">
        <v>59.76</v>
      </c>
      <c r="CV7" s="36">
        <v>71.900000000000006</v>
      </c>
      <c r="CW7" s="36">
        <v>74.48</v>
      </c>
      <c r="CX7" s="36">
        <v>77.38</v>
      </c>
      <c r="CY7" s="36">
        <v>75.489999999999995</v>
      </c>
      <c r="CZ7" s="36">
        <v>75.989999999999995</v>
      </c>
      <c r="DA7" s="36">
        <v>81.63</v>
      </c>
      <c r="DB7" s="36">
        <v>81.790000000000006</v>
      </c>
      <c r="DC7" s="36">
        <v>81.459999999999994</v>
      </c>
      <c r="DD7" s="36">
        <v>81.31</v>
      </c>
      <c r="DE7" s="36">
        <v>81.459999999999994</v>
      </c>
      <c r="DF7" s="36">
        <v>89.95</v>
      </c>
      <c r="DG7" s="36">
        <v>54.57</v>
      </c>
      <c r="DH7" s="36">
        <v>55.72</v>
      </c>
      <c r="DI7" s="36">
        <v>57.13</v>
      </c>
      <c r="DJ7" s="36">
        <v>58.81</v>
      </c>
      <c r="DK7" s="36">
        <v>60.43</v>
      </c>
      <c r="DL7" s="36">
        <v>37.25</v>
      </c>
      <c r="DM7" s="36">
        <v>37.799999999999997</v>
      </c>
      <c r="DN7" s="36">
        <v>38.520000000000003</v>
      </c>
      <c r="DO7" s="36">
        <v>46.67</v>
      </c>
      <c r="DP7" s="36">
        <v>47.7</v>
      </c>
      <c r="DQ7" s="36">
        <v>47.18</v>
      </c>
      <c r="DR7" s="36">
        <v>6.25</v>
      </c>
      <c r="DS7" s="36">
        <v>0.85</v>
      </c>
      <c r="DT7" s="36">
        <v>6.19</v>
      </c>
      <c r="DU7" s="36">
        <v>34.17</v>
      </c>
      <c r="DV7" s="36">
        <v>45.75</v>
      </c>
      <c r="DW7" s="36">
        <v>7.9</v>
      </c>
      <c r="DX7" s="36">
        <v>8.2200000000000006</v>
      </c>
      <c r="DY7" s="36">
        <v>9.43</v>
      </c>
      <c r="DZ7" s="36">
        <v>10.029999999999999</v>
      </c>
      <c r="EA7" s="36">
        <v>7.26</v>
      </c>
      <c r="EB7" s="36">
        <v>13.18</v>
      </c>
      <c r="EC7" s="36">
        <v>0.87</v>
      </c>
      <c r="ED7" s="36">
        <v>1.6</v>
      </c>
      <c r="EE7" s="36">
        <v>1.5</v>
      </c>
      <c r="EF7" s="36">
        <v>0.76</v>
      </c>
      <c r="EG7" s="36">
        <v>0.01</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2017-02-10T09:34:53Z</cp:lastPrinted>
  <dcterms:created xsi:type="dcterms:W3CDTF">2017-02-01T08:38:06Z</dcterms:created>
  <dcterms:modified xsi:type="dcterms:W3CDTF">2017-02-20T02:18:50Z</dcterms:modified>
  <cp:category/>
</cp:coreProperties>
</file>