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<sst xmlns="http://schemas.openxmlformats.org/spreadsheetml/2006/main" count="227" uniqueCount="111">
  <si>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</si>
  <si>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</si>
  <si>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</si>
  <si>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</si>
  <si>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</si>
  <si>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</si>
  <si>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</si>
  <si>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</si>
  <si>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</si>
  <si>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</si>
  <si>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</si>
  <si>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</si>
  <si>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</si>
  <si>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</si>
  <si>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</si>
  <si>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</si>
  <si>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</si>
  <si>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</si>
  <si>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</si>
  <si>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</si>
  <si>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</si>
  <si>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</si>
  <si>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</si>
  <si>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</si>
  <si>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</si>
  <si>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</si>
  <si>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</si>
  <si>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</si>
  <si>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</si>
  <si>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</si>
  <si>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</si>
  <si>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</si>
  <si>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</si>
  <si>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</si>
  <si>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</si>
  <si>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</si>
  <si>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</si>
  <si>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</si>
  <si>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</si>
  <si>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</si>
  <si>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</si>
  <si>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</si>
  <si>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</si>
  <si>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</si>
  <si>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</si>
  <si>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</si>
  <si>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</si>
  <si>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</si>
  <si>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</si>
  <si>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</si>
  <si>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</si>
  <si>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</si>
  <si>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</si>
  <si>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</si>
  <si>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</si>
  <si>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</si>
  <si>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</si>
  <si>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</si>
  <si>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</si>
  <si>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</si>
  <si>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</si>
  <si>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</si>
  <si>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</si>
  <si>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</si>
  <si>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</si>
  <si>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</si>
  <si>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</si>
  <si>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</si>
  <si>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</si>
  <si>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</si>
  <si>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</si>
  <si>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</si>
  <si>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</si>
  <si>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</si>
  <si>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</si>
  <si>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</si>
  <si>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</si>
  <si>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</si>
  <si>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</si>
  <si>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</si>
  <si>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</si>
  <si>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</si>
  <si>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</si>
  <si>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</si>
  <si>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</si>
  <si>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</si>
  <si>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</si>
  <si>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</si>
  <si>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</si>
  <si>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</si>
  <si>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</si>
  <si>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</si>
  <si>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</si>
  <si>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</si>
  <si>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</si>
  <si>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</si>
  <si>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三芳町</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</si>
  <si>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</si>
  <si>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</si>
  <si>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</si>
  <si>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</si>
  <si>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</si>
  <si>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</si>
  <si>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</si>
  <si>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</si>
  <si>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</si>
  <si>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</si>
  <si>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</si>
  <si>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７年度の収益的収支比率は、前年度と比較し黒字に転じた。平成２７年１０月の料金改定により料金収入が上向きになっていることが要因の一つと考えられる。しかし、一般会計からの繰出金に依存する部分も少なくない。
　経費回収率も料金改定による料金収入の増加と企業債償還金の減による汚水処理費が減少したことにより、良好な状況となった。しかし、今後下水道施設の更新投資等による汚水処理費の増額が見込まれ、また流域下水道の維持管理費に影響される部分があるため、現在の状況が継続されるとは考えづらい。現在の収益を積立て、今後の施設更新事業に備える必要があると考える。
　投資的事業はほぼ完了し、企業債償還金の逓減や、人件費の縮減等を行ってきており、類似団体平均値に比しても汚水処理原価は低水準であり、現状では費用の効率性については、悪い状況とはいえないが、一般会計の状況や今後の施設更新時期を考慮すると、健全経営を続けていくためには、引き続き自主財源を確保しなくてはならない状況にあるといえる。
　水洗化率が１００％に近いため、新規接続による使用料収入の増加は、あまり期待できない。
</t>
    <rPh sb="1" eb="3">
      <t>ヘイセイ</t>
    </rPh>
    <rPh sb="5" eb="7">
      <t>ネンド</t>
    </rPh>
    <rPh sb="8" eb="11">
      <t>シュウエキテキ</t>
    </rPh>
    <rPh sb="11" eb="13">
      <t>シュウシ</t>
    </rPh>
    <rPh sb="13" eb="15">
      <t>ヒリツ</t>
    </rPh>
    <rPh sb="31" eb="33">
      <t>ヘイセイ</t>
    </rPh>
    <rPh sb="35" eb="36">
      <t>ネン</t>
    </rPh>
    <rPh sb="38" eb="39">
      <t>ガツ</t>
    </rPh>
    <rPh sb="40" eb="42">
      <t>リョウキン</t>
    </rPh>
    <rPh sb="42" eb="44">
      <t>カイテイ</t>
    </rPh>
    <rPh sb="47" eb="49">
      <t>リョウキン</t>
    </rPh>
    <rPh sb="49" eb="51">
      <t>シュウニュウ</t>
    </rPh>
    <rPh sb="52" eb="54">
      <t>ウワム</t>
    </rPh>
    <rPh sb="64" eb="66">
      <t>ヨウイン</t>
    </rPh>
    <rPh sb="67" eb="68">
      <t>ヒト</t>
    </rPh>
    <rPh sb="70" eb="71">
      <t>カンガ</t>
    </rPh>
    <rPh sb="80" eb="82">
      <t>イッパン</t>
    </rPh>
    <rPh sb="82" eb="84">
      <t>カイケイ</t>
    </rPh>
    <rPh sb="87" eb="88">
      <t>ク</t>
    </rPh>
    <rPh sb="88" eb="89">
      <t>ダ</t>
    </rPh>
    <rPh sb="89" eb="90">
      <t>キン</t>
    </rPh>
    <rPh sb="91" eb="93">
      <t>イゾン</t>
    </rPh>
    <rPh sb="95" eb="97">
      <t>ブブン</t>
    </rPh>
    <rPh sb="98" eb="99">
      <t>スク</t>
    </rPh>
    <rPh sb="106" eb="108">
      <t>ケイヒ</t>
    </rPh>
    <rPh sb="108" eb="110">
      <t>カイシュウ</t>
    </rPh>
    <rPh sb="110" eb="111">
      <t>リツ</t>
    </rPh>
    <rPh sb="112" eb="114">
      <t>リョウキン</t>
    </rPh>
    <rPh sb="114" eb="116">
      <t>カイテイ</t>
    </rPh>
    <rPh sb="119" eb="121">
      <t>リョウキン</t>
    </rPh>
    <rPh sb="121" eb="123">
      <t>シュウニュウ</t>
    </rPh>
    <rPh sb="124" eb="126">
      <t>ゾウカ</t>
    </rPh>
    <rPh sb="127" eb="129">
      <t>キギョウ</t>
    </rPh>
    <rPh sb="129" eb="130">
      <t>サイ</t>
    </rPh>
    <rPh sb="130" eb="132">
      <t>ショウカン</t>
    </rPh>
    <rPh sb="132" eb="133">
      <t>キン</t>
    </rPh>
    <rPh sb="138" eb="140">
      <t>オスイ</t>
    </rPh>
    <rPh sb="140" eb="142">
      <t>ショリ</t>
    </rPh>
    <rPh sb="142" eb="143">
      <t>ヒ</t>
    </rPh>
    <rPh sb="144" eb="146">
      <t>ゲンショウ</t>
    </rPh>
    <rPh sb="154" eb="156">
      <t>リョウコウ</t>
    </rPh>
    <rPh sb="157" eb="159">
      <t>ジョウキョウ</t>
    </rPh>
    <rPh sb="168" eb="170">
      <t>コンゴ</t>
    </rPh>
    <rPh sb="170" eb="173">
      <t>ゲスイドウ</t>
    </rPh>
    <rPh sb="173" eb="175">
      <t>シセツ</t>
    </rPh>
    <rPh sb="176" eb="178">
      <t>コウシン</t>
    </rPh>
    <rPh sb="178" eb="180">
      <t>トウシ</t>
    </rPh>
    <rPh sb="180" eb="181">
      <t>トウ</t>
    </rPh>
    <rPh sb="184" eb="186">
      <t>オスイ</t>
    </rPh>
    <rPh sb="186" eb="188">
      <t>ショリ</t>
    </rPh>
    <rPh sb="188" eb="189">
      <t>ヒ</t>
    </rPh>
    <rPh sb="190" eb="192">
      <t>ゾウガク</t>
    </rPh>
    <rPh sb="193" eb="195">
      <t>ミコ</t>
    </rPh>
    <rPh sb="200" eb="202">
      <t>リュウイキ</t>
    </rPh>
    <rPh sb="202" eb="205">
      <t>ゲスイドウ</t>
    </rPh>
    <rPh sb="206" eb="208">
      <t>イジ</t>
    </rPh>
    <rPh sb="208" eb="211">
      <t>カンリヒ</t>
    </rPh>
    <rPh sb="212" eb="214">
      <t>エイキョウ</t>
    </rPh>
    <rPh sb="217" eb="219">
      <t>ブブン</t>
    </rPh>
    <rPh sb="225" eb="227">
      <t>ゲンザイ</t>
    </rPh>
    <rPh sb="228" eb="230">
      <t>ジョウキョウ</t>
    </rPh>
    <rPh sb="231" eb="233">
      <t>ケイゾク</t>
    </rPh>
    <rPh sb="238" eb="239">
      <t>カンガ</t>
    </rPh>
    <rPh sb="244" eb="246">
      <t>ゲンザイ</t>
    </rPh>
    <rPh sb="247" eb="249">
      <t>シュウエキ</t>
    </rPh>
    <rPh sb="254" eb="256">
      <t>コンゴ</t>
    </rPh>
    <rPh sb="257" eb="259">
      <t>シセツ</t>
    </rPh>
    <rPh sb="259" eb="261">
      <t>コウシン</t>
    </rPh>
    <rPh sb="273" eb="274">
      <t>カンガ</t>
    </rPh>
    <rPh sb="279" eb="282">
      <t>トウシテキ</t>
    </rPh>
    <rPh sb="282" eb="284">
      <t>ジギョウ</t>
    </rPh>
    <rPh sb="287" eb="289">
      <t>カンリョウ</t>
    </rPh>
    <rPh sb="291" eb="293">
      <t>キギョウ</t>
    </rPh>
    <rPh sb="293" eb="294">
      <t>サイ</t>
    </rPh>
    <rPh sb="294" eb="297">
      <t>ショウカンキン</t>
    </rPh>
    <rPh sb="298" eb="300">
      <t>テイゲン</t>
    </rPh>
    <rPh sb="302" eb="305">
      <t>ジンケンヒ</t>
    </rPh>
    <rPh sb="306" eb="308">
      <t>シュクゲン</t>
    </rPh>
    <rPh sb="308" eb="309">
      <t>トウ</t>
    </rPh>
    <rPh sb="310" eb="311">
      <t>オコナ</t>
    </rPh>
    <rPh sb="318" eb="320">
      <t>ルイジ</t>
    </rPh>
    <rPh sb="320" eb="322">
      <t>ダンタイ</t>
    </rPh>
    <rPh sb="322" eb="325">
      <t>ヘイキンチ</t>
    </rPh>
    <rPh sb="326" eb="327">
      <t>ヒ</t>
    </rPh>
    <rPh sb="330" eb="332">
      <t>オスイ</t>
    </rPh>
    <rPh sb="332" eb="334">
      <t>ショリ</t>
    </rPh>
    <rPh sb="334" eb="336">
      <t>ゲンカ</t>
    </rPh>
    <rPh sb="337" eb="340">
      <t>テイスイジュン</t>
    </rPh>
    <rPh sb="344" eb="346">
      <t>ゲンジョウ</t>
    </rPh>
    <rPh sb="348" eb="350">
      <t>ヒヨウ</t>
    </rPh>
    <rPh sb="351" eb="353">
      <t>コウリツ</t>
    </rPh>
    <rPh sb="353" eb="354">
      <t>セイ</t>
    </rPh>
    <rPh sb="360" eb="361">
      <t>ワル</t>
    </rPh>
    <rPh sb="362" eb="364">
      <t>ジョウキョウ</t>
    </rPh>
    <rPh sb="372" eb="374">
      <t>イッパン</t>
    </rPh>
    <rPh sb="374" eb="376">
      <t>カイケイ</t>
    </rPh>
    <rPh sb="377" eb="379">
      <t>ジョウキョウ</t>
    </rPh>
    <rPh sb="380" eb="382">
      <t>コンゴ</t>
    </rPh>
    <rPh sb="383" eb="385">
      <t>シセツ</t>
    </rPh>
    <rPh sb="385" eb="387">
      <t>コウシン</t>
    </rPh>
    <rPh sb="387" eb="389">
      <t>ジキ</t>
    </rPh>
    <rPh sb="390" eb="392">
      <t>コウリョ</t>
    </rPh>
    <rPh sb="396" eb="398">
      <t>ケンゼン</t>
    </rPh>
    <rPh sb="398" eb="400">
      <t>ケイエイ</t>
    </rPh>
    <rPh sb="401" eb="402">
      <t>ツヅ</t>
    </rPh>
    <rPh sb="411" eb="412">
      <t>ヒ</t>
    </rPh>
    <rPh sb="413" eb="414">
      <t>ツヅ</t>
    </rPh>
    <rPh sb="415" eb="417">
      <t>ジシュ</t>
    </rPh>
    <rPh sb="417" eb="419">
      <t>ザイゲン</t>
    </rPh>
    <rPh sb="420" eb="422">
      <t>カクホ</t>
    </rPh>
    <rPh sb="431" eb="433">
      <t>ジョウキョウ</t>
    </rPh>
    <rPh sb="443" eb="446">
      <t>スイセンカ</t>
    </rPh>
    <rPh sb="446" eb="447">
      <t>リツ</t>
    </rPh>
    <rPh sb="453" eb="454">
      <t>チカ</t>
    </rPh>
    <rPh sb="458" eb="460">
      <t>シンキ</t>
    </rPh>
    <rPh sb="460" eb="462">
      <t>セツゾク</t>
    </rPh>
    <rPh sb="465" eb="467">
      <t>シヨウ</t>
    </rPh>
    <rPh sb="467" eb="468">
      <t>リョウ</t>
    </rPh>
    <rPh sb="468" eb="470">
      <t>シュウニュウ</t>
    </rPh>
    <rPh sb="471" eb="473">
      <t>ゾウカ</t>
    </rPh>
    <rPh sb="478" eb="480">
      <t>キタイ</t>
    </rPh>
    <phoneticPr fontId="4"/>
  </si>
  <si>
    <t>　排水管敷設は昭和５０年より開始しており、４０年以上が経過している。概ね５年後には、最古の排水管から順次本格的な老朽度の調査を開始することになろう。
　調査結果によっては、簡易な補修ではなく、耐用年数を前倒しし、本格的な更新工事に着手することも考えられる。
　また、中継ポンプ場が１基存在するが、平成２７年度より本格的な長寿命化対策に着手し多額の費用を要することになる。</t>
    <rPh sb="24" eb="26">
      <t>イジョウ</t>
    </rPh>
    <phoneticPr fontId="4"/>
  </si>
  <si>
    <t>　平成２８年度で新規築造事業は終了する。すでに、企業債の償還も逓減しはじめ、人件費等可能な限り歳出削減に取り組みまた、積極的に基金積立に努めてきた。今後は流域下水道の維持管理はもとより、近い将来、排水管の更新等本格的な維持管理の時代にシフトして行く。
　このような状況下において、安定した経営を確保するためには、安定した収益に努めなければならない。収益は現在も、一般会計繰入金に対する依存度が高く、一般会計の負担軽減のためにも、自主財源の向上が必要である。平成２７年１０月に平均７.７％の使用料改定を行ったところであるが、必要に応じては、近い将来、使用料の見直しを検討しなければならないことも考えられる。</t>
    <rPh sb="189" eb="190">
      <t>タイ</t>
    </rPh>
    <rPh sb="261" eb="263">
      <t>ヒツヨウ</t>
    </rPh>
    <rPh sb="264" eb="265">
      <t>オウ</t>
    </rPh>
    <rPh sb="269" eb="270">
      <t>チカ</t>
    </rPh>
    <rPh sb="271" eb="273">
      <t>ショウライ</t>
    </rPh>
    <rPh sb="274" eb="276">
      <t>シヨウ</t>
    </rPh>
    <rPh sb="276" eb="277">
      <t>リョウ</t>
    </rPh>
    <rPh sb="278" eb="280">
      <t>ミナオ</t>
    </rPh>
    <rPh sb="282" eb="284">
      <t>ケントウ</t>
    </rPh>
    <rPh sb="296" eb="29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</si>
</sst>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034048"/>
        <c:axId val="1000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0.15</c:v>
                </c:pt>
                <c:pt idx="2">
                  <c:v>0.22</c:v>
                </c:pt>
                <c:pt idx="3">
                  <c:v>0.09</c:v>
                </c:pt>
                <c:pt idx="4">
                  <c:v>0.15</c:v>
                </c:pt>
              </c:numCache>
            </c:numRef>
          </c:val>
          <c:smooth val="0"/>
        </c:ser>
        <c:dLbls>
          <c:showLegendKey val="0"/>
          <c:showVal val="0"/>
          <c:showCatName val="0"/>
          <c:showSerName val="0"/>
          <c:showPercent val="0"/>
          <c:showBubbleSize val="0"/>
        </c:dLbls>
        <c:marker val="1"/>
        <c:smooth val="0"/>
        <c:axId val="100034048"/>
        <c:axId val="100035968"/>
      </c:lineChart>
      <c:dateAx>
        <c:axId val="100034048"/>
        <c:scaling>
          <c:orientation val="minMax"/>
        </c:scaling>
        <c:delete val="1"/>
        <c:axPos val="b"/>
        <c:numFmt formatCode="ge" sourceLinked="1"/>
        <c:majorTickMark val="none"/>
        <c:minorTickMark val="none"/>
        <c:tickLblPos val="none"/>
        <c:crossAx val="100035968"/>
        <c:crosses val="autoZero"/>
        <c:auto val="1"/>
        <c:lblOffset val="100"/>
        <c:baseTimeUnit val="years"/>
      </c:dateAx>
      <c:valAx>
        <c:axId val="100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895808"/>
        <c:axId val="1059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3.8</c:v>
                </c:pt>
                <c:pt idx="2">
                  <c:v>19.95</c:v>
                </c:pt>
                <c:pt idx="3">
                  <c:v>83.47</c:v>
                </c:pt>
                <c:pt idx="4">
                  <c:v>86.69</c:v>
                </c:pt>
              </c:numCache>
            </c:numRef>
          </c:val>
          <c:smooth val="0"/>
        </c:ser>
        <c:dLbls>
          <c:showLegendKey val="0"/>
          <c:showVal val="0"/>
          <c:showCatName val="0"/>
          <c:showSerName val="0"/>
          <c:showPercent val="0"/>
          <c:showBubbleSize val="0"/>
        </c:dLbls>
        <c:marker val="1"/>
        <c:smooth val="0"/>
        <c:axId val="105895808"/>
        <c:axId val="105910272"/>
      </c:lineChart>
      <c:dateAx>
        <c:axId val="105895808"/>
        <c:scaling>
          <c:orientation val="minMax"/>
        </c:scaling>
        <c:delete val="1"/>
        <c:axPos val="b"/>
        <c:numFmt formatCode="ge" sourceLinked="1"/>
        <c:majorTickMark val="none"/>
        <c:minorTickMark val="none"/>
        <c:tickLblPos val="none"/>
        <c:crossAx val="105910272"/>
        <c:crosses val="autoZero"/>
        <c:auto val="1"/>
        <c:lblOffset val="100"/>
        <c:baseTimeUnit val="years"/>
      </c:dateAx>
      <c:valAx>
        <c:axId val="1059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99.28</c:v>
                </c:pt>
                <c:pt idx="1">
                  <c:v>99.72</c:v>
                </c:pt>
                <c:pt idx="2">
                  <c:v>99.81</c:v>
                </c:pt>
                <c:pt idx="3">
                  <c:v>99.81</c:v>
                </c:pt>
                <c:pt idx="4">
                  <c:v>99.81</c:v>
                </c:pt>
              </c:numCache>
            </c:numRef>
          </c:val>
        </c:ser>
        <c:dLbls>
          <c:showLegendKey val="0"/>
          <c:showVal val="0"/>
          <c:showCatName val="0"/>
          <c:showSerName val="0"/>
          <c:showPercent val="0"/>
          <c:showBubbleSize val="0"/>
        </c:dLbls>
        <c:gapWidth val="150"/>
        <c:axId val="105936384"/>
        <c:axId val="1059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95.45</c:v>
                </c:pt>
                <c:pt idx="1">
                  <c:v>89.08</c:v>
                </c:pt>
                <c:pt idx="2">
                  <c:v>91.99</c:v>
                </c:pt>
                <c:pt idx="3">
                  <c:v>96.07</c:v>
                </c:pt>
                <c:pt idx="4">
                  <c:v>96.14</c:v>
                </c:pt>
              </c:numCache>
            </c:numRef>
          </c:val>
          <c:smooth val="0"/>
        </c:ser>
        <c:dLbls>
          <c:showLegendKey val="0"/>
          <c:showVal val="0"/>
          <c:showCatName val="0"/>
          <c:showSerName val="0"/>
          <c:showPercent val="0"/>
          <c:showBubbleSize val="0"/>
        </c:dLbls>
        <c:marker val="1"/>
        <c:smooth val="0"/>
        <c:axId val="105936384"/>
        <c:axId val="105938304"/>
      </c:lineChart>
      <c:dateAx>
        <c:axId val="105936384"/>
        <c:scaling>
          <c:orientation val="minMax"/>
        </c:scaling>
        <c:delete val="1"/>
        <c:axPos val="b"/>
        <c:numFmt formatCode="ge" sourceLinked="1"/>
        <c:majorTickMark val="none"/>
        <c:minorTickMark val="none"/>
        <c:tickLblPos val="none"/>
        <c:crossAx val="105938304"/>
        <c:crosses val="autoZero"/>
        <c:auto val="1"/>
        <c:lblOffset val="100"/>
        <c:baseTimeUnit val="years"/>
      </c:dateAx>
      <c:valAx>
        <c:axId val="1059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83.37</c:v>
                </c:pt>
                <c:pt idx="1">
                  <c:v>100.64</c:v>
                </c:pt>
                <c:pt idx="2">
                  <c:v>110.74</c:v>
                </c:pt>
                <c:pt idx="3">
                  <c:v>94.42</c:v>
                </c:pt>
                <c:pt idx="4">
                  <c:v>111.1</c:v>
                </c:pt>
              </c:numCache>
            </c:numRef>
          </c:val>
        </c:ser>
        <c:dLbls>
          <c:showLegendKey val="0"/>
          <c:showVal val="0"/>
          <c:showCatName val="0"/>
          <c:showSerName val="0"/>
          <c:showPercent val="0"/>
          <c:showBubbleSize val="0"/>
        </c:dLbls>
        <c:gapWidth val="150"/>
        <c:axId val="101008512"/>
        <c:axId val="101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08512"/>
        <c:axId val="101010432"/>
      </c:lineChart>
      <c:dateAx>
        <c:axId val="101008512"/>
        <c:scaling>
          <c:orientation val="minMax"/>
        </c:scaling>
        <c:delete val="1"/>
        <c:axPos val="b"/>
        <c:numFmt formatCode="ge" sourceLinked="1"/>
        <c:majorTickMark val="none"/>
        <c:minorTickMark val="none"/>
        <c:tickLblPos val="none"/>
        <c:crossAx val="101010432"/>
        <c:crosses val="autoZero"/>
        <c:auto val="1"/>
        <c:lblOffset val="100"/>
        <c:baseTimeUnit val="years"/>
      </c:dateAx>
      <c:valAx>
        <c:axId val="101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36800"/>
        <c:axId val="101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36800"/>
        <c:axId val="101038720"/>
      </c:lineChart>
      <c:dateAx>
        <c:axId val="101036800"/>
        <c:scaling>
          <c:orientation val="minMax"/>
        </c:scaling>
        <c:delete val="1"/>
        <c:axPos val="b"/>
        <c:numFmt formatCode="ge" sourceLinked="1"/>
        <c:majorTickMark val="none"/>
        <c:minorTickMark val="none"/>
        <c:tickLblPos val="none"/>
        <c:crossAx val="101038720"/>
        <c:crosses val="autoZero"/>
        <c:auto val="1"/>
        <c:lblOffset val="100"/>
        <c:baseTimeUnit val="years"/>
      </c:dateAx>
      <c:valAx>
        <c:axId val="1010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85568"/>
        <c:axId val="1010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85568"/>
        <c:axId val="101087488"/>
      </c:lineChart>
      <c:dateAx>
        <c:axId val="101085568"/>
        <c:scaling>
          <c:orientation val="minMax"/>
        </c:scaling>
        <c:delete val="1"/>
        <c:axPos val="b"/>
        <c:numFmt formatCode="ge" sourceLinked="1"/>
        <c:majorTickMark val="none"/>
        <c:minorTickMark val="none"/>
        <c:tickLblPos val="none"/>
        <c:crossAx val="101087488"/>
        <c:crosses val="autoZero"/>
        <c:auto val="1"/>
        <c:lblOffset val="100"/>
        <c:baseTimeUnit val="years"/>
      </c:dateAx>
      <c:valAx>
        <c:axId val="1010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44416"/>
        <c:axId val="1056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44416"/>
        <c:axId val="105646336"/>
      </c:lineChart>
      <c:dateAx>
        <c:axId val="105644416"/>
        <c:scaling>
          <c:orientation val="minMax"/>
        </c:scaling>
        <c:delete val="1"/>
        <c:axPos val="b"/>
        <c:numFmt formatCode="ge" sourceLinked="1"/>
        <c:majorTickMark val="none"/>
        <c:minorTickMark val="none"/>
        <c:tickLblPos val="none"/>
        <c:crossAx val="105646336"/>
        <c:crosses val="autoZero"/>
        <c:auto val="1"/>
        <c:lblOffset val="100"/>
        <c:baseTimeUnit val="years"/>
      </c:dateAx>
      <c:valAx>
        <c:axId val="1056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93184"/>
        <c:axId val="1056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93184"/>
        <c:axId val="105695104"/>
      </c:lineChart>
      <c:dateAx>
        <c:axId val="105693184"/>
        <c:scaling>
          <c:orientation val="minMax"/>
        </c:scaling>
        <c:delete val="1"/>
        <c:axPos val="b"/>
        <c:numFmt formatCode="ge" sourceLinked="1"/>
        <c:majorTickMark val="none"/>
        <c:minorTickMark val="none"/>
        <c:tickLblPos val="none"/>
        <c:crossAx val="105695104"/>
        <c:crosses val="autoZero"/>
        <c:auto val="1"/>
        <c:lblOffset val="100"/>
        <c:baseTimeUnit val="years"/>
      </c:dateAx>
      <c:valAx>
        <c:axId val="1056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370.26</c:v>
                </c:pt>
                <c:pt idx="1">
                  <c:v>300.43</c:v>
                </c:pt>
                <c:pt idx="2">
                  <c:v>269.98</c:v>
                </c:pt>
                <c:pt idx="3">
                  <c:v>224.58</c:v>
                </c:pt>
                <c:pt idx="4">
                  <c:v>184.25</c:v>
                </c:pt>
              </c:numCache>
            </c:numRef>
          </c:val>
        </c:ser>
        <c:dLbls>
          <c:showLegendKey val="0"/>
          <c:showVal val="0"/>
          <c:showCatName val="0"/>
          <c:showSerName val="0"/>
          <c:showPercent val="0"/>
          <c:showBubbleSize val="0"/>
        </c:dLbls>
        <c:gapWidth val="150"/>
        <c:axId val="105717120"/>
        <c:axId val="1057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769.11</c:v>
                </c:pt>
                <c:pt idx="1">
                  <c:v>748.02</c:v>
                </c:pt>
                <c:pt idx="2">
                  <c:v>746.17</c:v>
                </c:pt>
                <c:pt idx="3">
                  <c:v>839.9</c:v>
                </c:pt>
                <c:pt idx="4">
                  <c:v>775.45</c:v>
                </c:pt>
              </c:numCache>
            </c:numRef>
          </c:val>
          <c:smooth val="0"/>
        </c:ser>
        <c:dLbls>
          <c:showLegendKey val="0"/>
          <c:showVal val="0"/>
          <c:showCatName val="0"/>
          <c:showSerName val="0"/>
          <c:showPercent val="0"/>
          <c:showBubbleSize val="0"/>
        </c:dLbls>
        <c:marker val="1"/>
        <c:smooth val="0"/>
        <c:axId val="105717120"/>
        <c:axId val="105723392"/>
      </c:lineChart>
      <c:dateAx>
        <c:axId val="105717120"/>
        <c:scaling>
          <c:orientation val="minMax"/>
        </c:scaling>
        <c:delete val="1"/>
        <c:axPos val="b"/>
        <c:numFmt formatCode="ge" sourceLinked="1"/>
        <c:majorTickMark val="none"/>
        <c:minorTickMark val="none"/>
        <c:tickLblPos val="none"/>
        <c:crossAx val="105723392"/>
        <c:crosses val="autoZero"/>
        <c:auto val="1"/>
        <c:lblOffset val="100"/>
        <c:baseTimeUnit val="years"/>
      </c:dateAx>
      <c:valAx>
        <c:axId val="1057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80.989999999999995</c:v>
                </c:pt>
                <c:pt idx="1">
                  <c:v>95.54</c:v>
                </c:pt>
                <c:pt idx="2">
                  <c:v>92.92</c:v>
                </c:pt>
                <c:pt idx="3">
                  <c:v>97.69</c:v>
                </c:pt>
                <c:pt idx="4">
                  <c:v>110.87</c:v>
                </c:pt>
              </c:numCache>
            </c:numRef>
          </c:val>
        </c:ser>
        <c:dLbls>
          <c:showLegendKey val="0"/>
          <c:showVal val="0"/>
          <c:showCatName val="0"/>
          <c:showSerName val="0"/>
          <c:showPercent val="0"/>
          <c:showBubbleSize val="0"/>
        </c:dLbls>
        <c:gapWidth val="150"/>
        <c:axId val="105757696"/>
        <c:axId val="1057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82.29</c:v>
                </c:pt>
                <c:pt idx="1">
                  <c:v>72.63</c:v>
                </c:pt>
                <c:pt idx="2">
                  <c:v>71.930000000000007</c:v>
                </c:pt>
                <c:pt idx="3">
                  <c:v>87.66</c:v>
                </c:pt>
                <c:pt idx="4">
                  <c:v>86.34</c:v>
                </c:pt>
              </c:numCache>
            </c:numRef>
          </c:val>
          <c:smooth val="0"/>
        </c:ser>
        <c:dLbls>
          <c:showLegendKey val="0"/>
          <c:showVal val="0"/>
          <c:showCatName val="0"/>
          <c:showSerName val="0"/>
          <c:showPercent val="0"/>
          <c:showBubbleSize val="0"/>
        </c:dLbls>
        <c:marker val="1"/>
        <c:smooth val="0"/>
        <c:axId val="105757696"/>
        <c:axId val="105759872"/>
      </c:lineChart>
      <c:dateAx>
        <c:axId val="105757696"/>
        <c:scaling>
          <c:orientation val="minMax"/>
        </c:scaling>
        <c:delete val="1"/>
        <c:axPos val="b"/>
        <c:numFmt formatCode="ge" sourceLinked="1"/>
        <c:majorTickMark val="none"/>
        <c:minorTickMark val="none"/>
        <c:tickLblPos val="none"/>
        <c:crossAx val="105759872"/>
        <c:crosses val="autoZero"/>
        <c:auto val="1"/>
        <c:lblOffset val="100"/>
        <c:baseTimeUnit val="years"/>
      </c:dateAx>
      <c:valAx>
        <c:axId val="1057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110.81</c:v>
                </c:pt>
                <c:pt idx="1">
                  <c:v>100</c:v>
                </c:pt>
                <c:pt idx="2">
                  <c:v>102.84</c:v>
                </c:pt>
                <c:pt idx="3">
                  <c:v>102.34</c:v>
                </c:pt>
                <c:pt idx="4">
                  <c:v>93.42</c:v>
                </c:pt>
              </c:numCache>
            </c:numRef>
          </c:val>
        </c:ser>
        <c:dLbls>
          <c:showLegendKey val="0"/>
          <c:showVal val="0"/>
          <c:showCatName val="0"/>
          <c:showSerName val="0"/>
          <c:showPercent val="0"/>
          <c:showBubbleSize val="0"/>
        </c:dLbls>
        <c:gapWidth val="150"/>
        <c:axId val="105863424"/>
        <c:axId val="1058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121.96</c:v>
                </c:pt>
                <c:pt idx="1">
                  <c:v>148.44999999999999</c:v>
                </c:pt>
                <c:pt idx="2">
                  <c:v>149.57</c:v>
                </c:pt>
                <c:pt idx="3">
                  <c:v>145.18</c:v>
                </c:pt>
                <c:pt idx="4">
                  <c:v>147.52000000000001</c:v>
                </c:pt>
              </c:numCache>
            </c:numRef>
          </c:val>
          <c:smooth val="0"/>
        </c:ser>
        <c:dLbls>
          <c:showLegendKey val="0"/>
          <c:showVal val="0"/>
          <c:showCatName val="0"/>
          <c:showSerName val="0"/>
          <c:showPercent val="0"/>
          <c:showBubbleSize val="0"/>
        </c:dLbls>
        <c:marker val="1"/>
        <c:smooth val="0"/>
        <c:axId val="105863424"/>
        <c:axId val="105869696"/>
      </c:lineChart>
      <c:dateAx>
        <c:axId val="105863424"/>
        <c:scaling>
          <c:orientation val="minMax"/>
        </c:scaling>
        <c:delete val="1"/>
        <c:axPos val="b"/>
        <c:numFmt formatCode="ge" sourceLinked="1"/>
        <c:majorTickMark val="none"/>
        <c:minorTickMark val="none"/>
        <c:tickLblPos val="none"/>
        <c:crossAx val="105869696"/>
        <c:crosses val="autoZero"/>
        <c:auto val="1"/>
        <c:lblOffset val="100"/>
        <c:baseTimeUnit val="years"/>
      </c:dateAx>
      <c:valAx>
        <c:axId val="105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三芳町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Bb1</v>
      </c>
      <c r="X8" s="70"/>
      <c r="Y8" s="70"/>
      <c r="Z8" s="70"/>
      <c r="AA8" s="70"/>
      <c r="AB8" s="70"/>
      <c r="AC8" s="70"/>
      <c r="AD8" s="3"/>
      <c r="AE8" s="3"/>
      <c r="AF8" s="3"/>
      <c r="AG8" s="3"/>
      <c r="AH8" s="3"/>
      <c r="AI8" s="3"/>
      <c r="AJ8" s="3"/>
      <c r="AK8" s="3"/>
      <c r="AL8" s="64">
        <f>データ!R6</f>
        <v>38188</v>
      </c>
      <c r="AM8" s="64"/>
      <c r="AN8" s="64"/>
      <c r="AO8" s="64"/>
      <c r="AP8" s="64"/>
      <c r="AQ8" s="64"/>
      <c r="AR8" s="64"/>
      <c r="AS8" s="64"/>
      <c r="AT8" s="63">
        <f>データ!S6</f>
        <v>15.33</v>
      </c>
      <c r="AU8" s="63"/>
      <c r="AV8" s="63"/>
      <c r="AW8" s="63"/>
      <c r="AX8" s="63"/>
      <c r="AY8" s="63"/>
      <c r="AZ8" s="63"/>
      <c r="BA8" s="63"/>
      <c r="BB8" s="63">
        <f>データ!T6</f>
        <v>2491.06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79.05</v>
      </c>
      <c r="Q10" s="63"/>
      <c r="R10" s="63"/>
      <c r="S10" s="63"/>
      <c r="T10" s="63"/>
      <c r="U10" s="63"/>
      <c r="V10" s="63"/>
      <c r="W10" s="63">
        <f>データ!P6</f>
        <v>90.4</v>
      </c>
      <c r="X10" s="63"/>
      <c r="Y10" s="63"/>
      <c r="Z10" s="63"/>
      <c r="AA10" s="63"/>
      <c r="AB10" s="63"/>
      <c r="AC10" s="63"/>
      <c r="AD10" s="64">
        <f>データ!Q6</f>
        <v>1512</v>
      </c>
      <c r="AE10" s="64"/>
      <c r="AF10" s="64"/>
      <c r="AG10" s="64"/>
      <c r="AH10" s="64"/>
      <c r="AI10" s="64"/>
      <c r="AJ10" s="64"/>
      <c r="AK10" s="2"/>
      <c r="AL10" s="64">
        <f>データ!U6</f>
        <v>30223</v>
      </c>
      <c r="AM10" s="64"/>
      <c r="AN10" s="64"/>
      <c r="AO10" s="64"/>
      <c r="AP10" s="64"/>
      <c r="AQ10" s="64"/>
      <c r="AR10" s="64"/>
      <c r="AS10" s="64"/>
      <c r="AT10" s="63">
        <f>データ!V6</f>
        <v>3.06</v>
      </c>
      <c r="AU10" s="63"/>
      <c r="AV10" s="63"/>
      <c r="AW10" s="63"/>
      <c r="AX10" s="63"/>
      <c r="AY10" s="63"/>
      <c r="AZ10" s="63"/>
      <c r="BA10" s="63"/>
      <c r="BB10" s="63">
        <f>データ!W6</f>
        <v>9876.7999999999993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113247</v>
      </c>
      <c r="D6" s="31">
        <f t="shared" si="3"/>
        <v>47</v>
      </c>
      <c r="E6" s="31">
        <f t="shared" si="3"/>
        <v>17</v>
      </c>
      <c r="F6" s="31">
        <f t="shared" si="3"/>
        <v>1</v>
      </c>
      <c r="G6" s="31">
        <f t="shared" si="3"/>
        <v>0</v>
      </c>
      <c r="H6" s="31" t="str">
        <f t="shared" si="3"/>
        <v>埼玉県　三芳町</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79.05</v>
      </c>
      <c r="P6" s="32">
        <f t="shared" si="3"/>
        <v>90.4</v>
      </c>
      <c r="Q6" s="32">
        <f t="shared" si="3"/>
        <v>1512</v>
      </c>
      <c r="R6" s="32">
        <f t="shared" si="3"/>
        <v>38188</v>
      </c>
      <c r="S6" s="32">
        <f t="shared" si="3"/>
        <v>15.33</v>
      </c>
      <c r="T6" s="32">
        <f t="shared" si="3"/>
        <v>2491.06</v>
      </c>
      <c r="U6" s="32">
        <f t="shared" si="3"/>
        <v>30223</v>
      </c>
      <c r="V6" s="32">
        <f t="shared" si="3"/>
        <v>3.06</v>
      </c>
      <c r="W6" s="32">
        <f t="shared" si="3"/>
        <v>9876.7999999999993</v>
      </c>
      <c r="X6" s="33">
        <f>IF(X7="",NA(),X7)</f>
        <v>83.37</v>
      </c>
      <c r="Y6" s="33">
        <f t="shared" ref="Y6:AG6" si="4">IF(Y7="",NA(),Y7)</f>
        <v>100.64</v>
      </c>
      <c r="Z6" s="33">
        <f t="shared" si="4"/>
        <v>110.74</v>
      </c>
      <c r="AA6" s="33">
        <f t="shared" si="4"/>
        <v>94.42</v>
      </c>
      <c r="AB6" s="33">
        <f t="shared" si="4"/>
        <v>111.1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370.26</v>
      </c>
      <c r="BF6" s="33">
        <f t="shared" ref="BF6:BN6" si="7">IF(BF7="",NA(),BF7)</f>
        <v>300.43</v>
      </c>
      <c r="BG6" s="33">
        <f t="shared" si="7"/>
        <v>269.98</v>
      </c>
      <c r="BH6" s="33">
        <f t="shared" si="7"/>
        <v>224.58</v>
      </c>
      <c r="BI6" s="33">
        <f t="shared" si="7"/>
        <v>184.25</v>
      </c>
      <c r="BJ6" s="33">
        <f t="shared" si="7"/>
        <v>769.11</v>
      </c>
      <c r="BK6" s="33">
        <f t="shared" si="7"/>
        <v>748.02</v>
      </c>
      <c r="BL6" s="33">
        <f t="shared" si="7"/>
        <v>746.17</v>
      </c>
      <c r="BM6" s="33">
        <f t="shared" si="7"/>
        <v>839.9</v>
      </c>
      <c r="BN6" s="33">
        <f t="shared" si="7"/>
        <v>775.45</v>
      </c>
      <c r="BO6" s="32" t="str">
        <f>IF(BO7="","",IF(BO7="-","【-】","【"&amp;SUBSTITUTE(TEXT(BO7,"#,##0.00"),"-","△")&amp;"】"))</f>
        <v>【763.62】</v>
      </c>
      <c r="BP6" s="33">
        <f>IF(BP7="",NA(),BP7)</f>
        <v>80.989999999999995</v>
      </c>
      <c r="BQ6" s="33">
        <f t="shared" ref="BQ6:BY6" si="8">IF(BQ7="",NA(),BQ7)</f>
        <v>95.54</v>
      </c>
      <c r="BR6" s="33">
        <f t="shared" si="8"/>
        <v>92.92</v>
      </c>
      <c r="BS6" s="33">
        <f t="shared" si="8"/>
        <v>97.69</v>
      </c>
      <c r="BT6" s="33">
        <f t="shared" si="8"/>
        <v>110.87</v>
      </c>
      <c r="BU6" s="33">
        <f t="shared" si="8"/>
        <v>82.29</v>
      </c>
      <c r="BV6" s="33">
        <f t="shared" si="8"/>
        <v>72.63</v>
      </c>
      <c r="BW6" s="33">
        <f t="shared" si="8"/>
        <v>71.930000000000007</v>
      </c>
      <c r="BX6" s="33">
        <f t="shared" si="8"/>
        <v>87.66</v>
      </c>
      <c r="BY6" s="33">
        <f t="shared" si="8"/>
        <v>86.34</v>
      </c>
      <c r="BZ6" s="32" t="str">
        <f>IF(BZ7="","",IF(BZ7="-","【-】","【"&amp;SUBSTITUTE(TEXT(BZ7,"#,##0.00"),"-","△")&amp;"】"))</f>
        <v>【98.53】</v>
      </c>
      <c r="CA6" s="33">
        <f>IF(CA7="",NA(),CA7)</f>
        <v>110.81</v>
      </c>
      <c r="CB6" s="33">
        <f t="shared" ref="CB6:CJ6" si="9">IF(CB7="",NA(),CB7)</f>
        <v>100</v>
      </c>
      <c r="CC6" s="33">
        <f t="shared" si="9"/>
        <v>102.84</v>
      </c>
      <c r="CD6" s="33">
        <f t="shared" si="9"/>
        <v>102.34</v>
      </c>
      <c r="CE6" s="33">
        <f t="shared" si="9"/>
        <v>93.42</v>
      </c>
      <c r="CF6" s="33">
        <f t="shared" si="9"/>
        <v>121.96</v>
      </c>
      <c r="CG6" s="33">
        <f t="shared" si="9"/>
        <v>148.44999999999999</v>
      </c>
      <c r="CH6" s="33">
        <f t="shared" si="9"/>
        <v>149.57</v>
      </c>
      <c r="CI6" s="33">
        <f t="shared" si="9"/>
        <v>145.18</v>
      </c>
      <c r="CJ6" s="33">
        <f t="shared" si="9"/>
        <v>147.52000000000001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f t="shared" si="10"/>
        <v>3.8</v>
      </c>
      <c r="CS6" s="33">
        <f t="shared" si="10"/>
        <v>19.95</v>
      </c>
      <c r="CT6" s="33">
        <f t="shared" si="10"/>
        <v>83.47</v>
      </c>
      <c r="CU6" s="33">
        <f t="shared" si="10"/>
        <v>86.69</v>
      </c>
      <c r="CV6" s="32" t="str">
        <f>IF(CV7="","",IF(CV7="-","【-】","【"&amp;SUBSTITUTE(TEXT(CV7,"#,##0.00"),"-","△")&amp;"】"))</f>
        <v>【60.01】</v>
      </c>
      <c r="CW6" s="33">
        <f>IF(CW7="",NA(),CW7)</f>
        <v>99.28</v>
      </c>
      <c r="CX6" s="33">
        <f t="shared" ref="CX6:DF6" si="11">IF(CX7="",NA(),CX7)</f>
        <v>99.72</v>
      </c>
      <c r="CY6" s="33">
        <f t="shared" si="11"/>
        <v>99.81</v>
      </c>
      <c r="CZ6" s="33">
        <f t="shared" si="11"/>
        <v>99.81</v>
      </c>
      <c r="DA6" s="33">
        <f t="shared" si="11"/>
        <v>99.81</v>
      </c>
      <c r="DB6" s="33">
        <f t="shared" si="11"/>
        <v>95.45</v>
      </c>
      <c r="DC6" s="33">
        <f t="shared" si="11"/>
        <v>89.08</v>
      </c>
      <c r="DD6" s="33">
        <f t="shared" si="11"/>
        <v>91.99</v>
      </c>
      <c r="DE6" s="33">
        <f t="shared" si="11"/>
        <v>96.07</v>
      </c>
      <c r="DF6" s="33">
        <f t="shared" si="11"/>
        <v>96.14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0.15</v>
      </c>
      <c r="EK6" s="33">
        <f t="shared" si="14"/>
        <v>0.22</v>
      </c>
      <c r="EL6" s="33">
        <f t="shared" si="14"/>
        <v>0.09</v>
      </c>
      <c r="EM6" s="33">
        <f t="shared" si="14"/>
        <v>0.15</v>
      </c>
      <c r="EN6" s="32" t="str">
        <f>IF(EN7="","",IF(EN7="-","【-】","【"&amp;SUBSTITUTE(TEXT(EN7,"#,##0.00"),"-","△")&amp;"】"))</f>
        <v>【0.23】</v>
      </c>
    </row>
    <row r="7" spans="1:144" s="34" customFormat="1">
      <c r="A7" s="26"/>
      <c r="B7" s="35">
        <v>2015</v>
      </c>
      <c r="C7" s="35">
        <v>113247</v>
      </c>
      <c r="D7" s="35">
        <v>47</v>
      </c>
      <c r="E7" s="35">
        <v>17</v>
      </c>
      <c r="F7" s="35">
        <v>1</v>
      </c>
      <c r="G7" s="35">
        <v>0</v>
      </c>
      <c r="H7" s="35" t="s">
        <v>96</v>
      </c>
      <c r="I7" s="35" t="s">
        <v>97</v>
      </c>
      <c r="J7" s="35" t="s">
        <v>98</v>
      </c>
      <c r="K7" s="35" t="s">
        <v>99</v>
      </c>
      <c r="L7" s="35" t="s">
        <v>100</v>
      </c>
      <c r="M7" s="36" t="s">
        <v>101</v>
      </c>
      <c r="N7" s="36" t="s">
        <v>102</v>
      </c>
      <c r="O7" s="36">
        <v>79.05</v>
      </c>
      <c r="P7" s="36">
        <v>90.4</v>
      </c>
      <c r="Q7" s="36">
        <v>1512</v>
      </c>
      <c r="R7" s="36">
        <v>38188</v>
      </c>
      <c r="S7" s="36">
        <v>15.33</v>
      </c>
      <c r="T7" s="36">
        <v>2491.06</v>
      </c>
      <c r="U7" s="36">
        <v>30223</v>
      </c>
      <c r="V7" s="36">
        <v>3.06</v>
      </c>
      <c r="W7" s="36">
        <v>9876.7999999999993</v>
      </c>
      <c r="X7" s="36">
        <v>83.37</v>
      </c>
      <c r="Y7" s="36">
        <v>100.64</v>
      </c>
      <c r="Z7" s="36">
        <v>110.74</v>
      </c>
      <c r="AA7" s="36">
        <v>94.42</v>
      </c>
      <c r="AB7" s="36">
        <v>111.1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370.26</v>
      </c>
      <c r="BF7" s="36">
        <v>300.43</v>
      </c>
      <c r="BG7" s="36">
        <v>269.98</v>
      </c>
      <c r="BH7" s="36">
        <v>224.58</v>
      </c>
      <c r="BI7" s="36">
        <v>184.25</v>
      </c>
      <c r="BJ7" s="36">
        <v>769.11</v>
      </c>
      <c r="BK7" s="36">
        <v>748.02</v>
      </c>
      <c r="BL7" s="36">
        <v>746.17</v>
      </c>
      <c r="BM7" s="36">
        <v>839.9</v>
      </c>
      <c r="BN7" s="36">
        <v>775.45</v>
      </c>
      <c r="BO7" s="36">
        <v>763.62</v>
      </c>
      <c r="BP7" s="36">
        <v>80.989999999999995</v>
      </c>
      <c r="BQ7" s="36">
        <v>95.54</v>
      </c>
      <c r="BR7" s="36">
        <v>92.92</v>
      </c>
      <c r="BS7" s="36">
        <v>97.69</v>
      </c>
      <c r="BT7" s="36">
        <v>110.87</v>
      </c>
      <c r="BU7" s="36">
        <v>82.29</v>
      </c>
      <c r="BV7" s="36">
        <v>72.63</v>
      </c>
      <c r="BW7" s="36">
        <v>71.930000000000007</v>
      </c>
      <c r="BX7" s="36">
        <v>87.66</v>
      </c>
      <c r="BY7" s="36">
        <v>86.34</v>
      </c>
      <c r="BZ7" s="36">
        <v>98.53</v>
      </c>
      <c r="CA7" s="36">
        <v>110.81</v>
      </c>
      <c r="CB7" s="36">
        <v>100</v>
      </c>
      <c r="CC7" s="36">
        <v>102.84</v>
      </c>
      <c r="CD7" s="36">
        <v>102.34</v>
      </c>
      <c r="CE7" s="36">
        <v>93.42</v>
      </c>
      <c r="CF7" s="36">
        <v>121.96</v>
      </c>
      <c r="CG7" s="36">
        <v>148.44999999999999</v>
      </c>
      <c r="CH7" s="36">
        <v>149.57</v>
      </c>
      <c r="CI7" s="36">
        <v>145.18</v>
      </c>
      <c r="CJ7" s="36">
        <v>147.52000000000001</v>
      </c>
      <c r="CK7" s="36">
        <v>139.69999999999999</v>
      </c>
      <c r="CL7" s="36" t="s">
        <v>101</v>
      </c>
      <c r="CM7" s="36" t="s">
        <v>101</v>
      </c>
      <c r="CN7" s="36" t="s">
        <v>101</v>
      </c>
      <c r="CO7" s="36" t="s">
        <v>101</v>
      </c>
      <c r="CP7" s="36" t="s">
        <v>101</v>
      </c>
      <c r="CQ7" s="36" t="s">
        <v>101</v>
      </c>
      <c r="CR7" s="36">
        <v>3.8</v>
      </c>
      <c r="CS7" s="36">
        <v>19.95</v>
      </c>
      <c r="CT7" s="36">
        <v>83.47</v>
      </c>
      <c r="CU7" s="36">
        <v>86.69</v>
      </c>
      <c r="CV7" s="36">
        <v>60.01</v>
      </c>
      <c r="CW7" s="36">
        <v>99.28</v>
      </c>
      <c r="CX7" s="36">
        <v>99.72</v>
      </c>
      <c r="CY7" s="36">
        <v>99.81</v>
      </c>
      <c r="CZ7" s="36">
        <v>99.81</v>
      </c>
      <c r="DA7" s="36">
        <v>99.81</v>
      </c>
      <c r="DB7" s="36">
        <v>95.45</v>
      </c>
      <c r="DC7" s="36">
        <v>89.08</v>
      </c>
      <c r="DD7" s="36">
        <v>91.99</v>
      </c>
      <c r="DE7" s="36">
        <v>96.07</v>
      </c>
      <c r="DF7" s="36">
        <v>96.14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0.15</v>
      </c>
      <c r="EK7" s="36">
        <v>0.22</v>
      </c>
      <c r="EL7" s="36">
        <v>0.09</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2017-02-13T03:25:09Z</cp:lastPrinted>
  <dcterms:created xsi:type="dcterms:W3CDTF">2017-02-08T02:47:28Z</dcterms:created>
  <dcterms:modified xsi:type="dcterms:W3CDTF">2017-02-22T02:33:44Z</dcterms:modified>
</cp:coreProperties>
</file>