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Q10" i="4"/>
  <c r="AI10" i="4"/>
  <c r="Z10" i="4"/>
  <c r="R10" i="4"/>
  <c r="J10" i="4"/>
  <c r="B10" i="4"/>
  <c r="AY8" i="4"/>
  <c r="AQ8" i="4"/>
  <c r="AI8" i="4"/>
  <c r="Z8" i="4"/>
  <c r="R8" i="4"/>
  <c r="J8" i="4"/>
  <c r="B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<sst xmlns="http://schemas.openxmlformats.org/spreadsheetml/2006/main" count="217" uniqueCount="107">
  <si>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</si>
  <si>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</si>
  <si>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</si>
  <si>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</si>
  <si>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</si>
  <si>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</si>
  <si>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</si>
  <si>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</si>
  <si>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</si>
  <si>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</si>
  <si>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</si>
  <si>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</si>
  <si>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</si>
  <si>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</si>
  <si>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</si>
  <si>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</si>
  <si>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</si>
  <si>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</si>
  <si>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</si>
  <si>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</si>
  <si>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</si>
  <si>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</si>
  <si>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</si>
  <si>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</si>
  <si>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</si>
  <si>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</si>
  <si>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</si>
  <si>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</si>
  <si>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</si>
  <si>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</si>
  <si>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</si>
  <si>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</si>
  <si>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</si>
  <si>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</si>
  <si>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</si>
  <si>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</si>
  <si>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</si>
  <si>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</si>
  <si>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</si>
  <si>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</si>
  <si>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</si>
  <si>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</si>
  <si>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</si>
  <si>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</si>
  <si>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</si>
  <si>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</si>
  <si>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</si>
  <si>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</si>
  <si>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</si>
  <si>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</si>
  <si>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</si>
  <si>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</si>
  <si>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</si>
  <si>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</si>
  <si>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</si>
  <si>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</si>
  <si>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</si>
  <si>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</si>
  <si>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</si>
  <si>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</si>
  <si>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</si>
  <si>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</si>
  <si>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</si>
  <si>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</si>
  <si>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</si>
  <si>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</si>
  <si>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</si>
  <si>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</si>
  <si>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</si>
  <si>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</si>
  <si>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</si>
  <si>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</si>
  <si>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</si>
  <si>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</si>
  <si>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</si>
  <si>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</si>
  <si>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</si>
  <si>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</si>
  <si>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</si>
  <si>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</si>
  <si>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</si>
  <si>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</si>
  <si>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</si>
  <si>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</si>
  <si>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</si>
  <si>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</si>
  <si>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</si>
  <si>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</si>
  <si>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</si>
  <si>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</si>
  <si>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</si>
  <si>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</si>
  <si>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</si>
  <si>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埼玉県　伊奈町</t>
  </si>
  <si>
    <t>法適用</t>
  </si>
  <si>
    <t>水道事業</t>
  </si>
  <si>
    <t>末端給水事業</t>
  </si>
  <si>
    <t>A5</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</si>
  <si>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</si>
  <si>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</si>
  <si>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</si>
  <si>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</si>
  <si>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</si>
  <si>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</si>
  <si>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平成２７年度の事業結果としては、利益を計上し、設備更新事業も順調に行えた。
　今後の課題としては、経費の削減、事業財源の確保、適切な資産更新であると考えている。予測される将来人口の動向に基づく水需要は減少しており、今後は経費削減を一層進め利益を確保し事業財源に充てるほか、不足する財源について起債を発行するなどした財源確保を検討する段階にある。また、保有する施設規模についても再度見直しをおこなっておくべき時期にあると考える。</t>
    <rPh sb="1" eb="3">
      <t>ヘイセイ</t>
    </rPh>
    <rPh sb="5" eb="7">
      <t>ネンド</t>
    </rPh>
    <rPh sb="8" eb="10">
      <t>ジギョウ</t>
    </rPh>
    <rPh sb="10" eb="12">
      <t>ケッカ</t>
    </rPh>
    <rPh sb="17" eb="19">
      <t>リエキ</t>
    </rPh>
    <rPh sb="20" eb="22">
      <t>ケイジョウ</t>
    </rPh>
    <rPh sb="24" eb="26">
      <t>セツビ</t>
    </rPh>
    <rPh sb="26" eb="28">
      <t>コウシン</t>
    </rPh>
    <rPh sb="28" eb="30">
      <t>ジギョウ</t>
    </rPh>
    <rPh sb="31" eb="33">
      <t>ジュンチョウ</t>
    </rPh>
    <rPh sb="34" eb="35">
      <t>オコナ</t>
    </rPh>
    <rPh sb="40" eb="42">
      <t>コンゴ</t>
    </rPh>
    <rPh sb="43" eb="45">
      <t>カダイ</t>
    </rPh>
    <rPh sb="50" eb="52">
      <t>ケイヒ</t>
    </rPh>
    <rPh sb="53" eb="55">
      <t>サクゲン</t>
    </rPh>
    <rPh sb="56" eb="58">
      <t>ジギョウ</t>
    </rPh>
    <rPh sb="58" eb="60">
      <t>ザイゲン</t>
    </rPh>
    <rPh sb="61" eb="63">
      <t>カクホ</t>
    </rPh>
    <rPh sb="64" eb="66">
      <t>テキセツ</t>
    </rPh>
    <rPh sb="67" eb="69">
      <t>シサン</t>
    </rPh>
    <rPh sb="69" eb="71">
      <t>コウシン</t>
    </rPh>
    <rPh sb="75" eb="76">
      <t>カンガ</t>
    </rPh>
    <rPh sb="81" eb="83">
      <t>ヨソク</t>
    </rPh>
    <rPh sb="86" eb="88">
      <t>ショウライ</t>
    </rPh>
    <rPh sb="88" eb="90">
      <t>ジンコウ</t>
    </rPh>
    <rPh sb="91" eb="93">
      <t>ドウコウ</t>
    </rPh>
    <rPh sb="94" eb="95">
      <t>モト</t>
    </rPh>
    <rPh sb="97" eb="98">
      <t>ミズ</t>
    </rPh>
    <rPh sb="98" eb="100">
      <t>ジュヨウ</t>
    </rPh>
    <rPh sb="101" eb="103">
      <t>ゲンショウ</t>
    </rPh>
    <rPh sb="108" eb="110">
      <t>コンゴ</t>
    </rPh>
    <rPh sb="111" eb="113">
      <t>ケイヒ</t>
    </rPh>
    <rPh sb="113" eb="115">
      <t>サクゲン</t>
    </rPh>
    <rPh sb="116" eb="118">
      <t>イッソウ</t>
    </rPh>
    <rPh sb="118" eb="119">
      <t>スス</t>
    </rPh>
    <rPh sb="120" eb="122">
      <t>リエキ</t>
    </rPh>
    <rPh sb="123" eb="125">
      <t>カクホ</t>
    </rPh>
    <rPh sb="126" eb="128">
      <t>ジギョウ</t>
    </rPh>
    <rPh sb="128" eb="130">
      <t>ザイゲン</t>
    </rPh>
    <rPh sb="131" eb="132">
      <t>ア</t>
    </rPh>
    <rPh sb="137" eb="139">
      <t>フソク</t>
    </rPh>
    <rPh sb="141" eb="143">
      <t>ザイゲン</t>
    </rPh>
    <rPh sb="147" eb="149">
      <t>キサイ</t>
    </rPh>
    <rPh sb="150" eb="152">
      <t>ハッコウ</t>
    </rPh>
    <rPh sb="158" eb="160">
      <t>ザイゲン</t>
    </rPh>
    <rPh sb="160" eb="162">
      <t>カクホ</t>
    </rPh>
    <rPh sb="163" eb="165">
      <t>ケントウ</t>
    </rPh>
    <rPh sb="167" eb="169">
      <t>ダンカイ</t>
    </rPh>
    <rPh sb="176" eb="178">
      <t>ホユウ</t>
    </rPh>
    <rPh sb="180" eb="182">
      <t>シセツ</t>
    </rPh>
    <rPh sb="182" eb="184">
      <t>キボ</t>
    </rPh>
    <rPh sb="189" eb="191">
      <t>サイド</t>
    </rPh>
    <rPh sb="191" eb="193">
      <t>ミナオ</t>
    </rPh>
    <rPh sb="204" eb="206">
      <t>ジキ</t>
    </rPh>
    <rPh sb="210" eb="211">
      <t>カンガ</t>
    </rPh>
    <phoneticPr fontId="4"/>
  </si>
  <si>
    <t>①有形固定資産減価償却率
　類似団体平均・全国平均と比べ、やや低い値となっている。今後の施設更新に関しては、長寿命化を図る必要がある。
②管路経年化率
　平成２７年度に、給水開始から４１年を超え、配水管の耐用年数４０年を経過したことから経年管が発生した。今後も増加が見込まれるため、管路の適切な更新を行っていく必要がある。
③管路更新率
　配水管の布設替を実施していることから、類似団体平均・全国平均より更新率は高い値となっている。今後も財政面を調整し継続して事業を実施していく。</t>
    <rPh sb="1" eb="3">
      <t>ユウケイ</t>
    </rPh>
    <rPh sb="3" eb="5">
      <t>コテイ</t>
    </rPh>
    <rPh sb="5" eb="7">
      <t>シサン</t>
    </rPh>
    <rPh sb="7" eb="9">
      <t>ゲンカ</t>
    </rPh>
    <rPh sb="9" eb="11">
      <t>ショウキャク</t>
    </rPh>
    <rPh sb="11" eb="12">
      <t>リツ</t>
    </rPh>
    <rPh sb="26" eb="27">
      <t>クラ</t>
    </rPh>
    <rPh sb="31" eb="32">
      <t>ヒク</t>
    </rPh>
    <rPh sb="33" eb="34">
      <t>アタイ</t>
    </rPh>
    <rPh sb="41" eb="43">
      <t>コンゴ</t>
    </rPh>
    <rPh sb="44" eb="46">
      <t>シセツ</t>
    </rPh>
    <rPh sb="46" eb="48">
      <t>コウシン</t>
    </rPh>
    <rPh sb="49" eb="50">
      <t>カン</t>
    </rPh>
    <rPh sb="54" eb="55">
      <t>チョウ</t>
    </rPh>
    <rPh sb="55" eb="58">
      <t>ジュミョウカ</t>
    </rPh>
    <rPh sb="59" eb="60">
      <t>ハカ</t>
    </rPh>
    <rPh sb="61" eb="63">
      <t>ヒツヨウ</t>
    </rPh>
    <rPh sb="69" eb="71">
      <t>カンロ</t>
    </rPh>
    <rPh sb="71" eb="74">
      <t>ケイネンカ</t>
    </rPh>
    <rPh sb="74" eb="75">
      <t>リツ</t>
    </rPh>
    <rPh sb="77" eb="79">
      <t>ヘイセイ</t>
    </rPh>
    <rPh sb="81" eb="83">
      <t>ネンド</t>
    </rPh>
    <rPh sb="85" eb="87">
      <t>キュウスイ</t>
    </rPh>
    <rPh sb="87" eb="89">
      <t>カイシ</t>
    </rPh>
    <rPh sb="93" eb="94">
      <t>ネン</t>
    </rPh>
    <rPh sb="95" eb="96">
      <t>コ</t>
    </rPh>
    <rPh sb="98" eb="100">
      <t>ハイスイ</t>
    </rPh>
    <rPh sb="100" eb="101">
      <t>カン</t>
    </rPh>
    <rPh sb="102" eb="104">
      <t>タイヨウ</t>
    </rPh>
    <rPh sb="104" eb="106">
      <t>ネンスウ</t>
    </rPh>
    <rPh sb="108" eb="109">
      <t>ネン</t>
    </rPh>
    <rPh sb="110" eb="112">
      <t>ケイカ</t>
    </rPh>
    <rPh sb="118" eb="120">
      <t>ケイネン</t>
    </rPh>
    <rPh sb="120" eb="121">
      <t>カン</t>
    </rPh>
    <rPh sb="122" eb="124">
      <t>ハッセイ</t>
    </rPh>
    <rPh sb="127" eb="129">
      <t>コンゴ</t>
    </rPh>
    <rPh sb="130" eb="132">
      <t>ゾウカ</t>
    </rPh>
    <rPh sb="133" eb="135">
      <t>ミコ</t>
    </rPh>
    <rPh sb="141" eb="143">
      <t>カンロ</t>
    </rPh>
    <rPh sb="144" eb="146">
      <t>テキセツ</t>
    </rPh>
    <rPh sb="147" eb="149">
      <t>コウシン</t>
    </rPh>
    <rPh sb="150" eb="151">
      <t>オコナ</t>
    </rPh>
    <rPh sb="155" eb="157">
      <t>ヒツヨウ</t>
    </rPh>
    <rPh sb="163" eb="165">
      <t>カンロ</t>
    </rPh>
    <rPh sb="165" eb="167">
      <t>コウシン</t>
    </rPh>
    <rPh sb="167" eb="168">
      <t>リツ</t>
    </rPh>
    <rPh sb="170" eb="172">
      <t>ハイスイ</t>
    </rPh>
    <rPh sb="172" eb="173">
      <t>カン</t>
    </rPh>
    <rPh sb="174" eb="176">
      <t>フセツ</t>
    </rPh>
    <rPh sb="176" eb="177">
      <t>カ</t>
    </rPh>
    <rPh sb="178" eb="180">
      <t>ジッシ</t>
    </rPh>
    <rPh sb="202" eb="204">
      <t>コウシン</t>
    </rPh>
    <rPh sb="204" eb="205">
      <t>リツ</t>
    </rPh>
    <rPh sb="206" eb="207">
      <t>タカ</t>
    </rPh>
    <rPh sb="208" eb="209">
      <t>アタイ</t>
    </rPh>
    <rPh sb="216" eb="218">
      <t>コンゴ</t>
    </rPh>
    <rPh sb="219" eb="222">
      <t>ザイセイメン</t>
    </rPh>
    <rPh sb="223" eb="225">
      <t>チョウセイ</t>
    </rPh>
    <rPh sb="226" eb="228">
      <t>ケイゾク</t>
    </rPh>
    <rPh sb="230" eb="232">
      <t>ジギョウ</t>
    </rPh>
    <rPh sb="233" eb="235">
      <t>ジッシ</t>
    </rPh>
    <phoneticPr fontId="4"/>
  </si>
  <si>
    <t>①経常収支比率　
　 収支が黒字であることを示す１００％は超えているものの、類似団体平均・全国平均と比べやや低い値となっている。今後は、事業全体の経費削減に取り組む必要がある。
②累積欠損金比率　
　欠損金は発生しておらず良好な状況にある。
③流動比率　
　現金保有額が多く類似団体平均・全国平均の比率を上回っている。
④企業債残高対給水原価比率　
  直近では企業債の新規借り入れを行っておらず元金償還が進んでいるため低い値となっている。
⑤料金回収率　
  料金収入で給水原価を賄えていることを示す１００％を超えており、収入不足を招く状況にはない。
⑥給水原価　
  平成２５年度以降、事業全体の必要経費が増加している。改めて経費の見直し、削減に取り組む必要がある。
⑦施設使用率　
  施設の稼動状況は安定しており、施設点検・修繕時に備えた予備施設も保有しているにもかかわらず、稼働率は良好な状態にあると思われる。
⑧有収率
  有収率は安定した状況にあるが、管路更新・漏水調査を進め、さらに向上させるための方策をとる必要がある。　</t>
    <rPh sb="1" eb="3">
      <t>ケイジョウ</t>
    </rPh>
    <rPh sb="3" eb="5">
      <t>シュウシ</t>
    </rPh>
    <rPh sb="5" eb="7">
      <t>ヒリツ</t>
    </rPh>
    <rPh sb="11" eb="13">
      <t>シュウシ</t>
    </rPh>
    <rPh sb="14" eb="16">
      <t>クロジ</t>
    </rPh>
    <rPh sb="22" eb="23">
      <t>シメ</t>
    </rPh>
    <rPh sb="29" eb="30">
      <t>コ</t>
    </rPh>
    <rPh sb="38" eb="40">
      <t>ルイジ</t>
    </rPh>
    <rPh sb="40" eb="42">
      <t>ダンタイ</t>
    </rPh>
    <rPh sb="42" eb="44">
      <t>ヘイキン</t>
    </rPh>
    <rPh sb="45" eb="47">
      <t>ゼンコク</t>
    </rPh>
    <rPh sb="47" eb="49">
      <t>ヘイキン</t>
    </rPh>
    <rPh sb="50" eb="51">
      <t>クラ</t>
    </rPh>
    <rPh sb="54" eb="55">
      <t>ヒク</t>
    </rPh>
    <rPh sb="56" eb="57">
      <t>アタイ</t>
    </rPh>
    <rPh sb="64" eb="66">
      <t>コンゴ</t>
    </rPh>
    <rPh sb="68" eb="70">
      <t>ジギョウ</t>
    </rPh>
    <rPh sb="70" eb="72">
      <t>ゼンタイ</t>
    </rPh>
    <rPh sb="73" eb="75">
      <t>ケイヒ</t>
    </rPh>
    <rPh sb="75" eb="77">
      <t>サクゲン</t>
    </rPh>
    <rPh sb="78" eb="79">
      <t>ト</t>
    </rPh>
    <rPh sb="80" eb="81">
      <t>ク</t>
    </rPh>
    <rPh sb="82" eb="84">
      <t>ヒツヨウ</t>
    </rPh>
    <rPh sb="90" eb="92">
      <t>ルイセキ</t>
    </rPh>
    <rPh sb="92" eb="94">
      <t>ケッソン</t>
    </rPh>
    <rPh sb="94" eb="95">
      <t>キン</t>
    </rPh>
    <rPh sb="95" eb="97">
      <t>ヒリツ</t>
    </rPh>
    <rPh sb="100" eb="103">
      <t>ケッソンキン</t>
    </rPh>
    <rPh sb="104" eb="106">
      <t>ハッセイ</t>
    </rPh>
    <rPh sb="111" eb="113">
      <t>リョウコウ</t>
    </rPh>
    <rPh sb="114" eb="116">
      <t>ジョウキョウ</t>
    </rPh>
    <rPh sb="122" eb="124">
      <t>リュウドウ</t>
    </rPh>
    <rPh sb="124" eb="126">
      <t>ヒリツ</t>
    </rPh>
    <rPh sb="129" eb="131">
      <t>ゲンキン</t>
    </rPh>
    <rPh sb="131" eb="133">
      <t>ホユウ</t>
    </rPh>
    <rPh sb="133" eb="134">
      <t>ガク</t>
    </rPh>
    <rPh sb="135" eb="136">
      <t>オオ</t>
    </rPh>
    <rPh sb="137" eb="139">
      <t>ルイジ</t>
    </rPh>
    <rPh sb="139" eb="141">
      <t>ダンタイ</t>
    </rPh>
    <rPh sb="141" eb="143">
      <t>ヘイキン</t>
    </rPh>
    <rPh sb="144" eb="146">
      <t>ゼンコク</t>
    </rPh>
    <rPh sb="146" eb="148">
      <t>ヘイキン</t>
    </rPh>
    <rPh sb="149" eb="151">
      <t>ヒリツ</t>
    </rPh>
    <rPh sb="152" eb="154">
      <t>ウワマワ</t>
    </rPh>
    <rPh sb="161" eb="163">
      <t>キギョウ</t>
    </rPh>
    <rPh sb="163" eb="164">
      <t>サイ</t>
    </rPh>
    <rPh sb="164" eb="166">
      <t>ザンダカ</t>
    </rPh>
    <rPh sb="166" eb="167">
      <t>タイ</t>
    </rPh>
    <rPh sb="167" eb="169">
      <t>キュウスイ</t>
    </rPh>
    <rPh sb="169" eb="171">
      <t>ゲンカ</t>
    </rPh>
    <rPh sb="171" eb="173">
      <t>ヒリツ</t>
    </rPh>
    <rPh sb="177" eb="179">
      <t>チョッキン</t>
    </rPh>
    <rPh sb="181" eb="183">
      <t>キギョウ</t>
    </rPh>
    <rPh sb="183" eb="184">
      <t>サイ</t>
    </rPh>
    <rPh sb="185" eb="187">
      <t>シンキ</t>
    </rPh>
    <rPh sb="187" eb="188">
      <t>カ</t>
    </rPh>
    <rPh sb="189" eb="190">
      <t>イ</t>
    </rPh>
    <rPh sb="192" eb="193">
      <t>オコナ</t>
    </rPh>
    <rPh sb="198" eb="200">
      <t>ガンキン</t>
    </rPh>
    <rPh sb="200" eb="202">
      <t>ショウカン</t>
    </rPh>
    <rPh sb="203" eb="204">
      <t>スス</t>
    </rPh>
    <rPh sb="210" eb="211">
      <t>ヒク</t>
    </rPh>
    <rPh sb="212" eb="213">
      <t>アタイ</t>
    </rPh>
    <rPh sb="222" eb="224">
      <t>リョウキン</t>
    </rPh>
    <rPh sb="224" eb="226">
      <t>カイシュウ</t>
    </rPh>
    <rPh sb="226" eb="227">
      <t>リツ</t>
    </rPh>
    <rPh sb="249" eb="250">
      <t>シメ</t>
    </rPh>
    <rPh sb="256" eb="257">
      <t>コ</t>
    </rPh>
    <rPh sb="262" eb="264">
      <t>シュウニュウ</t>
    </rPh>
    <rPh sb="264" eb="266">
      <t>フソク</t>
    </rPh>
    <rPh sb="267" eb="268">
      <t>マネ</t>
    </rPh>
    <rPh sb="269" eb="271">
      <t>ジョウキョウ</t>
    </rPh>
    <rPh sb="278" eb="280">
      <t>キュウスイ</t>
    </rPh>
    <rPh sb="280" eb="282">
      <t>ゲンカ</t>
    </rPh>
    <rPh sb="286" eb="288">
      <t>ヘイセイ</t>
    </rPh>
    <rPh sb="290" eb="292">
      <t>ネンド</t>
    </rPh>
    <rPh sb="292" eb="294">
      <t>イコウ</t>
    </rPh>
    <rPh sb="295" eb="297">
      <t>ジギョウ</t>
    </rPh>
    <rPh sb="297" eb="299">
      <t>ゼンタイ</t>
    </rPh>
    <rPh sb="300" eb="302">
      <t>ヒツヨウ</t>
    </rPh>
    <rPh sb="302" eb="304">
      <t>ケイヒ</t>
    </rPh>
    <rPh sb="305" eb="307">
      <t>ゾウカ</t>
    </rPh>
    <rPh sb="312" eb="313">
      <t>アラタ</t>
    </rPh>
    <rPh sb="315" eb="317">
      <t>ケイヒ</t>
    </rPh>
    <rPh sb="318" eb="320">
      <t>ミナオ</t>
    </rPh>
    <rPh sb="322" eb="324">
      <t>サクゲン</t>
    </rPh>
    <rPh sb="325" eb="326">
      <t>ト</t>
    </rPh>
    <rPh sb="327" eb="328">
      <t>ク</t>
    </rPh>
    <rPh sb="329" eb="331">
      <t>ヒツヨウ</t>
    </rPh>
    <rPh sb="337" eb="339">
      <t>シセツ</t>
    </rPh>
    <rPh sb="339" eb="341">
      <t>シヨウ</t>
    </rPh>
    <rPh sb="341" eb="342">
      <t>リツ</t>
    </rPh>
    <rPh sb="346" eb="348">
      <t>シセツ</t>
    </rPh>
    <rPh sb="349" eb="351">
      <t>カドウ</t>
    </rPh>
    <rPh sb="351" eb="353">
      <t>ジョウキョウ</t>
    </rPh>
    <rPh sb="354" eb="356">
      <t>アンテイ</t>
    </rPh>
    <rPh sb="361" eb="363">
      <t>シセツ</t>
    </rPh>
    <rPh sb="363" eb="365">
      <t>テンケン</t>
    </rPh>
    <rPh sb="366" eb="368">
      <t>シュウゼン</t>
    </rPh>
    <rPh sb="368" eb="369">
      <t>ジ</t>
    </rPh>
    <rPh sb="370" eb="371">
      <t>ソナ</t>
    </rPh>
    <rPh sb="373" eb="375">
      <t>ヨビ</t>
    </rPh>
    <rPh sb="375" eb="377">
      <t>シセツ</t>
    </rPh>
    <rPh sb="378" eb="380">
      <t>ホユウ</t>
    </rPh>
    <rPh sb="392" eb="394">
      <t>カドウ</t>
    </rPh>
    <rPh sb="394" eb="395">
      <t>リツ</t>
    </rPh>
    <rPh sb="396" eb="398">
      <t>リョウコウ</t>
    </rPh>
    <rPh sb="399" eb="401">
      <t>ジョウタイ</t>
    </rPh>
    <rPh sb="405" eb="406">
      <t>オモ</t>
    </rPh>
    <rPh sb="412" eb="413">
      <t>ユウ</t>
    </rPh>
    <rPh sb="418" eb="419">
      <t>ユウ</t>
    </rPh>
    <rPh sb="419" eb="420">
      <t>オサム</t>
    </rPh>
    <rPh sb="420" eb="421">
      <t>リツ</t>
    </rPh>
    <rPh sb="422" eb="424">
      <t>アンテイ</t>
    </rPh>
    <rPh sb="426" eb="428">
      <t>ジョウキョウ</t>
    </rPh>
    <rPh sb="433" eb="435">
      <t>カンロ</t>
    </rPh>
    <rPh sb="435" eb="437">
      <t>コウシン</t>
    </rPh>
    <rPh sb="438" eb="440">
      <t>ロウスイ</t>
    </rPh>
    <rPh sb="440" eb="442">
      <t>チョウサ</t>
    </rPh>
    <rPh sb="443" eb="444">
      <t>スス</t>
    </rPh>
    <rPh sb="449" eb="451">
      <t>コウジョウ</t>
    </rPh>
    <rPh sb="457" eb="459">
      <t>ホウサク</t>
    </rPh>
    <rPh sb="462" eb="464">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</si>
</sst>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1.46</c:v>
                </c:pt>
                <c:pt idx="1">
                  <c:v>1.22</c:v>
                </c:pt>
                <c:pt idx="2">
                  <c:v>1.72</c:v>
                </c:pt>
                <c:pt idx="3">
                  <c:v>2.5099999999999998</c:v>
                </c:pt>
                <c:pt idx="4">
                  <c:v>2.12</c:v>
                </c:pt>
              </c:numCache>
            </c:numRef>
          </c:val>
        </c:ser>
        <c:dLbls>
          <c:showLegendKey val="0"/>
          <c:showVal val="0"/>
          <c:showCatName val="0"/>
          <c:showSerName val="0"/>
          <c:showPercent val="0"/>
          <c:showBubbleSize val="0"/>
        </c:dLbls>
        <c:gapWidth val="150"/>
        <c:axId val="75637504"/>
        <c:axId val="75639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0.7</c:v>
                </c:pt>
                <c:pt idx="1">
                  <c:v>0.81</c:v>
                </c:pt>
                <c:pt idx="2">
                  <c:v>0.59</c:v>
                </c:pt>
                <c:pt idx="3">
                  <c:v>0.6</c:v>
                </c:pt>
                <c:pt idx="4">
                  <c:v>0.56000000000000005</c:v>
                </c:pt>
              </c:numCache>
            </c:numRef>
          </c:val>
          <c:smooth val="0"/>
        </c:ser>
        <c:dLbls>
          <c:showLegendKey val="0"/>
          <c:showVal val="0"/>
          <c:showCatName val="0"/>
          <c:showSerName val="0"/>
          <c:showPercent val="0"/>
          <c:showBubbleSize val="0"/>
        </c:dLbls>
        <c:marker val="1"/>
        <c:smooth val="0"/>
        <c:axId val="75637504"/>
        <c:axId val="75639424"/>
      </c:lineChart>
      <c:dateAx>
        <c:axId val="75637504"/>
        <c:scaling>
          <c:orientation val="minMax"/>
        </c:scaling>
        <c:delete val="1"/>
        <c:axPos val="b"/>
        <c:numFmt formatCode="ge" sourceLinked="1"/>
        <c:majorTickMark val="none"/>
        <c:minorTickMark val="none"/>
        <c:tickLblPos val="none"/>
        <c:crossAx val="75639424"/>
        <c:crosses val="autoZero"/>
        <c:auto val="1"/>
        <c:lblOffset val="100"/>
        <c:baseTimeUnit val="years"/>
      </c:dateAx>
      <c:valAx>
        <c:axId val="75639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637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72.959999999999994</c:v>
                </c:pt>
                <c:pt idx="1">
                  <c:v>73.84</c:v>
                </c:pt>
                <c:pt idx="2">
                  <c:v>74.03</c:v>
                </c:pt>
                <c:pt idx="3">
                  <c:v>74.44</c:v>
                </c:pt>
                <c:pt idx="4">
                  <c:v>73.16</c:v>
                </c:pt>
              </c:numCache>
            </c:numRef>
          </c:val>
        </c:ser>
        <c:dLbls>
          <c:showLegendKey val="0"/>
          <c:showVal val="0"/>
          <c:showCatName val="0"/>
          <c:showSerName val="0"/>
          <c:showPercent val="0"/>
          <c:showBubbleSize val="0"/>
        </c:dLbls>
        <c:gapWidth val="150"/>
        <c:axId val="78754944"/>
        <c:axId val="78756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58.76</c:v>
                </c:pt>
                <c:pt idx="1">
                  <c:v>59.09</c:v>
                </c:pt>
                <c:pt idx="2">
                  <c:v>59.23</c:v>
                </c:pt>
                <c:pt idx="3">
                  <c:v>58.58</c:v>
                </c:pt>
                <c:pt idx="4">
                  <c:v>58.53</c:v>
                </c:pt>
              </c:numCache>
            </c:numRef>
          </c:val>
          <c:smooth val="0"/>
        </c:ser>
        <c:dLbls>
          <c:showLegendKey val="0"/>
          <c:showVal val="0"/>
          <c:showCatName val="0"/>
          <c:showSerName val="0"/>
          <c:showPercent val="0"/>
          <c:showBubbleSize val="0"/>
        </c:dLbls>
        <c:marker val="1"/>
        <c:smooth val="0"/>
        <c:axId val="78754944"/>
        <c:axId val="78756864"/>
      </c:lineChart>
      <c:dateAx>
        <c:axId val="78754944"/>
        <c:scaling>
          <c:orientation val="minMax"/>
        </c:scaling>
        <c:delete val="1"/>
        <c:axPos val="b"/>
        <c:numFmt formatCode="ge" sourceLinked="1"/>
        <c:majorTickMark val="none"/>
        <c:minorTickMark val="none"/>
        <c:tickLblPos val="none"/>
        <c:crossAx val="78756864"/>
        <c:crosses val="autoZero"/>
        <c:auto val="1"/>
        <c:lblOffset val="100"/>
        <c:baseTimeUnit val="years"/>
      </c:dateAx>
      <c:valAx>
        <c:axId val="7875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754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94.01</c:v>
                </c:pt>
                <c:pt idx="1">
                  <c:v>93.84</c:v>
                </c:pt>
                <c:pt idx="2">
                  <c:v>95.13</c:v>
                </c:pt>
                <c:pt idx="3">
                  <c:v>93.13</c:v>
                </c:pt>
                <c:pt idx="4">
                  <c:v>94.53</c:v>
                </c:pt>
              </c:numCache>
            </c:numRef>
          </c:val>
        </c:ser>
        <c:dLbls>
          <c:showLegendKey val="0"/>
          <c:showVal val="0"/>
          <c:showCatName val="0"/>
          <c:showSerName val="0"/>
          <c:showPercent val="0"/>
          <c:showBubbleSize val="0"/>
        </c:dLbls>
        <c:gapWidth val="150"/>
        <c:axId val="78779136"/>
        <c:axId val="78781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84.87</c:v>
                </c:pt>
                <c:pt idx="1">
                  <c:v>85.4</c:v>
                </c:pt>
                <c:pt idx="2">
                  <c:v>85.53</c:v>
                </c:pt>
                <c:pt idx="3">
                  <c:v>85.23</c:v>
                </c:pt>
                <c:pt idx="4">
                  <c:v>85.26</c:v>
                </c:pt>
              </c:numCache>
            </c:numRef>
          </c:val>
          <c:smooth val="0"/>
        </c:ser>
        <c:dLbls>
          <c:showLegendKey val="0"/>
          <c:showVal val="0"/>
          <c:showCatName val="0"/>
          <c:showSerName val="0"/>
          <c:showPercent val="0"/>
          <c:showBubbleSize val="0"/>
        </c:dLbls>
        <c:marker val="1"/>
        <c:smooth val="0"/>
        <c:axId val="78779136"/>
        <c:axId val="78781056"/>
      </c:lineChart>
      <c:dateAx>
        <c:axId val="78779136"/>
        <c:scaling>
          <c:orientation val="minMax"/>
        </c:scaling>
        <c:delete val="1"/>
        <c:axPos val="b"/>
        <c:numFmt formatCode="ge" sourceLinked="1"/>
        <c:majorTickMark val="none"/>
        <c:minorTickMark val="none"/>
        <c:tickLblPos val="none"/>
        <c:crossAx val="78781056"/>
        <c:crosses val="autoZero"/>
        <c:auto val="1"/>
        <c:lblOffset val="100"/>
        <c:baseTimeUnit val="years"/>
      </c:dateAx>
      <c:valAx>
        <c:axId val="78781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779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129.36000000000001</c:v>
                </c:pt>
                <c:pt idx="1">
                  <c:v>125.67</c:v>
                </c:pt>
                <c:pt idx="2">
                  <c:v>116.36</c:v>
                </c:pt>
                <c:pt idx="3">
                  <c:v>108.09</c:v>
                </c:pt>
                <c:pt idx="4">
                  <c:v>107.88</c:v>
                </c:pt>
              </c:numCache>
            </c:numRef>
          </c:val>
        </c:ser>
        <c:dLbls>
          <c:showLegendKey val="0"/>
          <c:showVal val="0"/>
          <c:showCatName val="0"/>
          <c:showSerName val="0"/>
          <c:showPercent val="0"/>
          <c:showBubbleSize val="0"/>
        </c:dLbls>
        <c:gapWidth val="150"/>
        <c:axId val="75690368"/>
        <c:axId val="75692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105.61</c:v>
                </c:pt>
                <c:pt idx="1">
                  <c:v>106.41</c:v>
                </c:pt>
                <c:pt idx="2">
                  <c:v>106.89</c:v>
                </c:pt>
                <c:pt idx="3">
                  <c:v>109.04</c:v>
                </c:pt>
                <c:pt idx="4">
                  <c:v>109.64</c:v>
                </c:pt>
              </c:numCache>
            </c:numRef>
          </c:val>
          <c:smooth val="0"/>
        </c:ser>
        <c:dLbls>
          <c:showLegendKey val="0"/>
          <c:showVal val="0"/>
          <c:showCatName val="0"/>
          <c:showSerName val="0"/>
          <c:showPercent val="0"/>
          <c:showBubbleSize val="0"/>
        </c:dLbls>
        <c:marker val="1"/>
        <c:smooth val="0"/>
        <c:axId val="75690368"/>
        <c:axId val="75692288"/>
      </c:lineChart>
      <c:dateAx>
        <c:axId val="75690368"/>
        <c:scaling>
          <c:orientation val="minMax"/>
        </c:scaling>
        <c:delete val="1"/>
        <c:axPos val="b"/>
        <c:numFmt formatCode="ge" sourceLinked="1"/>
        <c:majorTickMark val="none"/>
        <c:minorTickMark val="none"/>
        <c:tickLblPos val="none"/>
        <c:crossAx val="75692288"/>
        <c:crosses val="autoZero"/>
        <c:auto val="1"/>
        <c:lblOffset val="100"/>
        <c:baseTimeUnit val="years"/>
      </c:dateAx>
      <c:valAx>
        <c:axId val="756922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5690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27.5</c:v>
                </c:pt>
                <c:pt idx="1">
                  <c:v>27.91</c:v>
                </c:pt>
                <c:pt idx="2">
                  <c:v>27.77</c:v>
                </c:pt>
                <c:pt idx="3">
                  <c:v>43.06</c:v>
                </c:pt>
                <c:pt idx="4">
                  <c:v>43.03</c:v>
                </c:pt>
              </c:numCache>
            </c:numRef>
          </c:val>
        </c:ser>
        <c:dLbls>
          <c:showLegendKey val="0"/>
          <c:showVal val="0"/>
          <c:showCatName val="0"/>
          <c:showSerName val="0"/>
          <c:showPercent val="0"/>
          <c:showBubbleSize val="0"/>
        </c:dLbls>
        <c:gapWidth val="150"/>
        <c:axId val="76111872"/>
        <c:axId val="76113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35.53</c:v>
                </c:pt>
                <c:pt idx="1">
                  <c:v>36.36</c:v>
                </c:pt>
                <c:pt idx="2">
                  <c:v>37.340000000000003</c:v>
                </c:pt>
                <c:pt idx="3">
                  <c:v>44.31</c:v>
                </c:pt>
                <c:pt idx="4">
                  <c:v>45.75</c:v>
                </c:pt>
              </c:numCache>
            </c:numRef>
          </c:val>
          <c:smooth val="0"/>
        </c:ser>
        <c:dLbls>
          <c:showLegendKey val="0"/>
          <c:showVal val="0"/>
          <c:showCatName val="0"/>
          <c:showSerName val="0"/>
          <c:showPercent val="0"/>
          <c:showBubbleSize val="0"/>
        </c:dLbls>
        <c:marker val="1"/>
        <c:smooth val="0"/>
        <c:axId val="76111872"/>
        <c:axId val="76113792"/>
      </c:lineChart>
      <c:dateAx>
        <c:axId val="76111872"/>
        <c:scaling>
          <c:orientation val="minMax"/>
        </c:scaling>
        <c:delete val="1"/>
        <c:axPos val="b"/>
        <c:numFmt formatCode="ge" sourceLinked="1"/>
        <c:majorTickMark val="none"/>
        <c:minorTickMark val="none"/>
        <c:tickLblPos val="none"/>
        <c:crossAx val="76113792"/>
        <c:crosses val="autoZero"/>
        <c:auto val="1"/>
        <c:lblOffset val="100"/>
        <c:baseTimeUnit val="years"/>
      </c:dateAx>
      <c:valAx>
        <c:axId val="76113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111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0</c:v>
                </c:pt>
                <c:pt idx="1">
                  <c:v>0</c:v>
                </c:pt>
                <c:pt idx="2">
                  <c:v>0</c:v>
                </c:pt>
                <c:pt idx="3">
                  <c:v>0</c:v>
                </c:pt>
                <c:pt idx="4" formatCode="#,##0.00;&quot;△&quot;#,##0.00;&quot;-&quot;">
                  <c:v>14.36</c:v>
                </c:pt>
              </c:numCache>
            </c:numRef>
          </c:val>
        </c:ser>
        <c:dLbls>
          <c:showLegendKey val="0"/>
          <c:showVal val="0"/>
          <c:showCatName val="0"/>
          <c:showSerName val="0"/>
          <c:showPercent val="0"/>
          <c:showBubbleSize val="0"/>
        </c:dLbls>
        <c:gapWidth val="150"/>
        <c:axId val="76160384"/>
        <c:axId val="76166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6.47</c:v>
                </c:pt>
                <c:pt idx="1">
                  <c:v>7.8</c:v>
                </c:pt>
                <c:pt idx="2">
                  <c:v>8.39</c:v>
                </c:pt>
                <c:pt idx="3">
                  <c:v>10.09</c:v>
                </c:pt>
                <c:pt idx="4">
                  <c:v>10.54</c:v>
                </c:pt>
              </c:numCache>
            </c:numRef>
          </c:val>
          <c:smooth val="0"/>
        </c:ser>
        <c:dLbls>
          <c:showLegendKey val="0"/>
          <c:showVal val="0"/>
          <c:showCatName val="0"/>
          <c:showSerName val="0"/>
          <c:showPercent val="0"/>
          <c:showBubbleSize val="0"/>
        </c:dLbls>
        <c:marker val="1"/>
        <c:smooth val="0"/>
        <c:axId val="76160384"/>
        <c:axId val="76166656"/>
      </c:lineChart>
      <c:dateAx>
        <c:axId val="76160384"/>
        <c:scaling>
          <c:orientation val="minMax"/>
        </c:scaling>
        <c:delete val="1"/>
        <c:axPos val="b"/>
        <c:numFmt formatCode="ge" sourceLinked="1"/>
        <c:majorTickMark val="none"/>
        <c:minorTickMark val="none"/>
        <c:tickLblPos val="none"/>
        <c:crossAx val="76166656"/>
        <c:crosses val="autoZero"/>
        <c:auto val="1"/>
        <c:lblOffset val="100"/>
        <c:baseTimeUnit val="years"/>
      </c:dateAx>
      <c:valAx>
        <c:axId val="76166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160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76199424"/>
        <c:axId val="76201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6.79</c:v>
                </c:pt>
                <c:pt idx="1">
                  <c:v>6.33</c:v>
                </c:pt>
                <c:pt idx="2">
                  <c:v>7.76</c:v>
                </c:pt>
                <c:pt idx="3">
                  <c:v>3.77</c:v>
                </c:pt>
                <c:pt idx="4">
                  <c:v>3.62</c:v>
                </c:pt>
              </c:numCache>
            </c:numRef>
          </c:val>
          <c:smooth val="0"/>
        </c:ser>
        <c:dLbls>
          <c:showLegendKey val="0"/>
          <c:showVal val="0"/>
          <c:showCatName val="0"/>
          <c:showSerName val="0"/>
          <c:showPercent val="0"/>
          <c:showBubbleSize val="0"/>
        </c:dLbls>
        <c:marker val="1"/>
        <c:smooth val="0"/>
        <c:axId val="76199424"/>
        <c:axId val="76201344"/>
      </c:lineChart>
      <c:dateAx>
        <c:axId val="76199424"/>
        <c:scaling>
          <c:orientation val="minMax"/>
        </c:scaling>
        <c:delete val="1"/>
        <c:axPos val="b"/>
        <c:numFmt formatCode="ge" sourceLinked="1"/>
        <c:majorTickMark val="none"/>
        <c:minorTickMark val="none"/>
        <c:tickLblPos val="none"/>
        <c:crossAx val="76201344"/>
        <c:crosses val="autoZero"/>
        <c:auto val="1"/>
        <c:lblOffset val="100"/>
        <c:baseTimeUnit val="years"/>
      </c:dateAx>
      <c:valAx>
        <c:axId val="762013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6199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1635.92</c:v>
                </c:pt>
                <c:pt idx="1">
                  <c:v>8269.1299999999992</c:v>
                </c:pt>
                <c:pt idx="2">
                  <c:v>7736.07</c:v>
                </c:pt>
                <c:pt idx="3">
                  <c:v>1114.1300000000001</c:v>
                </c:pt>
                <c:pt idx="4">
                  <c:v>1004.86</c:v>
                </c:pt>
              </c:numCache>
            </c:numRef>
          </c:val>
        </c:ser>
        <c:dLbls>
          <c:showLegendKey val="0"/>
          <c:showVal val="0"/>
          <c:showCatName val="0"/>
          <c:showSerName val="0"/>
          <c:showPercent val="0"/>
          <c:showBubbleSize val="0"/>
        </c:dLbls>
        <c:gapWidth val="150"/>
        <c:axId val="76313728"/>
        <c:axId val="76315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832.37</c:v>
                </c:pt>
                <c:pt idx="1">
                  <c:v>852.01</c:v>
                </c:pt>
                <c:pt idx="2">
                  <c:v>909.68</c:v>
                </c:pt>
                <c:pt idx="3">
                  <c:v>382.09</c:v>
                </c:pt>
                <c:pt idx="4">
                  <c:v>371.31</c:v>
                </c:pt>
              </c:numCache>
            </c:numRef>
          </c:val>
          <c:smooth val="0"/>
        </c:ser>
        <c:dLbls>
          <c:showLegendKey val="0"/>
          <c:showVal val="0"/>
          <c:showCatName val="0"/>
          <c:showSerName val="0"/>
          <c:showPercent val="0"/>
          <c:showBubbleSize val="0"/>
        </c:dLbls>
        <c:marker val="1"/>
        <c:smooth val="0"/>
        <c:axId val="76313728"/>
        <c:axId val="76315648"/>
      </c:lineChart>
      <c:dateAx>
        <c:axId val="76313728"/>
        <c:scaling>
          <c:orientation val="minMax"/>
        </c:scaling>
        <c:delete val="1"/>
        <c:axPos val="b"/>
        <c:numFmt formatCode="ge" sourceLinked="1"/>
        <c:majorTickMark val="none"/>
        <c:minorTickMark val="none"/>
        <c:tickLblPos val="none"/>
        <c:crossAx val="76315648"/>
        <c:crosses val="autoZero"/>
        <c:auto val="1"/>
        <c:lblOffset val="100"/>
        <c:baseTimeUnit val="years"/>
      </c:dateAx>
      <c:valAx>
        <c:axId val="763156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6313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89.67</c:v>
                </c:pt>
                <c:pt idx="1">
                  <c:v>84.01</c:v>
                </c:pt>
                <c:pt idx="2">
                  <c:v>77.41</c:v>
                </c:pt>
                <c:pt idx="3">
                  <c:v>74.510000000000005</c:v>
                </c:pt>
                <c:pt idx="4">
                  <c:v>69.45</c:v>
                </c:pt>
              </c:numCache>
            </c:numRef>
          </c:val>
        </c:ser>
        <c:dLbls>
          <c:showLegendKey val="0"/>
          <c:showVal val="0"/>
          <c:showCatName val="0"/>
          <c:showSerName val="0"/>
          <c:showPercent val="0"/>
          <c:showBubbleSize val="0"/>
        </c:dLbls>
        <c:gapWidth val="150"/>
        <c:axId val="76333824"/>
        <c:axId val="76335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403.15</c:v>
                </c:pt>
                <c:pt idx="1">
                  <c:v>391.4</c:v>
                </c:pt>
                <c:pt idx="2">
                  <c:v>382.65</c:v>
                </c:pt>
                <c:pt idx="3">
                  <c:v>385.06</c:v>
                </c:pt>
                <c:pt idx="4">
                  <c:v>373.09</c:v>
                </c:pt>
              </c:numCache>
            </c:numRef>
          </c:val>
          <c:smooth val="0"/>
        </c:ser>
        <c:dLbls>
          <c:showLegendKey val="0"/>
          <c:showVal val="0"/>
          <c:showCatName val="0"/>
          <c:showSerName val="0"/>
          <c:showPercent val="0"/>
          <c:showBubbleSize val="0"/>
        </c:dLbls>
        <c:marker val="1"/>
        <c:smooth val="0"/>
        <c:axId val="76333824"/>
        <c:axId val="76335744"/>
      </c:lineChart>
      <c:dateAx>
        <c:axId val="76333824"/>
        <c:scaling>
          <c:orientation val="minMax"/>
        </c:scaling>
        <c:delete val="1"/>
        <c:axPos val="b"/>
        <c:numFmt formatCode="ge" sourceLinked="1"/>
        <c:majorTickMark val="none"/>
        <c:minorTickMark val="none"/>
        <c:tickLblPos val="none"/>
        <c:crossAx val="76335744"/>
        <c:crosses val="autoZero"/>
        <c:auto val="1"/>
        <c:lblOffset val="100"/>
        <c:baseTimeUnit val="years"/>
      </c:dateAx>
      <c:valAx>
        <c:axId val="763357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6333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115.05</c:v>
                </c:pt>
                <c:pt idx="1">
                  <c:v>111.99</c:v>
                </c:pt>
                <c:pt idx="2">
                  <c:v>105.72</c:v>
                </c:pt>
                <c:pt idx="3">
                  <c:v>106.18</c:v>
                </c:pt>
                <c:pt idx="4">
                  <c:v>105.16</c:v>
                </c:pt>
              </c:numCache>
            </c:numRef>
          </c:val>
        </c:ser>
        <c:dLbls>
          <c:showLegendKey val="0"/>
          <c:showVal val="0"/>
          <c:showCatName val="0"/>
          <c:showSerName val="0"/>
          <c:showPercent val="0"/>
          <c:showBubbleSize val="0"/>
        </c:dLbls>
        <c:gapWidth val="150"/>
        <c:axId val="76657024"/>
        <c:axId val="76658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94.86</c:v>
                </c:pt>
                <c:pt idx="1">
                  <c:v>95.91</c:v>
                </c:pt>
                <c:pt idx="2">
                  <c:v>96.1</c:v>
                </c:pt>
                <c:pt idx="3">
                  <c:v>99.07</c:v>
                </c:pt>
                <c:pt idx="4">
                  <c:v>99.99</c:v>
                </c:pt>
              </c:numCache>
            </c:numRef>
          </c:val>
          <c:smooth val="0"/>
        </c:ser>
        <c:dLbls>
          <c:showLegendKey val="0"/>
          <c:showVal val="0"/>
          <c:showCatName val="0"/>
          <c:showSerName val="0"/>
          <c:showPercent val="0"/>
          <c:showBubbleSize val="0"/>
        </c:dLbls>
        <c:marker val="1"/>
        <c:smooth val="0"/>
        <c:axId val="76657024"/>
        <c:axId val="76658944"/>
      </c:lineChart>
      <c:dateAx>
        <c:axId val="76657024"/>
        <c:scaling>
          <c:orientation val="minMax"/>
        </c:scaling>
        <c:delete val="1"/>
        <c:axPos val="b"/>
        <c:numFmt formatCode="ge" sourceLinked="1"/>
        <c:majorTickMark val="none"/>
        <c:minorTickMark val="none"/>
        <c:tickLblPos val="none"/>
        <c:crossAx val="76658944"/>
        <c:crosses val="autoZero"/>
        <c:auto val="1"/>
        <c:lblOffset val="100"/>
        <c:baseTimeUnit val="years"/>
      </c:dateAx>
      <c:valAx>
        <c:axId val="76658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657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168.62</c:v>
                </c:pt>
                <c:pt idx="1">
                  <c:v>173.59</c:v>
                </c:pt>
                <c:pt idx="2">
                  <c:v>184.85</c:v>
                </c:pt>
                <c:pt idx="3">
                  <c:v>181.87</c:v>
                </c:pt>
                <c:pt idx="4">
                  <c:v>183.24</c:v>
                </c:pt>
              </c:numCache>
            </c:numRef>
          </c:val>
        </c:ser>
        <c:dLbls>
          <c:showLegendKey val="0"/>
          <c:showVal val="0"/>
          <c:showCatName val="0"/>
          <c:showSerName val="0"/>
          <c:showPercent val="0"/>
          <c:showBubbleSize val="0"/>
        </c:dLbls>
        <c:gapWidth val="150"/>
        <c:axId val="78718464"/>
        <c:axId val="78720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179.14</c:v>
                </c:pt>
                <c:pt idx="1">
                  <c:v>179.29</c:v>
                </c:pt>
                <c:pt idx="2">
                  <c:v>178.39</c:v>
                </c:pt>
                <c:pt idx="3">
                  <c:v>173.03</c:v>
                </c:pt>
                <c:pt idx="4">
                  <c:v>171.15</c:v>
                </c:pt>
              </c:numCache>
            </c:numRef>
          </c:val>
          <c:smooth val="0"/>
        </c:ser>
        <c:dLbls>
          <c:showLegendKey val="0"/>
          <c:showVal val="0"/>
          <c:showCatName val="0"/>
          <c:showSerName val="0"/>
          <c:showPercent val="0"/>
          <c:showBubbleSize val="0"/>
        </c:dLbls>
        <c:marker val="1"/>
        <c:smooth val="0"/>
        <c:axId val="78718464"/>
        <c:axId val="78720384"/>
      </c:lineChart>
      <c:dateAx>
        <c:axId val="78718464"/>
        <c:scaling>
          <c:orientation val="minMax"/>
        </c:scaling>
        <c:delete val="1"/>
        <c:axPos val="b"/>
        <c:numFmt formatCode="ge" sourceLinked="1"/>
        <c:majorTickMark val="none"/>
        <c:minorTickMark val="none"/>
        <c:tickLblPos val="none"/>
        <c:crossAx val="78720384"/>
        <c:crosses val="autoZero"/>
        <c:auto val="1"/>
        <c:lblOffset val="100"/>
        <c:baseTimeUnit val="years"/>
      </c:dateAx>
      <c:valAx>
        <c:axId val="7872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718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J16"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埼玉県　伊奈町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A5</v>
      </c>
      <c r="AA8" s="53"/>
      <c r="AB8" s="53"/>
      <c r="AC8" s="53"/>
      <c r="AD8" s="53"/>
      <c r="AE8" s="53"/>
      <c r="AF8" s="53"/>
      <c r="AG8" s="54"/>
      <c r="AH8" s="3"/>
      <c r="AI8" s="55">
        <f>データ!Q6</f>
        <v>44437</v>
      </c>
      <c r="AJ8" s="56"/>
      <c r="AK8" s="56"/>
      <c r="AL8" s="56"/>
      <c r="AM8" s="56"/>
      <c r="AN8" s="56"/>
      <c r="AO8" s="56"/>
      <c r="AP8" s="57"/>
      <c r="AQ8" s="47">
        <f>データ!R6</f>
        <v>14.79</v>
      </c>
      <c r="AR8" s="47"/>
      <c r="AS8" s="47"/>
      <c r="AT8" s="47"/>
      <c r="AU8" s="47"/>
      <c r="AV8" s="47"/>
      <c r="AW8" s="47"/>
      <c r="AX8" s="47"/>
      <c r="AY8" s="47">
        <f>データ!S6</f>
        <v>3004.53</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91.72</v>
      </c>
      <c r="K10" s="47"/>
      <c r="L10" s="47"/>
      <c r="M10" s="47"/>
      <c r="N10" s="47"/>
      <c r="O10" s="47"/>
      <c r="P10" s="47"/>
      <c r="Q10" s="47"/>
      <c r="R10" s="47">
        <f>データ!O6</f>
        <v>99.79</v>
      </c>
      <c r="S10" s="47"/>
      <c r="T10" s="47"/>
      <c r="U10" s="47"/>
      <c r="V10" s="47"/>
      <c r="W10" s="47"/>
      <c r="X10" s="47"/>
      <c r="Y10" s="47"/>
      <c r="Z10" s="78">
        <f>データ!P6</f>
        <v>2916</v>
      </c>
      <c r="AA10" s="78"/>
      <c r="AB10" s="78"/>
      <c r="AC10" s="78"/>
      <c r="AD10" s="78"/>
      <c r="AE10" s="78"/>
      <c r="AF10" s="78"/>
      <c r="AG10" s="78"/>
      <c r="AH10" s="2"/>
      <c r="AI10" s="78">
        <f>データ!T6</f>
        <v>44377</v>
      </c>
      <c r="AJ10" s="78"/>
      <c r="AK10" s="78"/>
      <c r="AL10" s="78"/>
      <c r="AM10" s="78"/>
      <c r="AN10" s="78"/>
      <c r="AO10" s="78"/>
      <c r="AP10" s="78"/>
      <c r="AQ10" s="47">
        <f>データ!U6</f>
        <v>14.79</v>
      </c>
      <c r="AR10" s="47"/>
      <c r="AS10" s="47"/>
      <c r="AT10" s="47"/>
      <c r="AU10" s="47"/>
      <c r="AV10" s="47"/>
      <c r="AW10" s="47"/>
      <c r="AX10" s="47"/>
      <c r="AY10" s="47">
        <f>データ!V6</f>
        <v>3000.47</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106</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105</v>
      </c>
      <c r="BM47" s="59"/>
      <c r="BN47" s="59"/>
      <c r="BO47" s="59"/>
      <c r="BP47" s="59"/>
      <c r="BQ47" s="59"/>
      <c r="BR47" s="59"/>
      <c r="BS47" s="59"/>
      <c r="BT47" s="59"/>
      <c r="BU47" s="59"/>
      <c r="BV47" s="59"/>
      <c r="BW47" s="59"/>
      <c r="BX47" s="59"/>
      <c r="BY47" s="59"/>
      <c r="BZ47" s="6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104</v>
      </c>
      <c r="BM66" s="59"/>
      <c r="BN66" s="59"/>
      <c r="BO66" s="59"/>
      <c r="BP66" s="59"/>
      <c r="BQ66" s="59"/>
      <c r="BR66" s="59"/>
      <c r="BS66" s="59"/>
      <c r="BT66" s="59"/>
      <c r="BU66" s="59"/>
      <c r="BV66" s="59"/>
      <c r="BW66" s="59"/>
      <c r="BX66" s="59"/>
      <c r="BY66" s="59"/>
      <c r="BZ66" s="6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58"/>
      <c r="BM79" s="59"/>
      <c r="BN79" s="59"/>
      <c r="BO79" s="59"/>
      <c r="BP79" s="59"/>
      <c r="BQ79" s="59"/>
      <c r="BR79" s="59"/>
      <c r="BS79" s="59"/>
      <c r="BT79" s="59"/>
      <c r="BU79" s="59"/>
      <c r="BV79" s="59"/>
      <c r="BW79" s="59"/>
      <c r="BX79" s="59"/>
      <c r="BY79" s="59"/>
      <c r="BZ79" s="60"/>
    </row>
    <row r="80" spans="1:78" ht="13.5" customHeight="1">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58"/>
      <c r="BM80" s="59"/>
      <c r="BN80" s="59"/>
      <c r="BO80" s="59"/>
      <c r="BP80" s="59"/>
      <c r="BQ80" s="59"/>
      <c r="BR80" s="59"/>
      <c r="BS80" s="59"/>
      <c r="BT80" s="59"/>
      <c r="BU80" s="59"/>
      <c r="BV80" s="59"/>
      <c r="BW80" s="59"/>
      <c r="BX80" s="59"/>
      <c r="BY80" s="59"/>
      <c r="BZ80" s="6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113018</v>
      </c>
      <c r="D6" s="31">
        <f t="shared" si="3"/>
        <v>46</v>
      </c>
      <c r="E6" s="31">
        <f t="shared" si="3"/>
        <v>1</v>
      </c>
      <c r="F6" s="31">
        <f t="shared" si="3"/>
        <v>0</v>
      </c>
      <c r="G6" s="31">
        <f t="shared" si="3"/>
        <v>1</v>
      </c>
      <c r="H6" s="31" t="str">
        <f t="shared" si="3"/>
        <v>埼玉県　伊奈町</v>
      </c>
      <c r="I6" s="31" t="str">
        <f t="shared" si="3"/>
        <v>法適用</v>
      </c>
      <c r="J6" s="31" t="str">
        <f t="shared" si="3"/>
        <v>水道事業</v>
      </c>
      <c r="K6" s="31" t="str">
        <f t="shared" si="3"/>
        <v>末端給水事業</v>
      </c>
      <c r="L6" s="31" t="str">
        <f t="shared" si="3"/>
        <v>A5</v>
      </c>
      <c r="M6" s="32" t="str">
        <f t="shared" si="3"/>
        <v>-</v>
      </c>
      <c r="N6" s="32">
        <f t="shared" si="3"/>
        <v>91.72</v>
      </c>
      <c r="O6" s="32">
        <f t="shared" si="3"/>
        <v>99.79</v>
      </c>
      <c r="P6" s="32">
        <f t="shared" si="3"/>
        <v>2916</v>
      </c>
      <c r="Q6" s="32">
        <f t="shared" si="3"/>
        <v>44437</v>
      </c>
      <c r="R6" s="32">
        <f t="shared" si="3"/>
        <v>14.79</v>
      </c>
      <c r="S6" s="32">
        <f t="shared" si="3"/>
        <v>3004.53</v>
      </c>
      <c r="T6" s="32">
        <f t="shared" si="3"/>
        <v>44377</v>
      </c>
      <c r="U6" s="32">
        <f t="shared" si="3"/>
        <v>14.79</v>
      </c>
      <c r="V6" s="32">
        <f t="shared" si="3"/>
        <v>3000.47</v>
      </c>
      <c r="W6" s="33">
        <f>IF(W7="",NA(),W7)</f>
        <v>129.36000000000001</v>
      </c>
      <c r="X6" s="33">
        <f t="shared" ref="X6:AF6" si="4">IF(X7="",NA(),X7)</f>
        <v>125.67</v>
      </c>
      <c r="Y6" s="33">
        <f t="shared" si="4"/>
        <v>116.36</v>
      </c>
      <c r="Z6" s="33">
        <f t="shared" si="4"/>
        <v>108.09</v>
      </c>
      <c r="AA6" s="33">
        <f t="shared" si="4"/>
        <v>107.88</v>
      </c>
      <c r="AB6" s="33">
        <f t="shared" si="4"/>
        <v>105.61</v>
      </c>
      <c r="AC6" s="33">
        <f t="shared" si="4"/>
        <v>106.41</v>
      </c>
      <c r="AD6" s="33">
        <f t="shared" si="4"/>
        <v>106.89</v>
      </c>
      <c r="AE6" s="33">
        <f t="shared" si="4"/>
        <v>109.04</v>
      </c>
      <c r="AF6" s="33">
        <f t="shared" si="4"/>
        <v>109.64</v>
      </c>
      <c r="AG6" s="32" t="str">
        <f>IF(AG7="","",IF(AG7="-","【-】","【"&amp;SUBSTITUTE(TEXT(AG7,"#,##0.00"),"-","△")&amp;"】"))</f>
        <v>【113.56】</v>
      </c>
      <c r="AH6" s="32">
        <f>IF(AH7="",NA(),AH7)</f>
        <v>0</v>
      </c>
      <c r="AI6" s="32">
        <f t="shared" ref="AI6:AQ6" si="5">IF(AI7="",NA(),AI7)</f>
        <v>0</v>
      </c>
      <c r="AJ6" s="32">
        <f t="shared" si="5"/>
        <v>0</v>
      </c>
      <c r="AK6" s="32">
        <f t="shared" si="5"/>
        <v>0</v>
      </c>
      <c r="AL6" s="32">
        <f t="shared" si="5"/>
        <v>0</v>
      </c>
      <c r="AM6" s="33">
        <f t="shared" si="5"/>
        <v>6.79</v>
      </c>
      <c r="AN6" s="33">
        <f t="shared" si="5"/>
        <v>6.33</v>
      </c>
      <c r="AO6" s="33">
        <f t="shared" si="5"/>
        <v>7.76</v>
      </c>
      <c r="AP6" s="33">
        <f t="shared" si="5"/>
        <v>3.77</v>
      </c>
      <c r="AQ6" s="33">
        <f t="shared" si="5"/>
        <v>3.62</v>
      </c>
      <c r="AR6" s="32" t="str">
        <f>IF(AR7="","",IF(AR7="-","【-】","【"&amp;SUBSTITUTE(TEXT(AR7,"#,##0.00"),"-","△")&amp;"】"))</f>
        <v>【0.87】</v>
      </c>
      <c r="AS6" s="33">
        <f>IF(AS7="",NA(),AS7)</f>
        <v>1635.92</v>
      </c>
      <c r="AT6" s="33">
        <f t="shared" ref="AT6:BB6" si="6">IF(AT7="",NA(),AT7)</f>
        <v>8269.1299999999992</v>
      </c>
      <c r="AU6" s="33">
        <f t="shared" si="6"/>
        <v>7736.07</v>
      </c>
      <c r="AV6" s="33">
        <f t="shared" si="6"/>
        <v>1114.1300000000001</v>
      </c>
      <c r="AW6" s="33">
        <f t="shared" si="6"/>
        <v>1004.86</v>
      </c>
      <c r="AX6" s="33">
        <f t="shared" si="6"/>
        <v>832.37</v>
      </c>
      <c r="AY6" s="33">
        <f t="shared" si="6"/>
        <v>852.01</v>
      </c>
      <c r="AZ6" s="33">
        <f t="shared" si="6"/>
        <v>909.68</v>
      </c>
      <c r="BA6" s="33">
        <f t="shared" si="6"/>
        <v>382.09</v>
      </c>
      <c r="BB6" s="33">
        <f t="shared" si="6"/>
        <v>371.31</v>
      </c>
      <c r="BC6" s="32" t="str">
        <f>IF(BC7="","",IF(BC7="-","【-】","【"&amp;SUBSTITUTE(TEXT(BC7,"#,##0.00"),"-","△")&amp;"】"))</f>
        <v>【262.74】</v>
      </c>
      <c r="BD6" s="33">
        <f>IF(BD7="",NA(),BD7)</f>
        <v>89.67</v>
      </c>
      <c r="BE6" s="33">
        <f t="shared" ref="BE6:BM6" si="7">IF(BE7="",NA(),BE7)</f>
        <v>84.01</v>
      </c>
      <c r="BF6" s="33">
        <f t="shared" si="7"/>
        <v>77.41</v>
      </c>
      <c r="BG6" s="33">
        <f t="shared" si="7"/>
        <v>74.510000000000005</v>
      </c>
      <c r="BH6" s="33">
        <f t="shared" si="7"/>
        <v>69.45</v>
      </c>
      <c r="BI6" s="33">
        <f t="shared" si="7"/>
        <v>403.15</v>
      </c>
      <c r="BJ6" s="33">
        <f t="shared" si="7"/>
        <v>391.4</v>
      </c>
      <c r="BK6" s="33">
        <f t="shared" si="7"/>
        <v>382.65</v>
      </c>
      <c r="BL6" s="33">
        <f t="shared" si="7"/>
        <v>385.06</v>
      </c>
      <c r="BM6" s="33">
        <f t="shared" si="7"/>
        <v>373.09</v>
      </c>
      <c r="BN6" s="32" t="str">
        <f>IF(BN7="","",IF(BN7="-","【-】","【"&amp;SUBSTITUTE(TEXT(BN7,"#,##0.00"),"-","△")&amp;"】"))</f>
        <v>【276.38】</v>
      </c>
      <c r="BO6" s="33">
        <f>IF(BO7="",NA(),BO7)</f>
        <v>115.05</v>
      </c>
      <c r="BP6" s="33">
        <f t="shared" ref="BP6:BX6" si="8">IF(BP7="",NA(),BP7)</f>
        <v>111.99</v>
      </c>
      <c r="BQ6" s="33">
        <f t="shared" si="8"/>
        <v>105.72</v>
      </c>
      <c r="BR6" s="33">
        <f t="shared" si="8"/>
        <v>106.18</v>
      </c>
      <c r="BS6" s="33">
        <f t="shared" si="8"/>
        <v>105.16</v>
      </c>
      <c r="BT6" s="33">
        <f t="shared" si="8"/>
        <v>94.86</v>
      </c>
      <c r="BU6" s="33">
        <f t="shared" si="8"/>
        <v>95.91</v>
      </c>
      <c r="BV6" s="33">
        <f t="shared" si="8"/>
        <v>96.1</v>
      </c>
      <c r="BW6" s="33">
        <f t="shared" si="8"/>
        <v>99.07</v>
      </c>
      <c r="BX6" s="33">
        <f t="shared" si="8"/>
        <v>99.99</v>
      </c>
      <c r="BY6" s="32" t="str">
        <f>IF(BY7="","",IF(BY7="-","【-】","【"&amp;SUBSTITUTE(TEXT(BY7,"#,##0.00"),"-","△")&amp;"】"))</f>
        <v>【104.99】</v>
      </c>
      <c r="BZ6" s="33">
        <f>IF(BZ7="",NA(),BZ7)</f>
        <v>168.62</v>
      </c>
      <c r="CA6" s="33">
        <f t="shared" ref="CA6:CI6" si="9">IF(CA7="",NA(),CA7)</f>
        <v>173.59</v>
      </c>
      <c r="CB6" s="33">
        <f t="shared" si="9"/>
        <v>184.85</v>
      </c>
      <c r="CC6" s="33">
        <f t="shared" si="9"/>
        <v>181.87</v>
      </c>
      <c r="CD6" s="33">
        <f t="shared" si="9"/>
        <v>183.24</v>
      </c>
      <c r="CE6" s="33">
        <f t="shared" si="9"/>
        <v>179.14</v>
      </c>
      <c r="CF6" s="33">
        <f t="shared" si="9"/>
        <v>179.29</v>
      </c>
      <c r="CG6" s="33">
        <f t="shared" si="9"/>
        <v>178.39</v>
      </c>
      <c r="CH6" s="33">
        <f t="shared" si="9"/>
        <v>173.03</v>
      </c>
      <c r="CI6" s="33">
        <f t="shared" si="9"/>
        <v>171.15</v>
      </c>
      <c r="CJ6" s="32" t="str">
        <f>IF(CJ7="","",IF(CJ7="-","【-】","【"&amp;SUBSTITUTE(TEXT(CJ7,"#,##0.00"),"-","△")&amp;"】"))</f>
        <v>【163.72】</v>
      </c>
      <c r="CK6" s="33">
        <f>IF(CK7="",NA(),CK7)</f>
        <v>72.959999999999994</v>
      </c>
      <c r="CL6" s="33">
        <f t="shared" ref="CL6:CT6" si="10">IF(CL7="",NA(),CL7)</f>
        <v>73.84</v>
      </c>
      <c r="CM6" s="33">
        <f t="shared" si="10"/>
        <v>74.03</v>
      </c>
      <c r="CN6" s="33">
        <f t="shared" si="10"/>
        <v>74.44</v>
      </c>
      <c r="CO6" s="33">
        <f t="shared" si="10"/>
        <v>73.16</v>
      </c>
      <c r="CP6" s="33">
        <f t="shared" si="10"/>
        <v>58.76</v>
      </c>
      <c r="CQ6" s="33">
        <f t="shared" si="10"/>
        <v>59.09</v>
      </c>
      <c r="CR6" s="33">
        <f t="shared" si="10"/>
        <v>59.23</v>
      </c>
      <c r="CS6" s="33">
        <f t="shared" si="10"/>
        <v>58.58</v>
      </c>
      <c r="CT6" s="33">
        <f t="shared" si="10"/>
        <v>58.53</v>
      </c>
      <c r="CU6" s="32" t="str">
        <f>IF(CU7="","",IF(CU7="-","【-】","【"&amp;SUBSTITUTE(TEXT(CU7,"#,##0.00"),"-","△")&amp;"】"))</f>
        <v>【59.76】</v>
      </c>
      <c r="CV6" s="33">
        <f>IF(CV7="",NA(),CV7)</f>
        <v>94.01</v>
      </c>
      <c r="CW6" s="33">
        <f t="shared" ref="CW6:DE6" si="11">IF(CW7="",NA(),CW7)</f>
        <v>93.84</v>
      </c>
      <c r="CX6" s="33">
        <f t="shared" si="11"/>
        <v>95.13</v>
      </c>
      <c r="CY6" s="33">
        <f t="shared" si="11"/>
        <v>93.13</v>
      </c>
      <c r="CZ6" s="33">
        <f t="shared" si="11"/>
        <v>94.53</v>
      </c>
      <c r="DA6" s="33">
        <f t="shared" si="11"/>
        <v>84.87</v>
      </c>
      <c r="DB6" s="33">
        <f t="shared" si="11"/>
        <v>85.4</v>
      </c>
      <c r="DC6" s="33">
        <f t="shared" si="11"/>
        <v>85.53</v>
      </c>
      <c r="DD6" s="33">
        <f t="shared" si="11"/>
        <v>85.23</v>
      </c>
      <c r="DE6" s="33">
        <f t="shared" si="11"/>
        <v>85.26</v>
      </c>
      <c r="DF6" s="32" t="str">
        <f>IF(DF7="","",IF(DF7="-","【-】","【"&amp;SUBSTITUTE(TEXT(DF7,"#,##0.00"),"-","△")&amp;"】"))</f>
        <v>【89.95】</v>
      </c>
      <c r="DG6" s="33">
        <f>IF(DG7="",NA(),DG7)</f>
        <v>27.5</v>
      </c>
      <c r="DH6" s="33">
        <f t="shared" ref="DH6:DP6" si="12">IF(DH7="",NA(),DH7)</f>
        <v>27.91</v>
      </c>
      <c r="DI6" s="33">
        <f t="shared" si="12"/>
        <v>27.77</v>
      </c>
      <c r="DJ6" s="33">
        <f t="shared" si="12"/>
        <v>43.06</v>
      </c>
      <c r="DK6" s="33">
        <f t="shared" si="12"/>
        <v>43.03</v>
      </c>
      <c r="DL6" s="33">
        <f t="shared" si="12"/>
        <v>35.53</v>
      </c>
      <c r="DM6" s="33">
        <f t="shared" si="12"/>
        <v>36.36</v>
      </c>
      <c r="DN6" s="33">
        <f t="shared" si="12"/>
        <v>37.340000000000003</v>
      </c>
      <c r="DO6" s="33">
        <f t="shared" si="12"/>
        <v>44.31</v>
      </c>
      <c r="DP6" s="33">
        <f t="shared" si="12"/>
        <v>45.75</v>
      </c>
      <c r="DQ6" s="32" t="str">
        <f>IF(DQ7="","",IF(DQ7="-","【-】","【"&amp;SUBSTITUTE(TEXT(DQ7,"#,##0.00"),"-","△")&amp;"】"))</f>
        <v>【47.18】</v>
      </c>
      <c r="DR6" s="32">
        <f>IF(DR7="",NA(),DR7)</f>
        <v>0</v>
      </c>
      <c r="DS6" s="32">
        <f t="shared" ref="DS6:EA6" si="13">IF(DS7="",NA(),DS7)</f>
        <v>0</v>
      </c>
      <c r="DT6" s="32">
        <f t="shared" si="13"/>
        <v>0</v>
      </c>
      <c r="DU6" s="32">
        <f t="shared" si="13"/>
        <v>0</v>
      </c>
      <c r="DV6" s="33">
        <f t="shared" si="13"/>
        <v>14.36</v>
      </c>
      <c r="DW6" s="33">
        <f t="shared" si="13"/>
        <v>6.47</v>
      </c>
      <c r="DX6" s="33">
        <f t="shared" si="13"/>
        <v>7.8</v>
      </c>
      <c r="DY6" s="33">
        <f t="shared" si="13"/>
        <v>8.39</v>
      </c>
      <c r="DZ6" s="33">
        <f t="shared" si="13"/>
        <v>10.09</v>
      </c>
      <c r="EA6" s="33">
        <f t="shared" si="13"/>
        <v>10.54</v>
      </c>
      <c r="EB6" s="32" t="str">
        <f>IF(EB7="","",IF(EB7="-","【-】","【"&amp;SUBSTITUTE(TEXT(EB7,"#,##0.00"),"-","△")&amp;"】"))</f>
        <v>【13.18】</v>
      </c>
      <c r="EC6" s="33">
        <f>IF(EC7="",NA(),EC7)</f>
        <v>1.46</v>
      </c>
      <c r="ED6" s="33">
        <f t="shared" ref="ED6:EL6" si="14">IF(ED7="",NA(),ED7)</f>
        <v>1.22</v>
      </c>
      <c r="EE6" s="33">
        <f t="shared" si="14"/>
        <v>1.72</v>
      </c>
      <c r="EF6" s="33">
        <f t="shared" si="14"/>
        <v>2.5099999999999998</v>
      </c>
      <c r="EG6" s="33">
        <f t="shared" si="14"/>
        <v>2.12</v>
      </c>
      <c r="EH6" s="33">
        <f t="shared" si="14"/>
        <v>0.7</v>
      </c>
      <c r="EI6" s="33">
        <f t="shared" si="14"/>
        <v>0.81</v>
      </c>
      <c r="EJ6" s="33">
        <f t="shared" si="14"/>
        <v>0.59</v>
      </c>
      <c r="EK6" s="33">
        <f t="shared" si="14"/>
        <v>0.6</v>
      </c>
      <c r="EL6" s="33">
        <f t="shared" si="14"/>
        <v>0.56000000000000005</v>
      </c>
      <c r="EM6" s="32" t="str">
        <f>IF(EM7="","",IF(EM7="-","【-】","【"&amp;SUBSTITUTE(TEXT(EM7,"#,##0.00"),"-","△")&amp;"】"))</f>
        <v>【0.85】</v>
      </c>
    </row>
    <row r="7" spans="1:143" s="34" customFormat="1">
      <c r="A7" s="26"/>
      <c r="B7" s="35">
        <v>2015</v>
      </c>
      <c r="C7" s="35">
        <v>113018</v>
      </c>
      <c r="D7" s="35">
        <v>46</v>
      </c>
      <c r="E7" s="35">
        <v>1</v>
      </c>
      <c r="F7" s="35">
        <v>0</v>
      </c>
      <c r="G7" s="35">
        <v>1</v>
      </c>
      <c r="H7" s="35" t="s">
        <v>93</v>
      </c>
      <c r="I7" s="35" t="s">
        <v>94</v>
      </c>
      <c r="J7" s="35" t="s">
        <v>95</v>
      </c>
      <c r="K7" s="35" t="s">
        <v>96</v>
      </c>
      <c r="L7" s="35" t="s">
        <v>97</v>
      </c>
      <c r="M7" s="36" t="s">
        <v>98</v>
      </c>
      <c r="N7" s="36">
        <v>91.72</v>
      </c>
      <c r="O7" s="36">
        <v>99.79</v>
      </c>
      <c r="P7" s="36">
        <v>2916</v>
      </c>
      <c r="Q7" s="36">
        <v>44437</v>
      </c>
      <c r="R7" s="36">
        <v>14.79</v>
      </c>
      <c r="S7" s="36">
        <v>3004.53</v>
      </c>
      <c r="T7" s="36">
        <v>44377</v>
      </c>
      <c r="U7" s="36">
        <v>14.79</v>
      </c>
      <c r="V7" s="36">
        <v>3000.47</v>
      </c>
      <c r="W7" s="36">
        <v>129.36000000000001</v>
      </c>
      <c r="X7" s="36">
        <v>125.67</v>
      </c>
      <c r="Y7" s="36">
        <v>116.36</v>
      </c>
      <c r="Z7" s="36">
        <v>108.09</v>
      </c>
      <c r="AA7" s="36">
        <v>107.88</v>
      </c>
      <c r="AB7" s="36">
        <v>105.61</v>
      </c>
      <c r="AC7" s="36">
        <v>106.41</v>
      </c>
      <c r="AD7" s="36">
        <v>106.89</v>
      </c>
      <c r="AE7" s="36">
        <v>109.04</v>
      </c>
      <c r="AF7" s="36">
        <v>109.64</v>
      </c>
      <c r="AG7" s="36">
        <v>113.56</v>
      </c>
      <c r="AH7" s="36">
        <v>0</v>
      </c>
      <c r="AI7" s="36">
        <v>0</v>
      </c>
      <c r="AJ7" s="36">
        <v>0</v>
      </c>
      <c r="AK7" s="36">
        <v>0</v>
      </c>
      <c r="AL7" s="36">
        <v>0</v>
      </c>
      <c r="AM7" s="36">
        <v>6.79</v>
      </c>
      <c r="AN7" s="36">
        <v>6.33</v>
      </c>
      <c r="AO7" s="36">
        <v>7.76</v>
      </c>
      <c r="AP7" s="36">
        <v>3.77</v>
      </c>
      <c r="AQ7" s="36">
        <v>3.62</v>
      </c>
      <c r="AR7" s="36">
        <v>0.87</v>
      </c>
      <c r="AS7" s="36">
        <v>1635.92</v>
      </c>
      <c r="AT7" s="36">
        <v>8269.1299999999992</v>
      </c>
      <c r="AU7" s="36">
        <v>7736.07</v>
      </c>
      <c r="AV7" s="36">
        <v>1114.1300000000001</v>
      </c>
      <c r="AW7" s="36">
        <v>1004.86</v>
      </c>
      <c r="AX7" s="36">
        <v>832.37</v>
      </c>
      <c r="AY7" s="36">
        <v>852.01</v>
      </c>
      <c r="AZ7" s="36">
        <v>909.68</v>
      </c>
      <c r="BA7" s="36">
        <v>382.09</v>
      </c>
      <c r="BB7" s="36">
        <v>371.31</v>
      </c>
      <c r="BC7" s="36">
        <v>262.74</v>
      </c>
      <c r="BD7" s="36">
        <v>89.67</v>
      </c>
      <c r="BE7" s="36">
        <v>84.01</v>
      </c>
      <c r="BF7" s="36">
        <v>77.41</v>
      </c>
      <c r="BG7" s="36">
        <v>74.510000000000005</v>
      </c>
      <c r="BH7" s="36">
        <v>69.45</v>
      </c>
      <c r="BI7" s="36">
        <v>403.15</v>
      </c>
      <c r="BJ7" s="36">
        <v>391.4</v>
      </c>
      <c r="BK7" s="36">
        <v>382.65</v>
      </c>
      <c r="BL7" s="36">
        <v>385.06</v>
      </c>
      <c r="BM7" s="36">
        <v>373.09</v>
      </c>
      <c r="BN7" s="36">
        <v>276.38</v>
      </c>
      <c r="BO7" s="36">
        <v>115.05</v>
      </c>
      <c r="BP7" s="36">
        <v>111.99</v>
      </c>
      <c r="BQ7" s="36">
        <v>105.72</v>
      </c>
      <c r="BR7" s="36">
        <v>106.18</v>
      </c>
      <c r="BS7" s="36">
        <v>105.16</v>
      </c>
      <c r="BT7" s="36">
        <v>94.86</v>
      </c>
      <c r="BU7" s="36">
        <v>95.91</v>
      </c>
      <c r="BV7" s="36">
        <v>96.1</v>
      </c>
      <c r="BW7" s="36">
        <v>99.07</v>
      </c>
      <c r="BX7" s="36">
        <v>99.99</v>
      </c>
      <c r="BY7" s="36">
        <v>104.99</v>
      </c>
      <c r="BZ7" s="36">
        <v>168.62</v>
      </c>
      <c r="CA7" s="36">
        <v>173.59</v>
      </c>
      <c r="CB7" s="36">
        <v>184.85</v>
      </c>
      <c r="CC7" s="36">
        <v>181.87</v>
      </c>
      <c r="CD7" s="36">
        <v>183.24</v>
      </c>
      <c r="CE7" s="36">
        <v>179.14</v>
      </c>
      <c r="CF7" s="36">
        <v>179.29</v>
      </c>
      <c r="CG7" s="36">
        <v>178.39</v>
      </c>
      <c r="CH7" s="36">
        <v>173.03</v>
      </c>
      <c r="CI7" s="36">
        <v>171.15</v>
      </c>
      <c r="CJ7" s="36">
        <v>163.72</v>
      </c>
      <c r="CK7" s="36">
        <v>72.959999999999994</v>
      </c>
      <c r="CL7" s="36">
        <v>73.84</v>
      </c>
      <c r="CM7" s="36">
        <v>74.03</v>
      </c>
      <c r="CN7" s="36">
        <v>74.44</v>
      </c>
      <c r="CO7" s="36">
        <v>73.16</v>
      </c>
      <c r="CP7" s="36">
        <v>58.76</v>
      </c>
      <c r="CQ7" s="36">
        <v>59.09</v>
      </c>
      <c r="CR7" s="36">
        <v>59.23</v>
      </c>
      <c r="CS7" s="36">
        <v>58.58</v>
      </c>
      <c r="CT7" s="36">
        <v>58.53</v>
      </c>
      <c r="CU7" s="36">
        <v>59.76</v>
      </c>
      <c r="CV7" s="36">
        <v>94.01</v>
      </c>
      <c r="CW7" s="36">
        <v>93.84</v>
      </c>
      <c r="CX7" s="36">
        <v>95.13</v>
      </c>
      <c r="CY7" s="36">
        <v>93.13</v>
      </c>
      <c r="CZ7" s="36">
        <v>94.53</v>
      </c>
      <c r="DA7" s="36">
        <v>84.87</v>
      </c>
      <c r="DB7" s="36">
        <v>85.4</v>
      </c>
      <c r="DC7" s="36">
        <v>85.53</v>
      </c>
      <c r="DD7" s="36">
        <v>85.23</v>
      </c>
      <c r="DE7" s="36">
        <v>85.26</v>
      </c>
      <c r="DF7" s="36">
        <v>89.95</v>
      </c>
      <c r="DG7" s="36">
        <v>27.5</v>
      </c>
      <c r="DH7" s="36">
        <v>27.91</v>
      </c>
      <c r="DI7" s="36">
        <v>27.77</v>
      </c>
      <c r="DJ7" s="36">
        <v>43.06</v>
      </c>
      <c r="DK7" s="36">
        <v>43.03</v>
      </c>
      <c r="DL7" s="36">
        <v>35.53</v>
      </c>
      <c r="DM7" s="36">
        <v>36.36</v>
      </c>
      <c r="DN7" s="36">
        <v>37.340000000000003</v>
      </c>
      <c r="DO7" s="36">
        <v>44.31</v>
      </c>
      <c r="DP7" s="36">
        <v>45.75</v>
      </c>
      <c r="DQ7" s="36">
        <v>47.18</v>
      </c>
      <c r="DR7" s="36">
        <v>0</v>
      </c>
      <c r="DS7" s="36">
        <v>0</v>
      </c>
      <c r="DT7" s="36">
        <v>0</v>
      </c>
      <c r="DU7" s="36">
        <v>0</v>
      </c>
      <c r="DV7" s="36">
        <v>14.36</v>
      </c>
      <c r="DW7" s="36">
        <v>6.47</v>
      </c>
      <c r="DX7" s="36">
        <v>7.8</v>
      </c>
      <c r="DY7" s="36">
        <v>8.39</v>
      </c>
      <c r="DZ7" s="36">
        <v>10.09</v>
      </c>
      <c r="EA7" s="36">
        <v>10.54</v>
      </c>
      <c r="EB7" s="36">
        <v>13.18</v>
      </c>
      <c r="EC7" s="36">
        <v>1.46</v>
      </c>
      <c r="ED7" s="36">
        <v>1.22</v>
      </c>
      <c r="EE7" s="36">
        <v>1.72</v>
      </c>
      <c r="EF7" s="36">
        <v>2.5099999999999998</v>
      </c>
      <c r="EG7" s="36">
        <v>2.12</v>
      </c>
      <c r="EH7" s="36">
        <v>0.7</v>
      </c>
      <c r="EI7" s="36">
        <v>0.81</v>
      </c>
      <c r="EJ7" s="36">
        <v>0.59</v>
      </c>
      <c r="EK7" s="36">
        <v>0.6</v>
      </c>
      <c r="EL7" s="36">
        <v>0.56000000000000005</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2017-02-08T04:03:34Z</cp:lastPrinted>
  <dcterms:created xsi:type="dcterms:W3CDTF">2017-02-01T08:38:03Z</dcterms:created>
  <dcterms:modified xsi:type="dcterms:W3CDTF">2017-02-08T04:03:37Z</dcterms:modified>
  <cp:category/>
</cp:coreProperties>
</file>