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<sst xmlns="http://schemas.openxmlformats.org/spreadsheetml/2006/main" count="217" uniqueCount="107">
  <si>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</si>
  <si>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</si>
  <si>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</si>
  <si>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</si>
  <si>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</si>
  <si>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</si>
  <si>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</si>
  <si>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</si>
  <si>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</si>
  <si>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</si>
  <si>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</si>
  <si>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</si>
  <si>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</si>
  <si>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</si>
  <si>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</si>
  <si>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</si>
  <si>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</si>
  <si>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</si>
  <si>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</si>
  <si>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</si>
  <si>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</si>
  <si>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</si>
  <si>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</si>
  <si>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</si>
  <si>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</si>
  <si>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</si>
  <si>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</si>
  <si>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</si>
  <si>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</si>
  <si>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</si>
  <si>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</si>
  <si>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</si>
  <si>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</si>
  <si>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</si>
  <si>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</si>
  <si>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</si>
  <si>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</si>
  <si>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</si>
  <si>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</si>
  <si>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</si>
  <si>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</si>
  <si>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</si>
  <si>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</si>
  <si>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</si>
  <si>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</si>
  <si>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</si>
  <si>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</si>
  <si>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</si>
  <si>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</si>
  <si>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</si>
  <si>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</si>
  <si>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</si>
  <si>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</si>
  <si>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</si>
  <si>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</si>
  <si>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</si>
  <si>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</si>
  <si>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</si>
  <si>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</si>
  <si>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</si>
  <si>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</si>
  <si>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</si>
  <si>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</si>
  <si>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</si>
  <si>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</si>
  <si>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</si>
  <si>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</si>
  <si>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</si>
  <si>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</si>
  <si>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</si>
  <si>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</si>
  <si>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</si>
  <si>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</si>
  <si>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</si>
  <si>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</si>
  <si>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</si>
  <si>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</si>
  <si>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</si>
  <si>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</si>
  <si>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</si>
  <si>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</si>
  <si>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</si>
  <si>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</si>
  <si>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</si>
  <si>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</si>
  <si>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</si>
  <si>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</si>
  <si>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</si>
  <si>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</si>
  <si>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</si>
  <si>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</si>
  <si>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</si>
  <si>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</si>
  <si>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白岡市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</si>
  <si>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</si>
  <si>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</si>
  <si>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</si>
  <si>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</si>
  <si>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</si>
  <si>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</si>
  <si>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</si>
  <si>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</si>
  <si>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</si>
  <si>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</si>
  <si>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①経常収支比率」が過去５年間全て１００％以上となっており、「②累積欠損金比率」が過去５年間０％であることから、健全性を確保しているといえる。また、効率性についても「⑥給水原価」「⑦施設利用率」が類似団体や全国平均よりも良い状態で推移していることから、効率的な経営が行われているといえる。
　しかしながら、「③流動比率」は１００％を上回り全国平均よりも高いものの減少傾向にあり、今後も管路や機械設備の更新により現金は減っていくことが見込まれる。またそれとともに、「④企業債残高対給水収益比率」は上昇することが考えられる。
　漏水の減少に努め有収率を向上させることで効率性をさらに高め、また将来的な人口減少も見据えた料金の見直しを含む経営改善を検討する必要がある。</t>
    <rPh sb="1" eb="3">
      <t>ケイエイ</t>
    </rPh>
    <rPh sb="4" eb="7">
      <t>ケンゼンセイ</t>
    </rPh>
    <rPh sb="15" eb="17">
      <t>ケイジョウ</t>
    </rPh>
    <rPh sb="17" eb="19">
      <t>シュウシ</t>
    </rPh>
    <rPh sb="19" eb="21">
      <t>ヒリツ</t>
    </rPh>
    <rPh sb="23" eb="25">
      <t>カコ</t>
    </rPh>
    <rPh sb="26" eb="28">
      <t>ネンカン</t>
    </rPh>
    <rPh sb="28" eb="29">
      <t>スベ</t>
    </rPh>
    <rPh sb="34" eb="36">
      <t>イジョウ</t>
    </rPh>
    <rPh sb="45" eb="47">
      <t>ルイセキ</t>
    </rPh>
    <rPh sb="47" eb="50">
      <t>ケッソンキン</t>
    </rPh>
    <rPh sb="50" eb="52">
      <t>ヒリツ</t>
    </rPh>
    <rPh sb="54" eb="56">
      <t>カコ</t>
    </rPh>
    <rPh sb="57" eb="59">
      <t>ネンカン</t>
    </rPh>
    <rPh sb="69" eb="72">
      <t>ケンゼンセイ</t>
    </rPh>
    <rPh sb="73" eb="75">
      <t>カクホ</t>
    </rPh>
    <rPh sb="87" eb="90">
      <t>コウリツセイ</t>
    </rPh>
    <rPh sb="97" eb="99">
      <t>キュウスイ</t>
    </rPh>
    <rPh sb="99" eb="101">
      <t>ゲンカ</t>
    </rPh>
    <rPh sb="104" eb="106">
      <t>シセツ</t>
    </rPh>
    <rPh sb="106" eb="108">
      <t>リヨウ</t>
    </rPh>
    <rPh sb="108" eb="109">
      <t>リツ</t>
    </rPh>
    <rPh sb="111" eb="113">
      <t>ルイジ</t>
    </rPh>
    <rPh sb="113" eb="115">
      <t>ダンタイ</t>
    </rPh>
    <rPh sb="116" eb="118">
      <t>ゼンコク</t>
    </rPh>
    <rPh sb="118" eb="120">
      <t>ヘイキン</t>
    </rPh>
    <rPh sb="123" eb="124">
      <t>ヨ</t>
    </rPh>
    <rPh sb="125" eb="127">
      <t>ジョウタイ</t>
    </rPh>
    <rPh sb="128" eb="130">
      <t>スイイ</t>
    </rPh>
    <rPh sb="139" eb="142">
      <t>コウリツテキ</t>
    </rPh>
    <rPh sb="143" eb="145">
      <t>ケイエイ</t>
    </rPh>
    <rPh sb="146" eb="147">
      <t>オコナ</t>
    </rPh>
    <rPh sb="168" eb="170">
      <t>リュウドウ</t>
    </rPh>
    <rPh sb="170" eb="172">
      <t>ヒリツ</t>
    </rPh>
    <rPh sb="179" eb="181">
      <t>ウワマワ</t>
    </rPh>
    <rPh sb="182" eb="184">
      <t>ゼンコク</t>
    </rPh>
    <rPh sb="184" eb="186">
      <t>ヘイキン</t>
    </rPh>
    <rPh sb="189" eb="190">
      <t>タカ</t>
    </rPh>
    <rPh sb="194" eb="196">
      <t>ゲンショウ</t>
    </rPh>
    <rPh sb="196" eb="198">
      <t>ケイコウ</t>
    </rPh>
    <rPh sb="202" eb="204">
      <t>コンゴ</t>
    </rPh>
    <rPh sb="205" eb="207">
      <t>カンロ</t>
    </rPh>
    <rPh sb="208" eb="210">
      <t>キカイ</t>
    </rPh>
    <rPh sb="210" eb="212">
      <t>セツビ</t>
    </rPh>
    <rPh sb="213" eb="215">
      <t>コウシン</t>
    </rPh>
    <rPh sb="218" eb="220">
      <t>ゲンキン</t>
    </rPh>
    <rPh sb="221" eb="222">
      <t>ヘ</t>
    </rPh>
    <rPh sb="229" eb="231">
      <t>ミコ</t>
    </rPh>
    <rPh sb="246" eb="248">
      <t>キギョウ</t>
    </rPh>
    <rPh sb="248" eb="249">
      <t>サイ</t>
    </rPh>
    <rPh sb="249" eb="251">
      <t>ザンダカ</t>
    </rPh>
    <rPh sb="251" eb="252">
      <t>タイ</t>
    </rPh>
    <rPh sb="252" eb="254">
      <t>キュウスイ</t>
    </rPh>
    <rPh sb="254" eb="256">
      <t>シュウエキ</t>
    </rPh>
    <rPh sb="256" eb="258">
      <t>ヒリツ</t>
    </rPh>
    <rPh sb="260" eb="262">
      <t>ジョウショウ</t>
    </rPh>
    <rPh sb="267" eb="268">
      <t>カンガ</t>
    </rPh>
    <rPh sb="275" eb="277">
      <t>ロウスイ</t>
    </rPh>
    <rPh sb="278" eb="280">
      <t>ゲンショウ</t>
    </rPh>
    <rPh sb="281" eb="282">
      <t>ツト</t>
    </rPh>
    <rPh sb="283" eb="284">
      <t>ユウ</t>
    </rPh>
    <rPh sb="284" eb="285">
      <t>シュウ</t>
    </rPh>
    <rPh sb="285" eb="286">
      <t>リツ</t>
    </rPh>
    <rPh sb="287" eb="289">
      <t>コウジョウ</t>
    </rPh>
    <rPh sb="295" eb="298">
      <t>コウリツセイ</t>
    </rPh>
    <rPh sb="302" eb="303">
      <t>タカ</t>
    </rPh>
    <rPh sb="307" eb="310">
      <t>ショウライテキ</t>
    </rPh>
    <rPh sb="311" eb="313">
      <t>ジンコウ</t>
    </rPh>
    <rPh sb="313" eb="315">
      <t>ゲンショウ</t>
    </rPh>
    <rPh sb="316" eb="318">
      <t>ミス</t>
    </rPh>
    <rPh sb="320" eb="322">
      <t>リョウキン</t>
    </rPh>
    <rPh sb="323" eb="325">
      <t>ミナオ</t>
    </rPh>
    <rPh sb="327" eb="328">
      <t>フク</t>
    </rPh>
    <rPh sb="329" eb="331">
      <t>ケイエイ</t>
    </rPh>
    <rPh sb="331" eb="333">
      <t>カイゼン</t>
    </rPh>
    <rPh sb="334" eb="336">
      <t>ケントウ</t>
    </rPh>
    <rPh sb="338" eb="340">
      <t>ヒツヨウ</t>
    </rPh>
    <phoneticPr fontId="4"/>
  </si>
  <si>
    <t>「①有形固定資産減価償却率」と「②管路経年化率」は右肩上がりで推移していることから、管路や機械設備の更新の必要性が高い。それに対し「③管路更新率」は低い状態にあり、更新のペースを上げていく必要がある。</t>
    <rPh sb="2" eb="4">
      <t>ユウケイ</t>
    </rPh>
    <rPh sb="4" eb="6">
      <t>コテイ</t>
    </rPh>
    <rPh sb="6" eb="8">
      <t>シサン</t>
    </rPh>
    <rPh sb="8" eb="10">
      <t>ゲンカ</t>
    </rPh>
    <rPh sb="10" eb="12">
      <t>ショウキャク</t>
    </rPh>
    <rPh sb="12" eb="13">
      <t>リツ</t>
    </rPh>
    <rPh sb="17" eb="19">
      <t>カンロ</t>
    </rPh>
    <rPh sb="19" eb="21">
      <t>ケイネン</t>
    </rPh>
    <rPh sb="21" eb="22">
      <t>カ</t>
    </rPh>
    <rPh sb="22" eb="23">
      <t>リツ</t>
    </rPh>
    <rPh sb="25" eb="27">
      <t>ミギカタ</t>
    </rPh>
    <rPh sb="27" eb="28">
      <t>ア</t>
    </rPh>
    <rPh sb="31" eb="33">
      <t>スイイ</t>
    </rPh>
    <rPh sb="42" eb="44">
      <t>カンロ</t>
    </rPh>
    <rPh sb="45" eb="47">
      <t>キカイ</t>
    </rPh>
    <rPh sb="47" eb="49">
      <t>セツビ</t>
    </rPh>
    <rPh sb="50" eb="52">
      <t>コウシン</t>
    </rPh>
    <rPh sb="53" eb="56">
      <t>ヒツヨウセイ</t>
    </rPh>
    <rPh sb="57" eb="58">
      <t>タカ</t>
    </rPh>
    <rPh sb="63" eb="64">
      <t>タイ</t>
    </rPh>
    <rPh sb="67" eb="69">
      <t>カンロ</t>
    </rPh>
    <rPh sb="69" eb="71">
      <t>コウシン</t>
    </rPh>
    <rPh sb="71" eb="72">
      <t>リツ</t>
    </rPh>
    <rPh sb="74" eb="75">
      <t>ヒク</t>
    </rPh>
    <rPh sb="76" eb="78">
      <t>ジョウタイ</t>
    </rPh>
    <rPh sb="82" eb="84">
      <t>コウシン</t>
    </rPh>
    <rPh sb="89" eb="90">
      <t>ア</t>
    </rPh>
    <rPh sb="94" eb="96">
      <t>ヒツヨウ</t>
    </rPh>
    <phoneticPr fontId="4"/>
  </si>
  <si>
    <t>　現在、経営については健全性を保っているが、施設の老朽化が進み、それに対する更新が遅れている状態である。
　当市はまだ経営戦略を策定していないため、適切な施設更新とそれに対する財源確保をとりまとめた経営戦略を策定し、それに基づき健全な経営に努めていく必要がある。</t>
    <rPh sb="1" eb="3">
      <t>ゲンザイ</t>
    </rPh>
    <rPh sb="4" eb="6">
      <t>ケイエイ</t>
    </rPh>
    <rPh sb="11" eb="14">
      <t>ケンゼンセイ</t>
    </rPh>
    <rPh sb="15" eb="16">
      <t>タモ</t>
    </rPh>
    <rPh sb="22" eb="24">
      <t>シセツ</t>
    </rPh>
    <rPh sb="25" eb="28">
      <t>ロウキュウカ</t>
    </rPh>
    <rPh sb="29" eb="30">
      <t>スス</t>
    </rPh>
    <rPh sb="35" eb="36">
      <t>タイ</t>
    </rPh>
    <rPh sb="38" eb="40">
      <t>コウシン</t>
    </rPh>
    <rPh sb="41" eb="42">
      <t>オク</t>
    </rPh>
    <rPh sb="46" eb="48">
      <t>ジョウタイ</t>
    </rPh>
    <rPh sb="54" eb="56">
      <t>トウシ</t>
    </rPh>
    <rPh sb="59" eb="61">
      <t>ケイエイ</t>
    </rPh>
    <rPh sb="61" eb="63">
      <t>センリャク</t>
    </rPh>
    <rPh sb="64" eb="66">
      <t>サクテイ</t>
    </rPh>
    <rPh sb="74" eb="76">
      <t>テキセツ</t>
    </rPh>
    <rPh sb="77" eb="79">
      <t>シセツ</t>
    </rPh>
    <rPh sb="79" eb="81">
      <t>コウシン</t>
    </rPh>
    <rPh sb="85" eb="86">
      <t>タイ</t>
    </rPh>
    <rPh sb="88" eb="90">
      <t>ザイゲン</t>
    </rPh>
    <rPh sb="90" eb="92">
      <t>カクホ</t>
    </rPh>
    <rPh sb="99" eb="101">
      <t>ケイエイ</t>
    </rPh>
    <rPh sb="101" eb="103">
      <t>センリャク</t>
    </rPh>
    <rPh sb="104" eb="106">
      <t>サクテイ</t>
    </rPh>
    <rPh sb="111" eb="112">
      <t>モト</t>
    </rPh>
    <rPh sb="114" eb="116">
      <t>ケンゼン</t>
    </rPh>
    <rPh sb="117" eb="119">
      <t>ケイエイ</t>
    </rPh>
    <rPh sb="120" eb="121">
      <t>ツト</t>
    </rPh>
    <rPh sb="125" eb="1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</si>
</sst>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1.57</c:v>
                </c:pt>
                <c:pt idx="1">
                  <c:v>0.77</c:v>
                </c:pt>
                <c:pt idx="2">
                  <c:v>0.56999999999999995</c:v>
                </c:pt>
                <c:pt idx="3">
                  <c:v>0.34</c:v>
                </c:pt>
                <c:pt idx="4">
                  <c:v>0.74</c:v>
                </c:pt>
              </c:numCache>
            </c:numRef>
          </c:val>
        </c:ser>
        <c:dLbls>
          <c:showLegendKey val="0"/>
          <c:showVal val="0"/>
          <c:showCatName val="0"/>
          <c:showSerName val="0"/>
          <c:showPercent val="0"/>
          <c:showBubbleSize val="0"/>
        </c:dLbls>
        <c:gapWidth val="150"/>
        <c:axId val="102843904"/>
        <c:axId val="1028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02843904"/>
        <c:axId val="102845824"/>
      </c:lineChart>
      <c:dateAx>
        <c:axId val="102843904"/>
        <c:scaling>
          <c:orientation val="minMax"/>
        </c:scaling>
        <c:delete val="1"/>
        <c:axPos val="b"/>
        <c:numFmt formatCode="ge" sourceLinked="1"/>
        <c:majorTickMark val="none"/>
        <c:minorTickMark val="none"/>
        <c:tickLblPos val="none"/>
        <c:crossAx val="102845824"/>
        <c:crosses val="autoZero"/>
        <c:auto val="1"/>
        <c:lblOffset val="100"/>
        <c:baseTimeUnit val="years"/>
      </c:dateAx>
      <c:valAx>
        <c:axId val="1028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74.41</c:v>
                </c:pt>
                <c:pt idx="1">
                  <c:v>73.94</c:v>
                </c:pt>
                <c:pt idx="2">
                  <c:v>75.010000000000005</c:v>
                </c:pt>
                <c:pt idx="3">
                  <c:v>73.89</c:v>
                </c:pt>
                <c:pt idx="4">
                  <c:v>74.05</c:v>
                </c:pt>
              </c:numCache>
            </c:numRef>
          </c:val>
        </c:ser>
        <c:dLbls>
          <c:showLegendKey val="0"/>
          <c:showVal val="0"/>
          <c:showCatName val="0"/>
          <c:showSerName val="0"/>
          <c:showPercent val="0"/>
          <c:showBubbleSize val="0"/>
        </c:dLbls>
        <c:gapWidth val="150"/>
        <c:axId val="108177280"/>
        <c:axId val="1081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8177280"/>
        <c:axId val="108191744"/>
      </c:lineChart>
      <c:dateAx>
        <c:axId val="108177280"/>
        <c:scaling>
          <c:orientation val="minMax"/>
        </c:scaling>
        <c:delete val="1"/>
        <c:axPos val="b"/>
        <c:numFmt formatCode="ge" sourceLinked="1"/>
        <c:majorTickMark val="none"/>
        <c:minorTickMark val="none"/>
        <c:tickLblPos val="none"/>
        <c:crossAx val="108191744"/>
        <c:crosses val="autoZero"/>
        <c:auto val="1"/>
        <c:lblOffset val="100"/>
        <c:baseTimeUnit val="years"/>
      </c:dateAx>
      <c:valAx>
        <c:axId val="1081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88.89</c:v>
                </c:pt>
                <c:pt idx="1">
                  <c:v>88.85</c:v>
                </c:pt>
                <c:pt idx="2">
                  <c:v>88.07</c:v>
                </c:pt>
                <c:pt idx="3">
                  <c:v>88.41</c:v>
                </c:pt>
                <c:pt idx="4">
                  <c:v>88.84</c:v>
                </c:pt>
              </c:numCache>
            </c:numRef>
          </c:val>
        </c:ser>
        <c:dLbls>
          <c:showLegendKey val="0"/>
          <c:showVal val="0"/>
          <c:showCatName val="0"/>
          <c:showSerName val="0"/>
          <c:showPercent val="0"/>
          <c:showBubbleSize val="0"/>
        </c:dLbls>
        <c:gapWidth val="150"/>
        <c:axId val="108217856"/>
        <c:axId val="1082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8217856"/>
        <c:axId val="108219776"/>
      </c:lineChart>
      <c:dateAx>
        <c:axId val="108217856"/>
        <c:scaling>
          <c:orientation val="minMax"/>
        </c:scaling>
        <c:delete val="1"/>
        <c:axPos val="b"/>
        <c:numFmt formatCode="ge" sourceLinked="1"/>
        <c:majorTickMark val="none"/>
        <c:minorTickMark val="none"/>
        <c:tickLblPos val="none"/>
        <c:crossAx val="108219776"/>
        <c:crosses val="autoZero"/>
        <c:auto val="1"/>
        <c:lblOffset val="100"/>
        <c:baseTimeUnit val="years"/>
      </c:dateAx>
      <c:valAx>
        <c:axId val="1082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110.29</c:v>
                </c:pt>
                <c:pt idx="1">
                  <c:v>117.41</c:v>
                </c:pt>
                <c:pt idx="2">
                  <c:v>115.45</c:v>
                </c:pt>
                <c:pt idx="3">
                  <c:v>119.23</c:v>
                </c:pt>
                <c:pt idx="4">
                  <c:v>115.36</c:v>
                </c:pt>
              </c:numCache>
            </c:numRef>
          </c:val>
        </c:ser>
        <c:dLbls>
          <c:showLegendKey val="0"/>
          <c:showVal val="0"/>
          <c:showCatName val="0"/>
          <c:showSerName val="0"/>
          <c:showPercent val="0"/>
          <c:showBubbleSize val="0"/>
        </c:dLbls>
        <c:gapWidth val="150"/>
        <c:axId val="103298176"/>
        <c:axId val="1033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03298176"/>
        <c:axId val="103300096"/>
      </c:lineChart>
      <c:dateAx>
        <c:axId val="103298176"/>
        <c:scaling>
          <c:orientation val="minMax"/>
        </c:scaling>
        <c:delete val="1"/>
        <c:axPos val="b"/>
        <c:numFmt formatCode="ge" sourceLinked="1"/>
        <c:majorTickMark val="none"/>
        <c:minorTickMark val="none"/>
        <c:tickLblPos val="none"/>
        <c:crossAx val="103300096"/>
        <c:crosses val="autoZero"/>
        <c:auto val="1"/>
        <c:lblOffset val="100"/>
        <c:baseTimeUnit val="years"/>
      </c:dateAx>
      <c:valAx>
        <c:axId val="10330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2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37.869999999999997</c:v>
                </c:pt>
                <c:pt idx="1">
                  <c:v>38.94</c:v>
                </c:pt>
                <c:pt idx="2">
                  <c:v>39.549999999999997</c:v>
                </c:pt>
                <c:pt idx="3">
                  <c:v>49.61</c:v>
                </c:pt>
                <c:pt idx="4">
                  <c:v>50.07</c:v>
                </c:pt>
              </c:numCache>
            </c:numRef>
          </c:val>
        </c:ser>
        <c:dLbls>
          <c:showLegendKey val="0"/>
          <c:showVal val="0"/>
          <c:showCatName val="0"/>
          <c:showSerName val="0"/>
          <c:showPercent val="0"/>
          <c:showBubbleSize val="0"/>
        </c:dLbls>
        <c:gapWidth val="150"/>
        <c:axId val="103330560"/>
        <c:axId val="1033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03330560"/>
        <c:axId val="103332480"/>
      </c:lineChart>
      <c:dateAx>
        <c:axId val="103330560"/>
        <c:scaling>
          <c:orientation val="minMax"/>
        </c:scaling>
        <c:delete val="1"/>
        <c:axPos val="b"/>
        <c:numFmt formatCode="ge" sourceLinked="1"/>
        <c:majorTickMark val="none"/>
        <c:minorTickMark val="none"/>
        <c:tickLblPos val="none"/>
        <c:crossAx val="103332480"/>
        <c:crosses val="autoZero"/>
        <c:auto val="1"/>
        <c:lblOffset val="100"/>
        <c:baseTimeUnit val="years"/>
      </c:dateAx>
      <c:valAx>
        <c:axId val="1033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9.86</c:v>
                </c:pt>
                <c:pt idx="1">
                  <c:v>9.5500000000000007</c:v>
                </c:pt>
                <c:pt idx="2">
                  <c:v>9.36</c:v>
                </c:pt>
                <c:pt idx="3">
                  <c:v>10.16</c:v>
                </c:pt>
                <c:pt idx="4">
                  <c:v>15.69</c:v>
                </c:pt>
              </c:numCache>
            </c:numRef>
          </c:val>
        </c:ser>
        <c:dLbls>
          <c:showLegendKey val="0"/>
          <c:showVal val="0"/>
          <c:showCatName val="0"/>
          <c:showSerName val="0"/>
          <c:showPercent val="0"/>
          <c:showBubbleSize val="0"/>
        </c:dLbls>
        <c:gapWidth val="150"/>
        <c:axId val="103380864"/>
        <c:axId val="1033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3380864"/>
        <c:axId val="103383040"/>
      </c:lineChart>
      <c:dateAx>
        <c:axId val="103380864"/>
        <c:scaling>
          <c:orientation val="minMax"/>
        </c:scaling>
        <c:delete val="1"/>
        <c:axPos val="b"/>
        <c:numFmt formatCode="ge" sourceLinked="1"/>
        <c:majorTickMark val="none"/>
        <c:minorTickMark val="none"/>
        <c:tickLblPos val="none"/>
        <c:crossAx val="103383040"/>
        <c:crosses val="autoZero"/>
        <c:auto val="1"/>
        <c:lblOffset val="100"/>
        <c:baseTimeUnit val="years"/>
      </c:dateAx>
      <c:valAx>
        <c:axId val="1033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405824"/>
        <c:axId val="1034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3405824"/>
        <c:axId val="103485824"/>
      </c:lineChart>
      <c:dateAx>
        <c:axId val="103405824"/>
        <c:scaling>
          <c:orientation val="minMax"/>
        </c:scaling>
        <c:delete val="1"/>
        <c:axPos val="b"/>
        <c:numFmt formatCode="ge" sourceLinked="1"/>
        <c:majorTickMark val="none"/>
        <c:minorTickMark val="none"/>
        <c:tickLblPos val="none"/>
        <c:crossAx val="103485824"/>
        <c:crosses val="autoZero"/>
        <c:auto val="1"/>
        <c:lblOffset val="100"/>
        <c:baseTimeUnit val="years"/>
      </c:dateAx>
      <c:valAx>
        <c:axId val="10348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4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660.1</c:v>
                </c:pt>
                <c:pt idx="1">
                  <c:v>890.61</c:v>
                </c:pt>
                <c:pt idx="2">
                  <c:v>551.67999999999995</c:v>
                </c:pt>
                <c:pt idx="3">
                  <c:v>423.93</c:v>
                </c:pt>
                <c:pt idx="4">
                  <c:v>371.56</c:v>
                </c:pt>
              </c:numCache>
            </c:numRef>
          </c:val>
        </c:ser>
        <c:dLbls>
          <c:showLegendKey val="0"/>
          <c:showVal val="0"/>
          <c:showCatName val="0"/>
          <c:showSerName val="0"/>
          <c:showPercent val="0"/>
          <c:showBubbleSize val="0"/>
        </c:dLbls>
        <c:gapWidth val="150"/>
        <c:axId val="103524224"/>
        <c:axId val="1035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3524224"/>
        <c:axId val="103530496"/>
      </c:lineChart>
      <c:dateAx>
        <c:axId val="103524224"/>
        <c:scaling>
          <c:orientation val="minMax"/>
        </c:scaling>
        <c:delete val="1"/>
        <c:axPos val="b"/>
        <c:numFmt formatCode="ge" sourceLinked="1"/>
        <c:majorTickMark val="none"/>
        <c:minorTickMark val="none"/>
        <c:tickLblPos val="none"/>
        <c:crossAx val="103530496"/>
        <c:crosses val="autoZero"/>
        <c:auto val="1"/>
        <c:lblOffset val="100"/>
        <c:baseTimeUnit val="years"/>
      </c:dateAx>
      <c:valAx>
        <c:axId val="10353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306.58</c:v>
                </c:pt>
                <c:pt idx="1">
                  <c:v>295.76</c:v>
                </c:pt>
                <c:pt idx="2">
                  <c:v>278.08</c:v>
                </c:pt>
                <c:pt idx="3">
                  <c:v>265.45</c:v>
                </c:pt>
                <c:pt idx="4">
                  <c:v>246.27</c:v>
                </c:pt>
              </c:numCache>
            </c:numRef>
          </c:val>
        </c:ser>
        <c:dLbls>
          <c:showLegendKey val="0"/>
          <c:showVal val="0"/>
          <c:showCatName val="0"/>
          <c:showSerName val="0"/>
          <c:showPercent val="0"/>
          <c:showBubbleSize val="0"/>
        </c:dLbls>
        <c:gapWidth val="150"/>
        <c:axId val="103538048"/>
        <c:axId val="1035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3538048"/>
        <c:axId val="103552512"/>
      </c:lineChart>
      <c:dateAx>
        <c:axId val="103538048"/>
        <c:scaling>
          <c:orientation val="minMax"/>
        </c:scaling>
        <c:delete val="1"/>
        <c:axPos val="b"/>
        <c:numFmt formatCode="ge" sourceLinked="1"/>
        <c:majorTickMark val="none"/>
        <c:minorTickMark val="none"/>
        <c:tickLblPos val="none"/>
        <c:crossAx val="103552512"/>
        <c:crosses val="autoZero"/>
        <c:auto val="1"/>
        <c:lblOffset val="100"/>
        <c:baseTimeUnit val="years"/>
      </c:dateAx>
      <c:valAx>
        <c:axId val="10355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98.35</c:v>
                </c:pt>
                <c:pt idx="1">
                  <c:v>103.91</c:v>
                </c:pt>
                <c:pt idx="2">
                  <c:v>101.43</c:v>
                </c:pt>
                <c:pt idx="3">
                  <c:v>108.88</c:v>
                </c:pt>
                <c:pt idx="4">
                  <c:v>106.87</c:v>
                </c:pt>
              </c:numCache>
            </c:numRef>
          </c:val>
        </c:ser>
        <c:dLbls>
          <c:showLegendKey val="0"/>
          <c:showVal val="0"/>
          <c:showCatName val="0"/>
          <c:showSerName val="0"/>
          <c:showPercent val="0"/>
          <c:showBubbleSize val="0"/>
        </c:dLbls>
        <c:gapWidth val="150"/>
        <c:axId val="103595008"/>
        <c:axId val="1035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3595008"/>
        <c:axId val="103597184"/>
      </c:lineChart>
      <c:dateAx>
        <c:axId val="103595008"/>
        <c:scaling>
          <c:orientation val="minMax"/>
        </c:scaling>
        <c:delete val="1"/>
        <c:axPos val="b"/>
        <c:numFmt formatCode="ge" sourceLinked="1"/>
        <c:majorTickMark val="none"/>
        <c:minorTickMark val="none"/>
        <c:tickLblPos val="none"/>
        <c:crossAx val="103597184"/>
        <c:crosses val="autoZero"/>
        <c:auto val="1"/>
        <c:lblOffset val="100"/>
        <c:baseTimeUnit val="years"/>
      </c:dateAx>
      <c:valAx>
        <c:axId val="1035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161.82</c:v>
                </c:pt>
                <c:pt idx="1">
                  <c:v>153.06</c:v>
                </c:pt>
                <c:pt idx="2">
                  <c:v>157.81</c:v>
                </c:pt>
                <c:pt idx="3">
                  <c:v>147.59</c:v>
                </c:pt>
                <c:pt idx="4">
                  <c:v>150.37</c:v>
                </c:pt>
              </c:numCache>
            </c:numRef>
          </c:val>
        </c:ser>
        <c:dLbls>
          <c:showLegendKey val="0"/>
          <c:showVal val="0"/>
          <c:showCatName val="0"/>
          <c:showSerName val="0"/>
          <c:showPercent val="0"/>
          <c:showBubbleSize val="0"/>
        </c:dLbls>
        <c:gapWidth val="150"/>
        <c:axId val="108148992"/>
        <c:axId val="1081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8148992"/>
        <c:axId val="108151168"/>
      </c:lineChart>
      <c:dateAx>
        <c:axId val="108148992"/>
        <c:scaling>
          <c:orientation val="minMax"/>
        </c:scaling>
        <c:delete val="1"/>
        <c:axPos val="b"/>
        <c:numFmt formatCode="ge" sourceLinked="1"/>
        <c:majorTickMark val="none"/>
        <c:minorTickMark val="none"/>
        <c:tickLblPos val="none"/>
        <c:crossAx val="108151168"/>
        <c:crosses val="autoZero"/>
        <c:auto val="1"/>
        <c:lblOffset val="100"/>
        <c:baseTimeUnit val="years"/>
      </c:dateAx>
      <c:valAx>
        <c:axId val="1081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白岡市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52035</v>
      </c>
      <c r="AJ8" s="75"/>
      <c r="AK8" s="75"/>
      <c r="AL8" s="75"/>
      <c r="AM8" s="75"/>
      <c r="AN8" s="75"/>
      <c r="AO8" s="75"/>
      <c r="AP8" s="76"/>
      <c r="AQ8" s="57">
        <f>データ!R6</f>
        <v>24.92</v>
      </c>
      <c r="AR8" s="57"/>
      <c r="AS8" s="57"/>
      <c r="AT8" s="57"/>
      <c r="AU8" s="57"/>
      <c r="AV8" s="57"/>
      <c r="AW8" s="57"/>
      <c r="AX8" s="57"/>
      <c r="AY8" s="57">
        <f>データ!S6</f>
        <v>2088.08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71.930000000000007</v>
      </c>
      <c r="K10" s="57"/>
      <c r="L10" s="57"/>
      <c r="M10" s="57"/>
      <c r="N10" s="57"/>
      <c r="O10" s="57"/>
      <c r="P10" s="57"/>
      <c r="Q10" s="57"/>
      <c r="R10" s="57">
        <f>データ!O6</f>
        <v>99.73</v>
      </c>
      <c r="S10" s="57"/>
      <c r="T10" s="57"/>
      <c r="U10" s="57"/>
      <c r="V10" s="57"/>
      <c r="W10" s="57"/>
      <c r="X10" s="57"/>
      <c r="Y10" s="57"/>
      <c r="Z10" s="65">
        <f>データ!P6</f>
        <v>2732</v>
      </c>
      <c r="AA10" s="65"/>
      <c r="AB10" s="65"/>
      <c r="AC10" s="65"/>
      <c r="AD10" s="65"/>
      <c r="AE10" s="65"/>
      <c r="AF10" s="65"/>
      <c r="AG10" s="65"/>
      <c r="AH10" s="2"/>
      <c r="AI10" s="65">
        <f>データ!T6</f>
        <v>51997</v>
      </c>
      <c r="AJ10" s="65"/>
      <c r="AK10" s="65"/>
      <c r="AL10" s="65"/>
      <c r="AM10" s="65"/>
      <c r="AN10" s="65"/>
      <c r="AO10" s="65"/>
      <c r="AP10" s="65"/>
      <c r="AQ10" s="57">
        <f>データ!U6</f>
        <v>24.92</v>
      </c>
      <c r="AR10" s="57"/>
      <c r="AS10" s="57"/>
      <c r="AT10" s="57"/>
      <c r="AU10" s="57"/>
      <c r="AV10" s="57"/>
      <c r="AW10" s="57"/>
      <c r="AX10" s="57"/>
      <c r="AY10" s="57">
        <f>データ!V6</f>
        <v>2086.56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112461</v>
      </c>
      <c r="D6" s="31">
        <f t="shared" si="3"/>
        <v>46</v>
      </c>
      <c r="E6" s="31">
        <f t="shared" si="3"/>
        <v>1</v>
      </c>
      <c r="F6" s="31">
        <f t="shared" si="3"/>
        <v>0</v>
      </c>
      <c r="G6" s="31">
        <f t="shared" si="3"/>
        <v>1</v>
      </c>
      <c r="H6" s="31" t="str">
        <f t="shared" si="3"/>
        <v>埼玉県　白岡市</v>
      </c>
      <c r="I6" s="31" t="str">
        <f t="shared" si="3"/>
        <v>法適用</v>
      </c>
      <c r="J6" s="31" t="str">
        <f t="shared" si="3"/>
        <v>水道事業</v>
      </c>
      <c r="K6" s="31" t="str">
        <f t="shared" si="3"/>
        <v>末端給水事業</v>
      </c>
      <c r="L6" s="31" t="str">
        <f t="shared" si="3"/>
        <v>A4</v>
      </c>
      <c r="M6" s="32" t="str">
        <f t="shared" si="3"/>
        <v>-</v>
      </c>
      <c r="N6" s="32">
        <f t="shared" si="3"/>
        <v>71.930000000000007</v>
      </c>
      <c r="O6" s="32">
        <f t="shared" si="3"/>
        <v>99.73</v>
      </c>
      <c r="P6" s="32">
        <f t="shared" si="3"/>
        <v>2732</v>
      </c>
      <c r="Q6" s="32">
        <f t="shared" si="3"/>
        <v>52035</v>
      </c>
      <c r="R6" s="32">
        <f t="shared" si="3"/>
        <v>24.92</v>
      </c>
      <c r="S6" s="32">
        <f t="shared" si="3"/>
        <v>2088.08</v>
      </c>
      <c r="T6" s="32">
        <f t="shared" si="3"/>
        <v>51997</v>
      </c>
      <c r="U6" s="32">
        <f t="shared" si="3"/>
        <v>24.92</v>
      </c>
      <c r="V6" s="32">
        <f t="shared" si="3"/>
        <v>2086.56</v>
      </c>
      <c r="W6" s="33">
        <f>IF(W7="",NA(),W7)</f>
        <v>110.29</v>
      </c>
      <c r="X6" s="33">
        <f t="shared" ref="X6:AF6" si="4">IF(X7="",NA(),X7)</f>
        <v>117.41</v>
      </c>
      <c r="Y6" s="33">
        <f t="shared" si="4"/>
        <v>115.45</v>
      </c>
      <c r="Z6" s="33">
        <f t="shared" si="4"/>
        <v>119.23</v>
      </c>
      <c r="AA6" s="33">
        <f t="shared" si="4"/>
        <v>115.36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660.1</v>
      </c>
      <c r="AT6" s="33">
        <f t="shared" ref="AT6:BB6" si="6">IF(AT7="",NA(),AT7)</f>
        <v>890.61</v>
      </c>
      <c r="AU6" s="33">
        <f t="shared" si="6"/>
        <v>551.67999999999995</v>
      </c>
      <c r="AV6" s="33">
        <f t="shared" si="6"/>
        <v>423.93</v>
      </c>
      <c r="AW6" s="33">
        <f t="shared" si="6"/>
        <v>371.56</v>
      </c>
      <c r="AX6" s="33">
        <f t="shared" si="6"/>
        <v>695.41</v>
      </c>
      <c r="AY6" s="33">
        <f t="shared" si="6"/>
        <v>701</v>
      </c>
      <c r="AZ6" s="33">
        <f t="shared" si="6"/>
        <v>739.59</v>
      </c>
      <c r="BA6" s="33">
        <f t="shared" si="6"/>
        <v>335.95</v>
      </c>
      <c r="BB6" s="33">
        <f t="shared" si="6"/>
        <v>346.59</v>
      </c>
      <c r="BC6" s="32" t="str">
        <f>IF(BC7="","",IF(BC7="-","【-】","【"&amp;SUBSTITUTE(TEXT(BC7,"#,##0.00"),"-","△")&amp;"】"))</f>
        <v>【262.74】</v>
      </c>
      <c r="BD6" s="33">
        <f>IF(BD7="",NA(),BD7)</f>
        <v>306.58</v>
      </c>
      <c r="BE6" s="33">
        <f t="shared" ref="BE6:BM6" si="7">IF(BE7="",NA(),BE7)</f>
        <v>295.76</v>
      </c>
      <c r="BF6" s="33">
        <f t="shared" si="7"/>
        <v>278.08</v>
      </c>
      <c r="BG6" s="33">
        <f t="shared" si="7"/>
        <v>265.45</v>
      </c>
      <c r="BH6" s="33">
        <f t="shared" si="7"/>
        <v>246.27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98.35</v>
      </c>
      <c r="BP6" s="33">
        <f t="shared" ref="BP6:BX6" si="8">IF(BP7="",NA(),BP7)</f>
        <v>103.91</v>
      </c>
      <c r="BQ6" s="33">
        <f t="shared" si="8"/>
        <v>101.43</v>
      </c>
      <c r="BR6" s="33">
        <f t="shared" si="8"/>
        <v>108.88</v>
      </c>
      <c r="BS6" s="33">
        <f t="shared" si="8"/>
        <v>106.87</v>
      </c>
      <c r="BT6" s="33">
        <f t="shared" si="8"/>
        <v>99.61</v>
      </c>
      <c r="BU6" s="33">
        <f t="shared" si="8"/>
        <v>100.27</v>
      </c>
      <c r="BV6" s="33">
        <f t="shared" si="8"/>
        <v>99.46</v>
      </c>
      <c r="BW6" s="33">
        <f t="shared" si="8"/>
        <v>105.21</v>
      </c>
      <c r="BX6" s="33">
        <f t="shared" si="8"/>
        <v>105.71</v>
      </c>
      <c r="BY6" s="32" t="str">
        <f>IF(BY7="","",IF(BY7="-","【-】","【"&amp;SUBSTITUTE(TEXT(BY7,"#,##0.00"),"-","△")&amp;"】"))</f>
        <v>【104.99】</v>
      </c>
      <c r="BZ6" s="33">
        <f>IF(BZ7="",NA(),BZ7)</f>
        <v>161.82</v>
      </c>
      <c r="CA6" s="33">
        <f t="shared" ref="CA6:CI6" si="9">IF(CA7="",NA(),CA7)</f>
        <v>153.06</v>
      </c>
      <c r="CB6" s="33">
        <f t="shared" si="9"/>
        <v>157.81</v>
      </c>
      <c r="CC6" s="33">
        <f t="shared" si="9"/>
        <v>147.59</v>
      </c>
      <c r="CD6" s="33">
        <f t="shared" si="9"/>
        <v>150.37</v>
      </c>
      <c r="CE6" s="33">
        <f t="shared" si="9"/>
        <v>169.59</v>
      </c>
      <c r="CF6" s="33">
        <f t="shared" si="9"/>
        <v>169.62</v>
      </c>
      <c r="CG6" s="33">
        <f t="shared" si="9"/>
        <v>171.78</v>
      </c>
      <c r="CH6" s="33">
        <f t="shared" si="9"/>
        <v>162.59</v>
      </c>
      <c r="CI6" s="33">
        <f t="shared" si="9"/>
        <v>162.15</v>
      </c>
      <c r="CJ6" s="32" t="str">
        <f>IF(CJ7="","",IF(CJ7="-","【-】","【"&amp;SUBSTITUTE(TEXT(CJ7,"#,##0.00"),"-","△")&amp;"】"))</f>
        <v>【163.72】</v>
      </c>
      <c r="CK6" s="33">
        <f>IF(CK7="",NA(),CK7)</f>
        <v>74.41</v>
      </c>
      <c r="CL6" s="33">
        <f t="shared" ref="CL6:CT6" si="10">IF(CL7="",NA(),CL7)</f>
        <v>73.94</v>
      </c>
      <c r="CM6" s="33">
        <f t="shared" si="10"/>
        <v>75.010000000000005</v>
      </c>
      <c r="CN6" s="33">
        <f t="shared" si="10"/>
        <v>73.89</v>
      </c>
      <c r="CO6" s="33">
        <f t="shared" si="10"/>
        <v>74.05</v>
      </c>
      <c r="CP6" s="33">
        <f t="shared" si="10"/>
        <v>60.04</v>
      </c>
      <c r="CQ6" s="33">
        <f t="shared" si="10"/>
        <v>59.88</v>
      </c>
      <c r="CR6" s="33">
        <f t="shared" si="10"/>
        <v>59.68</v>
      </c>
      <c r="CS6" s="33">
        <f t="shared" si="10"/>
        <v>59.17</v>
      </c>
      <c r="CT6" s="33">
        <f t="shared" si="10"/>
        <v>59.34</v>
      </c>
      <c r="CU6" s="32" t="str">
        <f>IF(CU7="","",IF(CU7="-","【-】","【"&amp;SUBSTITUTE(TEXT(CU7,"#,##0.00"),"-","△")&amp;"】"))</f>
        <v>【59.76】</v>
      </c>
      <c r="CV6" s="33">
        <f>IF(CV7="",NA(),CV7)</f>
        <v>88.89</v>
      </c>
      <c r="CW6" s="33">
        <f t="shared" ref="CW6:DE6" si="11">IF(CW7="",NA(),CW7)</f>
        <v>88.85</v>
      </c>
      <c r="CX6" s="33">
        <f t="shared" si="11"/>
        <v>88.07</v>
      </c>
      <c r="CY6" s="33">
        <f t="shared" si="11"/>
        <v>88.41</v>
      </c>
      <c r="CZ6" s="33">
        <f t="shared" si="11"/>
        <v>88.84</v>
      </c>
      <c r="DA6" s="33">
        <f t="shared" si="11"/>
        <v>87.33</v>
      </c>
      <c r="DB6" s="33">
        <f t="shared" si="11"/>
        <v>87.65</v>
      </c>
      <c r="DC6" s="33">
        <f t="shared" si="11"/>
        <v>87.63</v>
      </c>
      <c r="DD6" s="33">
        <f t="shared" si="11"/>
        <v>87.6</v>
      </c>
      <c r="DE6" s="33">
        <f t="shared" si="11"/>
        <v>87.74</v>
      </c>
      <c r="DF6" s="32" t="str">
        <f>IF(DF7="","",IF(DF7="-","【-】","【"&amp;SUBSTITUTE(TEXT(DF7,"#,##0.00"),"-","△")&amp;"】"))</f>
        <v>【89.95】</v>
      </c>
      <c r="DG6" s="33">
        <f>IF(DG7="",NA(),DG7)</f>
        <v>37.869999999999997</v>
      </c>
      <c r="DH6" s="33">
        <f t="shared" ref="DH6:DP6" si="12">IF(DH7="",NA(),DH7)</f>
        <v>38.94</v>
      </c>
      <c r="DI6" s="33">
        <f t="shared" si="12"/>
        <v>39.549999999999997</v>
      </c>
      <c r="DJ6" s="33">
        <f t="shared" si="12"/>
        <v>49.61</v>
      </c>
      <c r="DK6" s="33">
        <f t="shared" si="12"/>
        <v>50.07</v>
      </c>
      <c r="DL6" s="33">
        <f t="shared" si="12"/>
        <v>37.71</v>
      </c>
      <c r="DM6" s="33">
        <f t="shared" si="12"/>
        <v>38.69</v>
      </c>
      <c r="DN6" s="33">
        <f t="shared" si="12"/>
        <v>39.65</v>
      </c>
      <c r="DO6" s="33">
        <f t="shared" si="12"/>
        <v>45.25</v>
      </c>
      <c r="DP6" s="33">
        <f t="shared" si="12"/>
        <v>46.27</v>
      </c>
      <c r="DQ6" s="32" t="str">
        <f>IF(DQ7="","",IF(DQ7="-","【-】","【"&amp;SUBSTITUTE(TEXT(DQ7,"#,##0.00"),"-","△")&amp;"】"))</f>
        <v>【47.18】</v>
      </c>
      <c r="DR6" s="33">
        <f>IF(DR7="",NA(),DR7)</f>
        <v>9.86</v>
      </c>
      <c r="DS6" s="33">
        <f t="shared" ref="DS6:EA6" si="13">IF(DS7="",NA(),DS7)</f>
        <v>9.5500000000000007</v>
      </c>
      <c r="DT6" s="33">
        <f t="shared" si="13"/>
        <v>9.36</v>
      </c>
      <c r="DU6" s="33">
        <f t="shared" si="13"/>
        <v>10.16</v>
      </c>
      <c r="DV6" s="33">
        <f t="shared" si="13"/>
        <v>15.69</v>
      </c>
      <c r="DW6" s="33">
        <f t="shared" si="13"/>
        <v>7.67</v>
      </c>
      <c r="DX6" s="33">
        <f t="shared" si="13"/>
        <v>8.4</v>
      </c>
      <c r="DY6" s="33">
        <f t="shared" si="13"/>
        <v>9.7100000000000009</v>
      </c>
      <c r="DZ6" s="33">
        <f t="shared" si="13"/>
        <v>10.71</v>
      </c>
      <c r="EA6" s="33">
        <f t="shared" si="13"/>
        <v>10.93</v>
      </c>
      <c r="EB6" s="32" t="str">
        <f>IF(EB7="","",IF(EB7="-","【-】","【"&amp;SUBSTITUTE(TEXT(EB7,"#,##0.00"),"-","△")&amp;"】"))</f>
        <v>【13.18】</v>
      </c>
      <c r="EC6" s="33">
        <f>IF(EC7="",NA(),EC7)</f>
        <v>1.57</v>
      </c>
      <c r="ED6" s="33">
        <f t="shared" ref="ED6:EL6" si="14">IF(ED7="",NA(),ED7)</f>
        <v>0.77</v>
      </c>
      <c r="EE6" s="33">
        <f t="shared" si="14"/>
        <v>0.56999999999999995</v>
      </c>
      <c r="EF6" s="33">
        <f t="shared" si="14"/>
        <v>0.34</v>
      </c>
      <c r="EG6" s="33">
        <f t="shared" si="14"/>
        <v>0.74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112461</v>
      </c>
      <c r="D7" s="35">
        <v>46</v>
      </c>
      <c r="E7" s="35">
        <v>1</v>
      </c>
      <c r="F7" s="35">
        <v>0</v>
      </c>
      <c r="G7" s="35">
        <v>1</v>
      </c>
      <c r="H7" s="35" t="s">
        <v>93</v>
      </c>
      <c r="I7" s="35" t="s">
        <v>94</v>
      </c>
      <c r="J7" s="35" t="s">
        <v>95</v>
      </c>
      <c r="K7" s="35" t="s">
        <v>96</v>
      </c>
      <c r="L7" s="35" t="s">
        <v>97</v>
      </c>
      <c r="M7" s="36" t="s">
        <v>98</v>
      </c>
      <c r="N7" s="36">
        <v>71.930000000000007</v>
      </c>
      <c r="O7" s="36">
        <v>99.73</v>
      </c>
      <c r="P7" s="36">
        <v>2732</v>
      </c>
      <c r="Q7" s="36">
        <v>52035</v>
      </c>
      <c r="R7" s="36">
        <v>24.92</v>
      </c>
      <c r="S7" s="36">
        <v>2088.08</v>
      </c>
      <c r="T7" s="36">
        <v>51997</v>
      </c>
      <c r="U7" s="36">
        <v>24.92</v>
      </c>
      <c r="V7" s="36">
        <v>2086.56</v>
      </c>
      <c r="W7" s="36">
        <v>110.29</v>
      </c>
      <c r="X7" s="36">
        <v>117.41</v>
      </c>
      <c r="Y7" s="36">
        <v>115.45</v>
      </c>
      <c r="Z7" s="36">
        <v>119.23</v>
      </c>
      <c r="AA7" s="36">
        <v>115.36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660.1</v>
      </c>
      <c r="AT7" s="36">
        <v>890.61</v>
      </c>
      <c r="AU7" s="36">
        <v>551.67999999999995</v>
      </c>
      <c r="AV7" s="36">
        <v>423.93</v>
      </c>
      <c r="AW7" s="36">
        <v>371.56</v>
      </c>
      <c r="AX7" s="36">
        <v>695.41</v>
      </c>
      <c r="AY7" s="36">
        <v>701</v>
      </c>
      <c r="AZ7" s="36">
        <v>739.59</v>
      </c>
      <c r="BA7" s="36">
        <v>335.95</v>
      </c>
      <c r="BB7" s="36">
        <v>346.59</v>
      </c>
      <c r="BC7" s="36">
        <v>262.74</v>
      </c>
      <c r="BD7" s="36">
        <v>306.58</v>
      </c>
      <c r="BE7" s="36">
        <v>295.76</v>
      </c>
      <c r="BF7" s="36">
        <v>278.08</v>
      </c>
      <c r="BG7" s="36">
        <v>265.45</v>
      </c>
      <c r="BH7" s="36">
        <v>246.27</v>
      </c>
      <c r="BI7" s="36">
        <v>343.45</v>
      </c>
      <c r="BJ7" s="36">
        <v>330.99</v>
      </c>
      <c r="BK7" s="36">
        <v>324.08999999999997</v>
      </c>
      <c r="BL7" s="36">
        <v>319.82</v>
      </c>
      <c r="BM7" s="36">
        <v>312.02999999999997</v>
      </c>
      <c r="BN7" s="36">
        <v>276.38</v>
      </c>
      <c r="BO7" s="36">
        <v>98.35</v>
      </c>
      <c r="BP7" s="36">
        <v>103.91</v>
      </c>
      <c r="BQ7" s="36">
        <v>101.43</v>
      </c>
      <c r="BR7" s="36">
        <v>108.88</v>
      </c>
      <c r="BS7" s="36">
        <v>106.87</v>
      </c>
      <c r="BT7" s="36">
        <v>99.61</v>
      </c>
      <c r="BU7" s="36">
        <v>100.27</v>
      </c>
      <c r="BV7" s="36">
        <v>99.46</v>
      </c>
      <c r="BW7" s="36">
        <v>105.21</v>
      </c>
      <c r="BX7" s="36">
        <v>105.71</v>
      </c>
      <c r="BY7" s="36">
        <v>104.99</v>
      </c>
      <c r="BZ7" s="36">
        <v>161.82</v>
      </c>
      <c r="CA7" s="36">
        <v>153.06</v>
      </c>
      <c r="CB7" s="36">
        <v>157.81</v>
      </c>
      <c r="CC7" s="36">
        <v>147.59</v>
      </c>
      <c r="CD7" s="36">
        <v>150.37</v>
      </c>
      <c r="CE7" s="36">
        <v>169.59</v>
      </c>
      <c r="CF7" s="36">
        <v>169.62</v>
      </c>
      <c r="CG7" s="36">
        <v>171.78</v>
      </c>
      <c r="CH7" s="36">
        <v>162.59</v>
      </c>
      <c r="CI7" s="36">
        <v>162.15</v>
      </c>
      <c r="CJ7" s="36">
        <v>163.72</v>
      </c>
      <c r="CK7" s="36">
        <v>74.41</v>
      </c>
      <c r="CL7" s="36">
        <v>73.94</v>
      </c>
      <c r="CM7" s="36">
        <v>75.010000000000005</v>
      </c>
      <c r="CN7" s="36">
        <v>73.89</v>
      </c>
      <c r="CO7" s="36">
        <v>74.05</v>
      </c>
      <c r="CP7" s="36">
        <v>60.04</v>
      </c>
      <c r="CQ7" s="36">
        <v>59.88</v>
      </c>
      <c r="CR7" s="36">
        <v>59.68</v>
      </c>
      <c r="CS7" s="36">
        <v>59.17</v>
      </c>
      <c r="CT7" s="36">
        <v>59.34</v>
      </c>
      <c r="CU7" s="36">
        <v>59.76</v>
      </c>
      <c r="CV7" s="36">
        <v>88.89</v>
      </c>
      <c r="CW7" s="36">
        <v>88.85</v>
      </c>
      <c r="CX7" s="36">
        <v>88.07</v>
      </c>
      <c r="CY7" s="36">
        <v>88.41</v>
      </c>
      <c r="CZ7" s="36">
        <v>88.84</v>
      </c>
      <c r="DA7" s="36">
        <v>87.33</v>
      </c>
      <c r="DB7" s="36">
        <v>87.65</v>
      </c>
      <c r="DC7" s="36">
        <v>87.63</v>
      </c>
      <c r="DD7" s="36">
        <v>87.6</v>
      </c>
      <c r="DE7" s="36">
        <v>87.74</v>
      </c>
      <c r="DF7" s="36">
        <v>89.95</v>
      </c>
      <c r="DG7" s="36">
        <v>37.869999999999997</v>
      </c>
      <c r="DH7" s="36">
        <v>38.94</v>
      </c>
      <c r="DI7" s="36">
        <v>39.549999999999997</v>
      </c>
      <c r="DJ7" s="36">
        <v>49.61</v>
      </c>
      <c r="DK7" s="36">
        <v>50.07</v>
      </c>
      <c r="DL7" s="36">
        <v>37.71</v>
      </c>
      <c r="DM7" s="36">
        <v>38.69</v>
      </c>
      <c r="DN7" s="36">
        <v>39.65</v>
      </c>
      <c r="DO7" s="36">
        <v>45.25</v>
      </c>
      <c r="DP7" s="36">
        <v>46.27</v>
      </c>
      <c r="DQ7" s="36">
        <v>47.18</v>
      </c>
      <c r="DR7" s="36">
        <v>9.86</v>
      </c>
      <c r="DS7" s="36">
        <v>9.5500000000000007</v>
      </c>
      <c r="DT7" s="36">
        <v>9.36</v>
      </c>
      <c r="DU7" s="36">
        <v>10.16</v>
      </c>
      <c r="DV7" s="36">
        <v>15.69</v>
      </c>
      <c r="DW7" s="36">
        <v>7.67</v>
      </c>
      <c r="DX7" s="36">
        <v>8.4</v>
      </c>
      <c r="DY7" s="36">
        <v>9.7100000000000009</v>
      </c>
      <c r="DZ7" s="36">
        <v>10.71</v>
      </c>
      <c r="EA7" s="36">
        <v>10.93</v>
      </c>
      <c r="EB7" s="36">
        <v>13.18</v>
      </c>
      <c r="EC7" s="36">
        <v>1.57</v>
      </c>
      <c r="ED7" s="36">
        <v>0.77</v>
      </c>
      <c r="EE7" s="36">
        <v>0.56999999999999995</v>
      </c>
      <c r="EF7" s="36">
        <v>0.34</v>
      </c>
      <c r="EG7" s="36">
        <v>0.74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2017-02-01T08:38:02Z</dcterms:created>
  <dcterms:modified xsi:type="dcterms:W3CDTF">2017-02-20T02:17:23Z</dcterms:modified>
</cp:coreProperties>
</file>