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<sst xmlns="http://schemas.openxmlformats.org/spreadsheetml/2006/main" count="221" uniqueCount="111">
  <si>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</si>
  <si>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</si>
  <si>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</si>
  <si>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</si>
  <si>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</si>
  <si>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</si>
  <si>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</si>
  <si>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</si>
  <si>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</si>
  <si>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</si>
  <si>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</si>
  <si>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</si>
  <si>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</si>
  <si>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</si>
  <si>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</si>
  <si>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</si>
  <si>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</si>
  <si>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</si>
  <si>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</si>
  <si>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</si>
  <si>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</si>
  <si>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</si>
  <si>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</si>
  <si>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</si>
  <si>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</si>
  <si>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</si>
  <si>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</si>
  <si>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</si>
  <si>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</si>
  <si>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</si>
  <si>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</si>
  <si>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</si>
  <si>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</si>
  <si>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</si>
  <si>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</si>
  <si>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</si>
  <si>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</si>
  <si>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</si>
  <si>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</si>
  <si>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</si>
  <si>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</si>
  <si>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</si>
  <si>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</si>
  <si>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</si>
  <si>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</si>
  <si>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</si>
  <si>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</si>
  <si>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</si>
  <si>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</si>
  <si>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</si>
  <si>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</si>
  <si>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</si>
  <si>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</si>
  <si>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</si>
  <si>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</si>
  <si>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</si>
  <si>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</si>
  <si>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</si>
  <si>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</si>
  <si>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</si>
  <si>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</si>
  <si>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</si>
  <si>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</si>
  <si>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</si>
  <si>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</si>
  <si>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</si>
  <si>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</si>
  <si>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</si>
  <si>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</si>
  <si>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</si>
  <si>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</si>
  <si>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</si>
  <si>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</si>
  <si>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</si>
  <si>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</si>
  <si>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</si>
  <si>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</si>
  <si>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</si>
  <si>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</si>
  <si>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</si>
  <si>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</si>
  <si>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</si>
  <si>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</si>
  <si>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</si>
  <si>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</si>
  <si>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</si>
  <si>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</si>
  <si>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</si>
  <si>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</si>
  <si>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</si>
  <si>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</si>
  <si>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</si>
  <si>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</si>
  <si>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</si>
  <si>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</si>
  <si>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</si>
  <si>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白岡市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</si>
  <si>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</si>
  <si>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</si>
  <si>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</si>
  <si>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</si>
  <si>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</si>
  <si>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</si>
  <si>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</si>
  <si>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</si>
  <si>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</si>
  <si>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</si>
  <si>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</si>
  <si>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Ｈ22年度からＨ26年度まで（平成25年度は除く）は概ね６割の水準となっているが、今後、改築更新等の費用が増加する見込みであることから、更新投資等に充てる財源の確保等を含め経営改善を図る必要があると考える。
④企業債残高対事業規模比率
　類似団体平均値と比較して、高い水準となっているが、これは当市がこれまでに農業集落排水の整備を積極的に実施してきたことにより企業債残高が多くなっていることと、使用料水準が類似団体よりも低いためと考えられる。年々債務残高は減少傾向にあるが、今後改築更新等の費用が増加する見込みであることから、債務残高は増加すると考えられる。そのため、定期的な料金設定の見直しを実施し、適正な使用料水準の確保が必要であると考える。
⑤経費回収率
　汚水処理に係る費用を使用料で賄われておらず、使用料収入も大きな増減もない状況である。また、類似団体平均値よりも低い水準となっていることから、今後改築更新等が見込まれ、汚水処理費の増加が予想されるため、更新費用等に充てる財源を確保しつつ、適正な使用料水準の確保が必要であると考える。
⑥汚水処理原価
　平成23年度以降、類似団体平均値と比較しても、汚水処理コストが大幅に増加傾向にある。今後改築更新等が見込まれることから、汚水処理費の増加が予想されるため、水洗化率を向上させ有収水量を増加させる取組が必要であると考える。
⑦施設利用率
　当市の施設利用率は、類似団体平均値よりも高く、概ね施設を効率的に利用している状況である。今後、さらに水洗化率を向上させることにより、より効率的な利用が図られると考える。
⑧水洗化率
　類似団体平均値よりも高い数値となっているが、85％程度の水準であり、水洗化率を向上させることにより、使用料収入の増加が見込まれることから、今後も水洗化率の向上に努める必要があると考える。</t>
    <rPh sb="1" eb="4">
      <t>シュウエキテキ</t>
    </rPh>
    <rPh sb="4" eb="6">
      <t>シュウシ</t>
    </rPh>
    <rPh sb="6" eb="8">
      <t>ヒリツ</t>
    </rPh>
    <rPh sb="13" eb="15">
      <t>ネンド</t>
    </rPh>
    <rPh sb="20" eb="22">
      <t>ネンド</t>
    </rPh>
    <rPh sb="25" eb="27">
      <t>ヘイセイ</t>
    </rPh>
    <rPh sb="29" eb="31">
      <t>ネンド</t>
    </rPh>
    <rPh sb="32" eb="33">
      <t>ノゾ</t>
    </rPh>
    <rPh sb="36" eb="37">
      <t>オオム</t>
    </rPh>
    <rPh sb="39" eb="40">
      <t>ワリ</t>
    </rPh>
    <rPh sb="41" eb="43">
      <t>スイジュン</t>
    </rPh>
    <rPh sb="51" eb="53">
      <t>コンゴ</t>
    </rPh>
    <rPh sb="54" eb="56">
      <t>カイチク</t>
    </rPh>
    <rPh sb="56" eb="58">
      <t>コウシン</t>
    </rPh>
    <rPh sb="58" eb="59">
      <t>トウ</t>
    </rPh>
    <rPh sb="60" eb="62">
      <t>ヒヨウ</t>
    </rPh>
    <rPh sb="63" eb="65">
      <t>ゾウカ</t>
    </rPh>
    <rPh sb="67" eb="69">
      <t>ミコ</t>
    </rPh>
    <rPh sb="78" eb="80">
      <t>コウシン</t>
    </rPh>
    <rPh sb="80" eb="82">
      <t>トウシ</t>
    </rPh>
    <rPh sb="82" eb="83">
      <t>トウ</t>
    </rPh>
    <rPh sb="84" eb="85">
      <t>ア</t>
    </rPh>
    <rPh sb="87" eb="89">
      <t>ザイゲン</t>
    </rPh>
    <rPh sb="90" eb="92">
      <t>カクホ</t>
    </rPh>
    <rPh sb="92" eb="93">
      <t>トウ</t>
    </rPh>
    <rPh sb="94" eb="95">
      <t>フク</t>
    </rPh>
    <rPh sb="96" eb="98">
      <t>ケイエイ</t>
    </rPh>
    <rPh sb="98" eb="100">
      <t>カイゼン</t>
    </rPh>
    <rPh sb="101" eb="102">
      <t>ハカ</t>
    </rPh>
    <rPh sb="103" eb="105">
      <t>ヒツヨウ</t>
    </rPh>
    <rPh sb="109" eb="110">
      <t>カンガ</t>
    </rPh>
    <rPh sb="142" eb="143">
      <t>タカ</t>
    </rPh>
    <rPh sb="144" eb="146">
      <t>スイジュン</t>
    </rPh>
    <rPh sb="157" eb="159">
      <t>トウシ</t>
    </rPh>
    <rPh sb="165" eb="167">
      <t>ノウギョウ</t>
    </rPh>
    <rPh sb="167" eb="169">
      <t>シュウラク</t>
    </rPh>
    <rPh sb="169" eb="171">
      <t>ハイスイ</t>
    </rPh>
    <rPh sb="207" eb="209">
      <t>シヨウ</t>
    </rPh>
    <rPh sb="209" eb="210">
      <t>リョウ</t>
    </rPh>
    <rPh sb="210" eb="212">
      <t>スイジュン</t>
    </rPh>
    <rPh sb="213" eb="215">
      <t>ルイジ</t>
    </rPh>
    <rPh sb="215" eb="217">
      <t>ダンタイ</t>
    </rPh>
    <rPh sb="220" eb="221">
      <t>ヒク</t>
    </rPh>
    <rPh sb="225" eb="226">
      <t>カンガ</t>
    </rPh>
    <rPh sb="231" eb="233">
      <t>ネンネン</t>
    </rPh>
    <rPh sb="233" eb="235">
      <t>サイム</t>
    </rPh>
    <rPh sb="235" eb="237">
      <t>ザンダカ</t>
    </rPh>
    <rPh sb="238" eb="240">
      <t>ゲンショウ</t>
    </rPh>
    <rPh sb="240" eb="242">
      <t>ケイコウ</t>
    </rPh>
    <rPh sb="247" eb="249">
      <t>コンゴ</t>
    </rPh>
    <rPh sb="249" eb="251">
      <t>カイチク</t>
    </rPh>
    <rPh sb="251" eb="253">
      <t>コウシン</t>
    </rPh>
    <rPh sb="253" eb="254">
      <t>トウ</t>
    </rPh>
    <rPh sb="255" eb="257">
      <t>ヒヨウ</t>
    </rPh>
    <rPh sb="258" eb="260">
      <t>ゾウカ</t>
    </rPh>
    <rPh sb="262" eb="264">
      <t>ミコ</t>
    </rPh>
    <rPh sb="273" eb="275">
      <t>サイム</t>
    </rPh>
    <rPh sb="275" eb="277">
      <t>ザンダカ</t>
    </rPh>
    <rPh sb="278" eb="280">
      <t>ゾウカ</t>
    </rPh>
    <rPh sb="283" eb="284">
      <t>カンガ</t>
    </rPh>
    <rPh sb="294" eb="297">
      <t>テイキテキ</t>
    </rPh>
    <rPh sb="298" eb="300">
      <t>リョウキン</t>
    </rPh>
    <rPh sb="300" eb="302">
      <t>セッテイ</t>
    </rPh>
    <rPh sb="303" eb="305">
      <t>ミナオ</t>
    </rPh>
    <rPh sb="307" eb="309">
      <t>ジッシ</t>
    </rPh>
    <rPh sb="311" eb="313">
      <t>テキセイ</t>
    </rPh>
    <rPh sb="314" eb="316">
      <t>シヨウ</t>
    </rPh>
    <rPh sb="316" eb="317">
      <t>リョウ</t>
    </rPh>
    <rPh sb="317" eb="319">
      <t>スイジュン</t>
    </rPh>
    <rPh sb="320" eb="322">
      <t>カクホ</t>
    </rPh>
    <rPh sb="323" eb="325">
      <t>ヒツヨウ</t>
    </rPh>
    <rPh sb="329" eb="330">
      <t>カンガ</t>
    </rPh>
    <rPh sb="342" eb="344">
      <t>オスイ</t>
    </rPh>
    <rPh sb="344" eb="346">
      <t>ショリ</t>
    </rPh>
    <rPh sb="347" eb="348">
      <t>カカ</t>
    </rPh>
    <rPh sb="349" eb="351">
      <t>ヒヨウ</t>
    </rPh>
    <rPh sb="352" eb="354">
      <t>シヨウ</t>
    </rPh>
    <rPh sb="354" eb="355">
      <t>リョウ</t>
    </rPh>
    <rPh sb="356" eb="357">
      <t>マカナ</t>
    </rPh>
    <rPh sb="364" eb="366">
      <t>シヨウ</t>
    </rPh>
    <rPh sb="366" eb="367">
      <t>リョウ</t>
    </rPh>
    <rPh sb="367" eb="369">
      <t>シュウニュウ</t>
    </rPh>
    <rPh sb="370" eb="371">
      <t>オオ</t>
    </rPh>
    <rPh sb="373" eb="375">
      <t>ゾウゲン</t>
    </rPh>
    <rPh sb="378" eb="380">
      <t>ジョウキョウ</t>
    </rPh>
    <rPh sb="387" eb="389">
      <t>ルイジ</t>
    </rPh>
    <rPh sb="389" eb="391">
      <t>ダンタイ</t>
    </rPh>
    <rPh sb="391" eb="393">
      <t>ヘイキン</t>
    </rPh>
    <rPh sb="393" eb="394">
      <t>チ</t>
    </rPh>
    <rPh sb="397" eb="398">
      <t>ヒク</t>
    </rPh>
    <rPh sb="399" eb="401">
      <t>スイジュン</t>
    </rPh>
    <rPh sb="425" eb="427">
      <t>オスイ</t>
    </rPh>
    <rPh sb="427" eb="429">
      <t>ショリ</t>
    </rPh>
    <rPh sb="429" eb="430">
      <t>ヒ</t>
    </rPh>
    <rPh sb="431" eb="433">
      <t>ゾウカ</t>
    </rPh>
    <rPh sb="434" eb="436">
      <t>ヨソウ</t>
    </rPh>
    <rPh sb="442" eb="444">
      <t>コウシン</t>
    </rPh>
    <rPh sb="444" eb="446">
      <t>ヒヨウ</t>
    </rPh>
    <rPh sb="446" eb="447">
      <t>トウ</t>
    </rPh>
    <rPh sb="448" eb="449">
      <t>ア</t>
    </rPh>
    <rPh sb="451" eb="453">
      <t>ザイゲン</t>
    </rPh>
    <rPh sb="454" eb="456">
      <t>カクホ</t>
    </rPh>
    <rPh sb="460" eb="462">
      <t>テキセイ</t>
    </rPh>
    <rPh sb="463" eb="465">
      <t>シヨウ</t>
    </rPh>
    <rPh sb="465" eb="466">
      <t>リョウ</t>
    </rPh>
    <rPh sb="466" eb="468">
      <t>スイジュン</t>
    </rPh>
    <rPh sb="469" eb="471">
      <t>カクホ</t>
    </rPh>
    <rPh sb="472" eb="474">
      <t>ヒツヨウ</t>
    </rPh>
    <rPh sb="478" eb="479">
      <t>カンガ</t>
    </rPh>
    <rPh sb="492" eb="494">
      <t>ヘイセイ</t>
    </rPh>
    <rPh sb="496" eb="498">
      <t>ネンド</t>
    </rPh>
    <rPh sb="498" eb="500">
      <t>イコウ</t>
    </rPh>
    <rPh sb="509" eb="511">
      <t>ヒカク</t>
    </rPh>
    <rPh sb="515" eb="517">
      <t>オスイ</t>
    </rPh>
    <rPh sb="517" eb="519">
      <t>ショリ</t>
    </rPh>
    <rPh sb="523" eb="525">
      <t>オオハバ</t>
    </rPh>
    <rPh sb="526" eb="528">
      <t>ゾウカ</t>
    </rPh>
    <rPh sb="528" eb="530">
      <t>ケイコウ</t>
    </rPh>
    <rPh sb="534" eb="536">
      <t>コンゴ</t>
    </rPh>
    <rPh sb="536" eb="538">
      <t>カイチク</t>
    </rPh>
    <rPh sb="538" eb="540">
      <t>コウシン</t>
    </rPh>
    <rPh sb="540" eb="541">
      <t>トウ</t>
    </rPh>
    <rPh sb="542" eb="544">
      <t>ミコ</t>
    </rPh>
    <rPh sb="552" eb="554">
      <t>オスイ</t>
    </rPh>
    <rPh sb="554" eb="556">
      <t>ショリ</t>
    </rPh>
    <rPh sb="556" eb="557">
      <t>ヒ</t>
    </rPh>
    <rPh sb="558" eb="560">
      <t>ゾウカ</t>
    </rPh>
    <rPh sb="561" eb="563">
      <t>ヨソウ</t>
    </rPh>
    <rPh sb="569" eb="572">
      <t>スイセンカ</t>
    </rPh>
    <rPh sb="572" eb="573">
      <t>リツ</t>
    </rPh>
    <rPh sb="574" eb="576">
      <t>コウジョウ</t>
    </rPh>
    <rPh sb="578" eb="579">
      <t>ユウ</t>
    </rPh>
    <rPh sb="579" eb="580">
      <t>シュウ</t>
    </rPh>
    <rPh sb="580" eb="582">
      <t>スイリョウ</t>
    </rPh>
    <rPh sb="583" eb="585">
      <t>ゾウカ</t>
    </rPh>
    <rPh sb="588" eb="590">
      <t>トリクミ</t>
    </rPh>
    <rPh sb="591" eb="593">
      <t>ヒツヨウ</t>
    </rPh>
    <rPh sb="597" eb="598">
      <t>カンガ</t>
    </rPh>
    <rPh sb="603" eb="605">
      <t>シセツ</t>
    </rPh>
    <rPh sb="605" eb="607">
      <t>リヨウ</t>
    </rPh>
    <rPh sb="607" eb="608">
      <t>リツ</t>
    </rPh>
    <rPh sb="610" eb="612">
      <t>トウシ</t>
    </rPh>
    <rPh sb="613" eb="615">
      <t>シセツ</t>
    </rPh>
    <rPh sb="615" eb="617">
      <t>リヨウ</t>
    </rPh>
    <rPh sb="617" eb="618">
      <t>リツ</t>
    </rPh>
    <rPh sb="620" eb="622">
      <t>ルイジ</t>
    </rPh>
    <rPh sb="622" eb="624">
      <t>ダンタイ</t>
    </rPh>
    <rPh sb="624" eb="626">
      <t>ヘイキン</t>
    </rPh>
    <rPh sb="626" eb="627">
      <t>チ</t>
    </rPh>
    <rPh sb="630" eb="631">
      <t>タカ</t>
    </rPh>
    <rPh sb="633" eb="634">
      <t>オオム</t>
    </rPh>
    <rPh sb="635" eb="637">
      <t>シセツ</t>
    </rPh>
    <rPh sb="638" eb="640">
      <t>コウリツ</t>
    </rPh>
    <rPh sb="640" eb="641">
      <t>テキ</t>
    </rPh>
    <rPh sb="642" eb="644">
      <t>リヨウ</t>
    </rPh>
    <rPh sb="648" eb="650">
      <t>ジョウキョウ</t>
    </rPh>
    <rPh sb="654" eb="656">
      <t>コンゴ</t>
    </rPh>
    <rPh sb="660" eb="663">
      <t>スイセンカ</t>
    </rPh>
    <rPh sb="663" eb="664">
      <t>リツ</t>
    </rPh>
    <rPh sb="665" eb="667">
      <t>コウジョウ</t>
    </rPh>
    <rPh sb="678" eb="680">
      <t>コウリツ</t>
    </rPh>
    <rPh sb="680" eb="681">
      <t>テキ</t>
    </rPh>
    <rPh sb="682" eb="684">
      <t>リヨウ</t>
    </rPh>
    <rPh sb="685" eb="686">
      <t>ハカ</t>
    </rPh>
    <rPh sb="690" eb="691">
      <t>カンガ</t>
    </rPh>
    <rPh sb="727" eb="729">
      <t>テイド</t>
    </rPh>
    <rPh sb="730" eb="732">
      <t>スイジュン</t>
    </rPh>
    <rPh sb="736" eb="739">
      <t>スイセンカ</t>
    </rPh>
    <rPh sb="739" eb="740">
      <t>リツ</t>
    </rPh>
    <rPh sb="741" eb="743">
      <t>コウジョウ</t>
    </rPh>
    <rPh sb="752" eb="754">
      <t>シヨウ</t>
    </rPh>
    <rPh sb="754" eb="755">
      <t>リョウ</t>
    </rPh>
    <rPh sb="755" eb="757">
      <t>シュウニュウ</t>
    </rPh>
    <rPh sb="758" eb="760">
      <t>ゾウカ</t>
    </rPh>
    <rPh sb="761" eb="763">
      <t>ミコ</t>
    </rPh>
    <rPh sb="771" eb="773">
      <t>コンゴ</t>
    </rPh>
    <rPh sb="774" eb="777">
      <t>スイセンカ</t>
    </rPh>
    <rPh sb="777" eb="778">
      <t>リツ</t>
    </rPh>
    <rPh sb="779" eb="781">
      <t>コウジョウ</t>
    </rPh>
    <rPh sb="782" eb="783">
      <t>ツト</t>
    </rPh>
    <rPh sb="785" eb="787">
      <t>ヒツヨウ</t>
    </rPh>
    <rPh sb="791" eb="792">
      <t>カンガ</t>
    </rPh>
    <phoneticPr fontId="4"/>
  </si>
  <si>
    <t>　当市における老朽化の状況については、法定耐用年数を超えた管渠がないことから、管渠老朽化率及び管渠改善率は数値化されていない。
　しかし、今後、法定耐用年数に到達する管渠があることから、改築等の財源の確保や経営に与える影響等を踏まえて、経営改善の実施や投資計画等の見直しを行う必要がある。</t>
    <rPh sb="1" eb="3">
      <t>トウシ</t>
    </rPh>
    <rPh sb="7" eb="10">
      <t>ロウキュウカ</t>
    </rPh>
    <rPh sb="11" eb="13">
      <t>ジョウキョウ</t>
    </rPh>
    <rPh sb="19" eb="21">
      <t>ホウテイ</t>
    </rPh>
    <rPh sb="21" eb="23">
      <t>タイヨウ</t>
    </rPh>
    <rPh sb="23" eb="25">
      <t>ネンスウ</t>
    </rPh>
    <rPh sb="26" eb="27">
      <t>コ</t>
    </rPh>
    <rPh sb="29" eb="30">
      <t>カン</t>
    </rPh>
    <rPh sb="30" eb="31">
      <t>キョ</t>
    </rPh>
    <rPh sb="39" eb="40">
      <t>カン</t>
    </rPh>
    <rPh sb="40" eb="41">
      <t>キョ</t>
    </rPh>
    <rPh sb="41" eb="43">
      <t>ロウキュウ</t>
    </rPh>
    <rPh sb="43" eb="44">
      <t>カ</t>
    </rPh>
    <rPh sb="44" eb="45">
      <t>リツ</t>
    </rPh>
    <rPh sb="45" eb="46">
      <t>オヨ</t>
    </rPh>
    <rPh sb="47" eb="48">
      <t>カン</t>
    </rPh>
    <rPh sb="48" eb="49">
      <t>キョ</t>
    </rPh>
    <rPh sb="49" eb="51">
      <t>カイゼン</t>
    </rPh>
    <rPh sb="51" eb="52">
      <t>リツ</t>
    </rPh>
    <rPh sb="53" eb="56">
      <t>スウチカ</t>
    </rPh>
    <rPh sb="69" eb="71">
      <t>コンゴ</t>
    </rPh>
    <rPh sb="72" eb="74">
      <t>ホウテイ</t>
    </rPh>
    <rPh sb="74" eb="76">
      <t>タイヨウ</t>
    </rPh>
    <rPh sb="76" eb="78">
      <t>ネンスウ</t>
    </rPh>
    <rPh sb="79" eb="81">
      <t>トウタツ</t>
    </rPh>
    <rPh sb="83" eb="84">
      <t>カン</t>
    </rPh>
    <rPh sb="84" eb="85">
      <t>キョ</t>
    </rPh>
    <rPh sb="93" eb="95">
      <t>カイチク</t>
    </rPh>
    <rPh sb="95" eb="96">
      <t>トウ</t>
    </rPh>
    <rPh sb="97" eb="99">
      <t>ザイゲン</t>
    </rPh>
    <rPh sb="100" eb="102">
      <t>カクホ</t>
    </rPh>
    <rPh sb="103" eb="105">
      <t>ケイエイ</t>
    </rPh>
    <rPh sb="106" eb="107">
      <t>アタ</t>
    </rPh>
    <rPh sb="109" eb="112">
      <t>エイキョウトウ</t>
    </rPh>
    <rPh sb="113" eb="114">
      <t>フ</t>
    </rPh>
    <rPh sb="118" eb="120">
      <t>ケイエイ</t>
    </rPh>
    <rPh sb="120" eb="122">
      <t>カイゼン</t>
    </rPh>
    <rPh sb="123" eb="125">
      <t>ジッシ</t>
    </rPh>
    <rPh sb="126" eb="128">
      <t>トウシ</t>
    </rPh>
    <rPh sb="128" eb="130">
      <t>ケイカク</t>
    </rPh>
    <rPh sb="130" eb="131">
      <t>トウ</t>
    </rPh>
    <rPh sb="132" eb="134">
      <t>ミナオ</t>
    </rPh>
    <rPh sb="136" eb="137">
      <t>オコナ</t>
    </rPh>
    <rPh sb="138" eb="140">
      <t>ヒツヨウ</t>
    </rPh>
    <phoneticPr fontId="4"/>
  </si>
  <si>
    <t>　現状では、基準外繰入金を受け入れることにより不足額を補填している状況にあり、今後、更なる維持管理費の増加が見込まれ、基準外繰入金も増加する見込みである。こうした中、営業収益増加のため効果的な水洗化率の向上策を実施するとともに、経費削減に向けた取組を行う必要がある。
　中長期的な視点での経営計画がないことから、今後の事業経営にあたっては、施設の経年劣化に対応した更新費用も見据え、料金改定も含めて投資採算性を踏まえた収支を基に、長期経営計画を策定し事業運営を行うことが必要である。</t>
    <rPh sb="1" eb="3">
      <t>ゲンジョウ</t>
    </rPh>
    <rPh sb="6" eb="8">
      <t>キジュン</t>
    </rPh>
    <rPh sb="8" eb="9">
      <t>ガイ</t>
    </rPh>
    <rPh sb="9" eb="11">
      <t>クリイレ</t>
    </rPh>
    <rPh sb="11" eb="12">
      <t>キン</t>
    </rPh>
    <rPh sb="13" eb="14">
      <t>ウ</t>
    </rPh>
    <rPh sb="15" eb="16">
      <t>イ</t>
    </rPh>
    <rPh sb="23" eb="25">
      <t>フソク</t>
    </rPh>
    <rPh sb="25" eb="26">
      <t>ガク</t>
    </rPh>
    <rPh sb="27" eb="29">
      <t>ホテン</t>
    </rPh>
    <rPh sb="33" eb="35">
      <t>ジョウキョウ</t>
    </rPh>
    <rPh sb="39" eb="41">
      <t>コンゴ</t>
    </rPh>
    <rPh sb="42" eb="43">
      <t>サラ</t>
    </rPh>
    <rPh sb="45" eb="47">
      <t>イジ</t>
    </rPh>
    <rPh sb="47" eb="50">
      <t>カンリヒ</t>
    </rPh>
    <rPh sb="51" eb="53">
      <t>ゾウカ</t>
    </rPh>
    <rPh sb="54" eb="56">
      <t>ミコ</t>
    </rPh>
    <rPh sb="59" eb="61">
      <t>キジュン</t>
    </rPh>
    <rPh sb="61" eb="62">
      <t>ガイ</t>
    </rPh>
    <rPh sb="62" eb="64">
      <t>クリイレ</t>
    </rPh>
    <rPh sb="64" eb="65">
      <t>キン</t>
    </rPh>
    <rPh sb="66" eb="68">
      <t>ゾウカ</t>
    </rPh>
    <rPh sb="70" eb="72">
      <t>ミコ</t>
    </rPh>
    <rPh sb="81" eb="82">
      <t>ナカ</t>
    </rPh>
    <rPh sb="83" eb="85">
      <t>エイギョウ</t>
    </rPh>
    <rPh sb="85" eb="87">
      <t>シュウエキ</t>
    </rPh>
    <rPh sb="87" eb="89">
      <t>ゾウカ</t>
    </rPh>
    <rPh sb="92" eb="95">
      <t>コウカテキ</t>
    </rPh>
    <rPh sb="96" eb="99">
      <t>スイセンカ</t>
    </rPh>
    <rPh sb="99" eb="100">
      <t>リツ</t>
    </rPh>
    <rPh sb="101" eb="103">
      <t>コウジョウ</t>
    </rPh>
    <rPh sb="103" eb="104">
      <t>サク</t>
    </rPh>
    <rPh sb="105" eb="107">
      <t>ジッシ</t>
    </rPh>
    <rPh sb="114" eb="116">
      <t>ケイヒ</t>
    </rPh>
    <rPh sb="116" eb="118">
      <t>サクゲン</t>
    </rPh>
    <rPh sb="119" eb="120">
      <t>ム</t>
    </rPh>
    <rPh sb="122" eb="124">
      <t>トリクミ</t>
    </rPh>
    <rPh sb="125" eb="126">
      <t>オコナ</t>
    </rPh>
    <rPh sb="127" eb="129">
      <t>ヒツヨウ</t>
    </rPh>
    <rPh sb="135" eb="138">
      <t>チュウチョウキ</t>
    </rPh>
    <rPh sb="138" eb="139">
      <t>テキ</t>
    </rPh>
    <rPh sb="140" eb="142">
      <t>シテン</t>
    </rPh>
    <rPh sb="144" eb="146">
      <t>ケイエイ</t>
    </rPh>
    <rPh sb="146" eb="148">
      <t>ケイカク</t>
    </rPh>
    <rPh sb="156" eb="158">
      <t>コンゴ</t>
    </rPh>
    <rPh sb="159" eb="161">
      <t>ジギョウ</t>
    </rPh>
    <rPh sb="161" eb="163">
      <t>ケイエイ</t>
    </rPh>
    <rPh sb="170" eb="172">
      <t>シセツ</t>
    </rPh>
    <rPh sb="173" eb="175">
      <t>ケイネン</t>
    </rPh>
    <rPh sb="175" eb="177">
      <t>レッカ</t>
    </rPh>
    <rPh sb="178" eb="180">
      <t>タイオウ</t>
    </rPh>
    <rPh sb="182" eb="184">
      <t>コウシン</t>
    </rPh>
    <rPh sb="184" eb="186">
      <t>ヒヨウ</t>
    </rPh>
    <rPh sb="187" eb="189">
      <t>ミス</t>
    </rPh>
    <rPh sb="191" eb="193">
      <t>リョウキン</t>
    </rPh>
    <rPh sb="193" eb="195">
      <t>カイテイ</t>
    </rPh>
    <rPh sb="196" eb="197">
      <t>フク</t>
    </rPh>
    <rPh sb="199" eb="201">
      <t>トウシ</t>
    </rPh>
    <rPh sb="201" eb="204">
      <t>サイサンセイ</t>
    </rPh>
    <rPh sb="205" eb="206">
      <t>フ</t>
    </rPh>
    <rPh sb="209" eb="211">
      <t>シュウシ</t>
    </rPh>
    <rPh sb="212" eb="213">
      <t>モト</t>
    </rPh>
    <rPh sb="215" eb="217">
      <t>チョウキ</t>
    </rPh>
    <rPh sb="217" eb="219">
      <t>ケイエイ</t>
    </rPh>
    <rPh sb="219" eb="221">
      <t>ケイカク</t>
    </rPh>
    <rPh sb="222" eb="224">
      <t>サクテイ</t>
    </rPh>
    <rPh sb="225" eb="227">
      <t>ジギョウ</t>
    </rPh>
    <rPh sb="227" eb="229">
      <t>ウンエイ</t>
    </rPh>
    <rPh sb="230" eb="231">
      <t>オコナ</t>
    </rPh>
    <rPh sb="235" eb="2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</si>
</sst>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763200"/>
        <c:axId val="1077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ser>
        <c:dLbls>
          <c:showLegendKey val="0"/>
          <c:showVal val="0"/>
          <c:showCatName val="0"/>
          <c:showSerName val="0"/>
          <c:showPercent val="0"/>
          <c:showBubbleSize val="0"/>
        </c:dLbls>
        <c:marker val="1"/>
        <c:smooth val="0"/>
        <c:axId val="107763200"/>
        <c:axId val="107765120"/>
      </c:lineChart>
      <c:dateAx>
        <c:axId val="107763200"/>
        <c:scaling>
          <c:orientation val="minMax"/>
        </c:scaling>
        <c:delete val="1"/>
        <c:axPos val="b"/>
        <c:numFmt formatCode="ge" sourceLinked="1"/>
        <c:majorTickMark val="none"/>
        <c:minorTickMark val="none"/>
        <c:tickLblPos val="none"/>
        <c:crossAx val="107765120"/>
        <c:crosses val="autoZero"/>
        <c:auto val="1"/>
        <c:lblOffset val="100"/>
        <c:baseTimeUnit val="years"/>
      </c:dateAx>
      <c:valAx>
        <c:axId val="1077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64.739999999999995</c:v>
                </c:pt>
                <c:pt idx="1">
                  <c:v>63.18</c:v>
                </c:pt>
                <c:pt idx="2">
                  <c:v>62.4</c:v>
                </c:pt>
                <c:pt idx="3">
                  <c:v>62.56</c:v>
                </c:pt>
                <c:pt idx="4">
                  <c:v>64.27</c:v>
                </c:pt>
              </c:numCache>
            </c:numRef>
          </c:val>
        </c:ser>
        <c:dLbls>
          <c:showLegendKey val="0"/>
          <c:showVal val="0"/>
          <c:showCatName val="0"/>
          <c:showSerName val="0"/>
          <c:showPercent val="0"/>
          <c:showBubbleSize val="0"/>
        </c:dLbls>
        <c:gapWidth val="150"/>
        <c:axId val="108124032"/>
        <c:axId val="1081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ser>
        <c:dLbls>
          <c:showLegendKey val="0"/>
          <c:showVal val="0"/>
          <c:showCatName val="0"/>
          <c:showSerName val="0"/>
          <c:showPercent val="0"/>
          <c:showBubbleSize val="0"/>
        </c:dLbls>
        <c:marker val="1"/>
        <c:smooth val="0"/>
        <c:axId val="108124032"/>
        <c:axId val="108138496"/>
      </c:lineChart>
      <c:dateAx>
        <c:axId val="108124032"/>
        <c:scaling>
          <c:orientation val="minMax"/>
        </c:scaling>
        <c:delete val="1"/>
        <c:axPos val="b"/>
        <c:numFmt formatCode="ge" sourceLinked="1"/>
        <c:majorTickMark val="none"/>
        <c:minorTickMark val="none"/>
        <c:tickLblPos val="none"/>
        <c:crossAx val="108138496"/>
        <c:crosses val="autoZero"/>
        <c:auto val="1"/>
        <c:lblOffset val="100"/>
        <c:baseTimeUnit val="years"/>
      </c:dateAx>
      <c:valAx>
        <c:axId val="1081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84.95</c:v>
                </c:pt>
                <c:pt idx="1">
                  <c:v>85.38</c:v>
                </c:pt>
                <c:pt idx="2">
                  <c:v>85.43</c:v>
                </c:pt>
                <c:pt idx="3">
                  <c:v>85.53</c:v>
                </c:pt>
                <c:pt idx="4">
                  <c:v>85.44</c:v>
                </c:pt>
              </c:numCache>
            </c:numRef>
          </c:val>
        </c:ser>
        <c:dLbls>
          <c:showLegendKey val="0"/>
          <c:showVal val="0"/>
          <c:showCatName val="0"/>
          <c:showSerName val="0"/>
          <c:showPercent val="0"/>
          <c:showBubbleSize val="0"/>
        </c:dLbls>
        <c:gapWidth val="150"/>
        <c:axId val="108164608"/>
        <c:axId val="1081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ser>
        <c:dLbls>
          <c:showLegendKey val="0"/>
          <c:showVal val="0"/>
          <c:showCatName val="0"/>
          <c:showSerName val="0"/>
          <c:showPercent val="0"/>
          <c:showBubbleSize val="0"/>
        </c:dLbls>
        <c:marker val="1"/>
        <c:smooth val="0"/>
        <c:axId val="108164608"/>
        <c:axId val="108166528"/>
      </c:lineChart>
      <c:dateAx>
        <c:axId val="108164608"/>
        <c:scaling>
          <c:orientation val="minMax"/>
        </c:scaling>
        <c:delete val="1"/>
        <c:axPos val="b"/>
        <c:numFmt formatCode="ge" sourceLinked="1"/>
        <c:majorTickMark val="none"/>
        <c:minorTickMark val="none"/>
        <c:tickLblPos val="none"/>
        <c:crossAx val="108166528"/>
        <c:crosses val="autoZero"/>
        <c:auto val="1"/>
        <c:lblOffset val="100"/>
        <c:baseTimeUnit val="years"/>
      </c:dateAx>
      <c:valAx>
        <c:axId val="1081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64.239999999999995</c:v>
                </c:pt>
                <c:pt idx="1">
                  <c:v>68.069999999999993</c:v>
                </c:pt>
                <c:pt idx="2">
                  <c:v>50.64</c:v>
                </c:pt>
                <c:pt idx="3">
                  <c:v>62.96</c:v>
                </c:pt>
                <c:pt idx="4">
                  <c:v>58.84</c:v>
                </c:pt>
              </c:numCache>
            </c:numRef>
          </c:val>
        </c:ser>
        <c:dLbls>
          <c:showLegendKey val="0"/>
          <c:showVal val="0"/>
          <c:showCatName val="0"/>
          <c:showSerName val="0"/>
          <c:showPercent val="0"/>
          <c:showBubbleSize val="0"/>
        </c:dLbls>
        <c:gapWidth val="150"/>
        <c:axId val="107623552"/>
        <c:axId val="1076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623552"/>
        <c:axId val="107625472"/>
      </c:lineChart>
      <c:dateAx>
        <c:axId val="107623552"/>
        <c:scaling>
          <c:orientation val="minMax"/>
        </c:scaling>
        <c:delete val="1"/>
        <c:axPos val="b"/>
        <c:numFmt formatCode="ge" sourceLinked="1"/>
        <c:majorTickMark val="none"/>
        <c:minorTickMark val="none"/>
        <c:tickLblPos val="none"/>
        <c:crossAx val="107625472"/>
        <c:crosses val="autoZero"/>
        <c:auto val="1"/>
        <c:lblOffset val="100"/>
        <c:baseTimeUnit val="years"/>
      </c:dateAx>
      <c:valAx>
        <c:axId val="1076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651840"/>
        <c:axId val="1076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651840"/>
        <c:axId val="107653760"/>
      </c:lineChart>
      <c:dateAx>
        <c:axId val="107651840"/>
        <c:scaling>
          <c:orientation val="minMax"/>
        </c:scaling>
        <c:delete val="1"/>
        <c:axPos val="b"/>
        <c:numFmt formatCode="ge" sourceLinked="1"/>
        <c:majorTickMark val="none"/>
        <c:minorTickMark val="none"/>
        <c:tickLblPos val="none"/>
        <c:crossAx val="107653760"/>
        <c:crosses val="autoZero"/>
        <c:auto val="1"/>
        <c:lblOffset val="100"/>
        <c:baseTimeUnit val="years"/>
      </c:dateAx>
      <c:valAx>
        <c:axId val="1076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5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704704"/>
        <c:axId val="10770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704704"/>
        <c:axId val="107706624"/>
      </c:lineChart>
      <c:dateAx>
        <c:axId val="107704704"/>
        <c:scaling>
          <c:orientation val="minMax"/>
        </c:scaling>
        <c:delete val="1"/>
        <c:axPos val="b"/>
        <c:numFmt formatCode="ge" sourceLinked="1"/>
        <c:majorTickMark val="none"/>
        <c:minorTickMark val="none"/>
        <c:tickLblPos val="none"/>
        <c:crossAx val="107706624"/>
        <c:crosses val="autoZero"/>
        <c:auto val="1"/>
        <c:lblOffset val="100"/>
        <c:baseTimeUnit val="years"/>
      </c:dateAx>
      <c:valAx>
        <c:axId val="1077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872640"/>
        <c:axId val="1078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872640"/>
        <c:axId val="107874560"/>
      </c:lineChart>
      <c:dateAx>
        <c:axId val="107872640"/>
        <c:scaling>
          <c:orientation val="minMax"/>
        </c:scaling>
        <c:delete val="1"/>
        <c:axPos val="b"/>
        <c:numFmt formatCode="ge" sourceLinked="1"/>
        <c:majorTickMark val="none"/>
        <c:minorTickMark val="none"/>
        <c:tickLblPos val="none"/>
        <c:crossAx val="107874560"/>
        <c:crosses val="autoZero"/>
        <c:auto val="1"/>
        <c:lblOffset val="100"/>
        <c:baseTimeUnit val="years"/>
      </c:dateAx>
      <c:valAx>
        <c:axId val="1078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921408"/>
        <c:axId val="1079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921408"/>
        <c:axId val="107923328"/>
      </c:lineChart>
      <c:dateAx>
        <c:axId val="107921408"/>
        <c:scaling>
          <c:orientation val="minMax"/>
        </c:scaling>
        <c:delete val="1"/>
        <c:axPos val="b"/>
        <c:numFmt formatCode="ge" sourceLinked="1"/>
        <c:majorTickMark val="none"/>
        <c:minorTickMark val="none"/>
        <c:tickLblPos val="none"/>
        <c:crossAx val="107923328"/>
        <c:crosses val="autoZero"/>
        <c:auto val="1"/>
        <c:lblOffset val="100"/>
        <c:baseTimeUnit val="years"/>
      </c:dateAx>
      <c:valAx>
        <c:axId val="1079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4525.41</c:v>
                </c:pt>
                <c:pt idx="1">
                  <c:v>4227.3500000000004</c:v>
                </c:pt>
                <c:pt idx="2">
                  <c:v>4041.49</c:v>
                </c:pt>
                <c:pt idx="3">
                  <c:v>3822.11</c:v>
                </c:pt>
                <c:pt idx="4">
                  <c:v>3575.57</c:v>
                </c:pt>
              </c:numCache>
            </c:numRef>
          </c:val>
        </c:ser>
        <c:dLbls>
          <c:showLegendKey val="0"/>
          <c:showVal val="0"/>
          <c:showCatName val="0"/>
          <c:showSerName val="0"/>
          <c:showPercent val="0"/>
          <c:showBubbleSize val="0"/>
        </c:dLbls>
        <c:gapWidth val="150"/>
        <c:axId val="107941248"/>
        <c:axId val="1079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ser>
        <c:dLbls>
          <c:showLegendKey val="0"/>
          <c:showVal val="0"/>
          <c:showCatName val="0"/>
          <c:showSerName val="0"/>
          <c:showPercent val="0"/>
          <c:showBubbleSize val="0"/>
        </c:dLbls>
        <c:marker val="1"/>
        <c:smooth val="0"/>
        <c:axId val="107941248"/>
        <c:axId val="107947520"/>
      </c:lineChart>
      <c:dateAx>
        <c:axId val="107941248"/>
        <c:scaling>
          <c:orientation val="minMax"/>
        </c:scaling>
        <c:delete val="1"/>
        <c:axPos val="b"/>
        <c:numFmt formatCode="ge" sourceLinked="1"/>
        <c:majorTickMark val="none"/>
        <c:minorTickMark val="none"/>
        <c:tickLblPos val="none"/>
        <c:crossAx val="107947520"/>
        <c:crosses val="autoZero"/>
        <c:auto val="1"/>
        <c:lblOffset val="100"/>
        <c:baseTimeUnit val="years"/>
      </c:dateAx>
      <c:valAx>
        <c:axId val="1079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20.86</c:v>
                </c:pt>
                <c:pt idx="1">
                  <c:v>21.75</c:v>
                </c:pt>
                <c:pt idx="2">
                  <c:v>21.25</c:v>
                </c:pt>
                <c:pt idx="3">
                  <c:v>20.73</c:v>
                </c:pt>
                <c:pt idx="4">
                  <c:v>21.15</c:v>
                </c:pt>
              </c:numCache>
            </c:numRef>
          </c:val>
        </c:ser>
        <c:dLbls>
          <c:showLegendKey val="0"/>
          <c:showVal val="0"/>
          <c:showCatName val="0"/>
          <c:showSerName val="0"/>
          <c:showPercent val="0"/>
          <c:showBubbleSize val="0"/>
        </c:dLbls>
        <c:gapWidth val="150"/>
        <c:axId val="107985920"/>
        <c:axId val="1079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ser>
        <c:dLbls>
          <c:showLegendKey val="0"/>
          <c:showVal val="0"/>
          <c:showCatName val="0"/>
          <c:showSerName val="0"/>
          <c:showPercent val="0"/>
          <c:showBubbleSize val="0"/>
        </c:dLbls>
        <c:marker val="1"/>
        <c:smooth val="0"/>
        <c:axId val="107985920"/>
        <c:axId val="107988096"/>
      </c:lineChart>
      <c:dateAx>
        <c:axId val="107985920"/>
        <c:scaling>
          <c:orientation val="minMax"/>
        </c:scaling>
        <c:delete val="1"/>
        <c:axPos val="b"/>
        <c:numFmt formatCode="ge" sourceLinked="1"/>
        <c:majorTickMark val="none"/>
        <c:minorTickMark val="none"/>
        <c:tickLblPos val="none"/>
        <c:crossAx val="107988096"/>
        <c:crosses val="autoZero"/>
        <c:auto val="1"/>
        <c:lblOffset val="100"/>
        <c:baseTimeUnit val="years"/>
      </c:dateAx>
      <c:valAx>
        <c:axId val="1079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523.29</c:v>
                </c:pt>
                <c:pt idx="1">
                  <c:v>528.36</c:v>
                </c:pt>
                <c:pt idx="2">
                  <c:v>559.38</c:v>
                </c:pt>
                <c:pt idx="3">
                  <c:v>594.88</c:v>
                </c:pt>
                <c:pt idx="4">
                  <c:v>580.66</c:v>
                </c:pt>
              </c:numCache>
            </c:numRef>
          </c:val>
        </c:ser>
        <c:dLbls>
          <c:showLegendKey val="0"/>
          <c:showVal val="0"/>
          <c:showCatName val="0"/>
          <c:showSerName val="0"/>
          <c:showPercent val="0"/>
          <c:showBubbleSize val="0"/>
        </c:dLbls>
        <c:gapWidth val="150"/>
        <c:axId val="108091648"/>
        <c:axId val="10809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ser>
        <c:dLbls>
          <c:showLegendKey val="0"/>
          <c:showVal val="0"/>
          <c:showCatName val="0"/>
          <c:showSerName val="0"/>
          <c:showPercent val="0"/>
          <c:showBubbleSize val="0"/>
        </c:dLbls>
        <c:marker val="1"/>
        <c:smooth val="0"/>
        <c:axId val="108091648"/>
        <c:axId val="108097920"/>
      </c:lineChart>
      <c:dateAx>
        <c:axId val="108091648"/>
        <c:scaling>
          <c:orientation val="minMax"/>
        </c:scaling>
        <c:delete val="1"/>
        <c:axPos val="b"/>
        <c:numFmt formatCode="ge" sourceLinked="1"/>
        <c:majorTickMark val="none"/>
        <c:minorTickMark val="none"/>
        <c:tickLblPos val="none"/>
        <c:crossAx val="108097920"/>
        <c:crosses val="autoZero"/>
        <c:auto val="1"/>
        <c:lblOffset val="100"/>
        <c:baseTimeUnit val="years"/>
      </c:dateAx>
      <c:valAx>
        <c:axId val="1080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AV56" sqref="AV56:BI5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白岡市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52035</v>
      </c>
      <c r="AM8" s="70"/>
      <c r="AN8" s="70"/>
      <c r="AO8" s="70"/>
      <c r="AP8" s="70"/>
      <c r="AQ8" s="70"/>
      <c r="AR8" s="70"/>
      <c r="AS8" s="70"/>
      <c r="AT8" s="69">
        <f>データ!S6</f>
        <v>24.92</v>
      </c>
      <c r="AU8" s="69"/>
      <c r="AV8" s="69"/>
      <c r="AW8" s="69"/>
      <c r="AX8" s="69"/>
      <c r="AY8" s="69"/>
      <c r="AZ8" s="69"/>
      <c r="BA8" s="69"/>
      <c r="BB8" s="69">
        <f>データ!T6</f>
        <v>2088.08</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2.91</v>
      </c>
      <c r="Q10" s="69"/>
      <c r="R10" s="69"/>
      <c r="S10" s="69"/>
      <c r="T10" s="69"/>
      <c r="U10" s="69"/>
      <c r="V10" s="69"/>
      <c r="W10" s="69">
        <f>データ!P6</f>
        <v>100</v>
      </c>
      <c r="X10" s="69"/>
      <c r="Y10" s="69"/>
      <c r="Z10" s="69"/>
      <c r="AA10" s="69"/>
      <c r="AB10" s="69"/>
      <c r="AC10" s="69"/>
      <c r="AD10" s="70">
        <f>データ!Q6</f>
        <v>3132</v>
      </c>
      <c r="AE10" s="70"/>
      <c r="AF10" s="70"/>
      <c r="AG10" s="70"/>
      <c r="AH10" s="70"/>
      <c r="AI10" s="70"/>
      <c r="AJ10" s="70"/>
      <c r="AK10" s="2"/>
      <c r="AL10" s="70">
        <f>データ!U6</f>
        <v>1518</v>
      </c>
      <c r="AM10" s="70"/>
      <c r="AN10" s="70"/>
      <c r="AO10" s="70"/>
      <c r="AP10" s="70"/>
      <c r="AQ10" s="70"/>
      <c r="AR10" s="70"/>
      <c r="AS10" s="70"/>
      <c r="AT10" s="69">
        <f>データ!V6</f>
        <v>0.61</v>
      </c>
      <c r="AU10" s="69"/>
      <c r="AV10" s="69"/>
      <c r="AW10" s="69"/>
      <c r="AX10" s="69"/>
      <c r="AY10" s="69"/>
      <c r="AZ10" s="69"/>
      <c r="BA10" s="69"/>
      <c r="BB10" s="69">
        <f>データ!W6</f>
        <v>2488.52</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112461</v>
      </c>
      <c r="D6" s="31">
        <f t="shared" si="3"/>
        <v>47</v>
      </c>
      <c r="E6" s="31">
        <f t="shared" si="3"/>
        <v>17</v>
      </c>
      <c r="F6" s="31">
        <f t="shared" si="3"/>
        <v>5</v>
      </c>
      <c r="G6" s="31">
        <f t="shared" si="3"/>
        <v>0</v>
      </c>
      <c r="H6" s="31" t="str">
        <f t="shared" si="3"/>
        <v>埼玉県　白岡市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2.91</v>
      </c>
      <c r="P6" s="32">
        <f t="shared" si="3"/>
        <v>100</v>
      </c>
      <c r="Q6" s="32">
        <f t="shared" si="3"/>
        <v>3132</v>
      </c>
      <c r="R6" s="32">
        <f t="shared" si="3"/>
        <v>52035</v>
      </c>
      <c r="S6" s="32">
        <f t="shared" si="3"/>
        <v>24.92</v>
      </c>
      <c r="T6" s="32">
        <f t="shared" si="3"/>
        <v>2088.08</v>
      </c>
      <c r="U6" s="32">
        <f t="shared" si="3"/>
        <v>1518</v>
      </c>
      <c r="V6" s="32">
        <f t="shared" si="3"/>
        <v>0.61</v>
      </c>
      <c r="W6" s="32">
        <f t="shared" si="3"/>
        <v>2488.52</v>
      </c>
      <c r="X6" s="33">
        <f>IF(X7="",NA(),X7)</f>
        <v>64.239999999999995</v>
      </c>
      <c r="Y6" s="33">
        <f t="shared" ref="Y6:AG6" si="4">IF(Y7="",NA(),Y7)</f>
        <v>68.069999999999993</v>
      </c>
      <c r="Z6" s="33">
        <f t="shared" si="4"/>
        <v>50.64</v>
      </c>
      <c r="AA6" s="33">
        <f t="shared" si="4"/>
        <v>62.96</v>
      </c>
      <c r="AB6" s="33">
        <f t="shared" si="4"/>
        <v>58.84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4525.41</v>
      </c>
      <c r="BF6" s="33">
        <f t="shared" ref="BF6:BN6" si="7">IF(BF7="",NA(),BF7)</f>
        <v>4227.3500000000004</v>
      </c>
      <c r="BG6" s="33">
        <f t="shared" si="7"/>
        <v>4041.49</v>
      </c>
      <c r="BH6" s="33">
        <f t="shared" si="7"/>
        <v>3822.11</v>
      </c>
      <c r="BI6" s="33">
        <f t="shared" si="7"/>
        <v>3575.57</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20.86</v>
      </c>
      <c r="BQ6" s="33">
        <f t="shared" ref="BQ6:BY6" si="8">IF(BQ7="",NA(),BQ7)</f>
        <v>21.75</v>
      </c>
      <c r="BR6" s="33">
        <f t="shared" si="8"/>
        <v>21.25</v>
      </c>
      <c r="BS6" s="33">
        <f t="shared" si="8"/>
        <v>20.73</v>
      </c>
      <c r="BT6" s="33">
        <f t="shared" si="8"/>
        <v>21.15</v>
      </c>
      <c r="BU6" s="33">
        <f t="shared" si="8"/>
        <v>42.13</v>
      </c>
      <c r="BV6" s="33">
        <f t="shared" si="8"/>
        <v>42.48</v>
      </c>
      <c r="BW6" s="33">
        <f t="shared" si="8"/>
        <v>41.04</v>
      </c>
      <c r="BX6" s="33">
        <f t="shared" si="8"/>
        <v>41.08</v>
      </c>
      <c r="BY6" s="33">
        <f t="shared" si="8"/>
        <v>52.19</v>
      </c>
      <c r="BZ6" s="32" t="str">
        <f>IF(BZ7="","",IF(BZ7="-","【-】","【"&amp;SUBSTITUTE(TEXT(BZ7,"#,##0.00"),"-","△")&amp;"】"))</f>
        <v>【52.78】</v>
      </c>
      <c r="CA6" s="33">
        <f>IF(CA7="",NA(),CA7)</f>
        <v>523.29</v>
      </c>
      <c r="CB6" s="33">
        <f t="shared" ref="CB6:CJ6" si="9">IF(CB7="",NA(),CB7)</f>
        <v>528.36</v>
      </c>
      <c r="CC6" s="33">
        <f t="shared" si="9"/>
        <v>559.38</v>
      </c>
      <c r="CD6" s="33">
        <f t="shared" si="9"/>
        <v>594.88</v>
      </c>
      <c r="CE6" s="33">
        <f t="shared" si="9"/>
        <v>580.66</v>
      </c>
      <c r="CF6" s="33">
        <f t="shared" si="9"/>
        <v>348.41</v>
      </c>
      <c r="CG6" s="33">
        <f t="shared" si="9"/>
        <v>343.8</v>
      </c>
      <c r="CH6" s="33">
        <f t="shared" si="9"/>
        <v>357.08</v>
      </c>
      <c r="CI6" s="33">
        <f t="shared" si="9"/>
        <v>378.08</v>
      </c>
      <c r="CJ6" s="33">
        <f t="shared" si="9"/>
        <v>296.14</v>
      </c>
      <c r="CK6" s="32" t="str">
        <f>IF(CK7="","",IF(CK7="-","【-】","【"&amp;SUBSTITUTE(TEXT(CK7,"#,##0.00"),"-","△")&amp;"】"))</f>
        <v>【289.81】</v>
      </c>
      <c r="CL6" s="33">
        <f>IF(CL7="",NA(),CL7)</f>
        <v>64.739999999999995</v>
      </c>
      <c r="CM6" s="33">
        <f t="shared" ref="CM6:CU6" si="10">IF(CM7="",NA(),CM7)</f>
        <v>63.18</v>
      </c>
      <c r="CN6" s="33">
        <f t="shared" si="10"/>
        <v>62.4</v>
      </c>
      <c r="CO6" s="33">
        <f t="shared" si="10"/>
        <v>62.56</v>
      </c>
      <c r="CP6" s="33">
        <f t="shared" si="10"/>
        <v>64.27</v>
      </c>
      <c r="CQ6" s="33">
        <f t="shared" si="10"/>
        <v>46.85</v>
      </c>
      <c r="CR6" s="33">
        <f t="shared" si="10"/>
        <v>46.06</v>
      </c>
      <c r="CS6" s="33">
        <f t="shared" si="10"/>
        <v>45.95</v>
      </c>
      <c r="CT6" s="33">
        <f t="shared" si="10"/>
        <v>44.69</v>
      </c>
      <c r="CU6" s="33">
        <f t="shared" si="10"/>
        <v>52.31</v>
      </c>
      <c r="CV6" s="32" t="str">
        <f>IF(CV7="","",IF(CV7="-","【-】","【"&amp;SUBSTITUTE(TEXT(CV7,"#,##0.00"),"-","△")&amp;"】"))</f>
        <v>【52.74】</v>
      </c>
      <c r="CW6" s="33">
        <f>IF(CW7="",NA(),CW7)</f>
        <v>84.95</v>
      </c>
      <c r="CX6" s="33">
        <f t="shared" ref="CX6:DF6" si="11">IF(CX7="",NA(),CX7)</f>
        <v>85.38</v>
      </c>
      <c r="CY6" s="33">
        <f t="shared" si="11"/>
        <v>85.43</v>
      </c>
      <c r="CZ6" s="33">
        <f t="shared" si="11"/>
        <v>85.53</v>
      </c>
      <c r="DA6" s="33">
        <f t="shared" si="11"/>
        <v>85.44</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c r="A7" s="26"/>
      <c r="B7" s="35">
        <v>2015</v>
      </c>
      <c r="C7" s="35">
        <v>112461</v>
      </c>
      <c r="D7" s="35">
        <v>47</v>
      </c>
      <c r="E7" s="35">
        <v>17</v>
      </c>
      <c r="F7" s="35">
        <v>5</v>
      </c>
      <c r="G7" s="35">
        <v>0</v>
      </c>
      <c r="H7" s="35" t="s">
        <v>96</v>
      </c>
      <c r="I7" s="35" t="s">
        <v>97</v>
      </c>
      <c r="J7" s="35" t="s">
        <v>98</v>
      </c>
      <c r="K7" s="35" t="s">
        <v>99</v>
      </c>
      <c r="L7" s="35" t="s">
        <v>100</v>
      </c>
      <c r="M7" s="36" t="s">
        <v>101</v>
      </c>
      <c r="N7" s="36" t="s">
        <v>102</v>
      </c>
      <c r="O7" s="36">
        <v>2.91</v>
      </c>
      <c r="P7" s="36">
        <v>100</v>
      </c>
      <c r="Q7" s="36">
        <v>3132</v>
      </c>
      <c r="R7" s="36">
        <v>52035</v>
      </c>
      <c r="S7" s="36">
        <v>24.92</v>
      </c>
      <c r="T7" s="36">
        <v>2088.08</v>
      </c>
      <c r="U7" s="36">
        <v>1518</v>
      </c>
      <c r="V7" s="36">
        <v>0.61</v>
      </c>
      <c r="W7" s="36">
        <v>2488.52</v>
      </c>
      <c r="X7" s="36">
        <v>64.239999999999995</v>
      </c>
      <c r="Y7" s="36">
        <v>68.069999999999993</v>
      </c>
      <c r="Z7" s="36">
        <v>50.64</v>
      </c>
      <c r="AA7" s="36">
        <v>62.96</v>
      </c>
      <c r="AB7" s="36">
        <v>58.84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4525.41</v>
      </c>
      <c r="BF7" s="36">
        <v>4227.3500000000004</v>
      </c>
      <c r="BG7" s="36">
        <v>4041.49</v>
      </c>
      <c r="BH7" s="36">
        <v>3822.11</v>
      </c>
      <c r="BI7" s="36">
        <v>3575.57</v>
      </c>
      <c r="BJ7" s="36">
        <v>1224.75</v>
      </c>
      <c r="BK7" s="36">
        <v>1144.05</v>
      </c>
      <c r="BL7" s="36">
        <v>1117.1099999999999</v>
      </c>
      <c r="BM7" s="36">
        <v>1161.05</v>
      </c>
      <c r="BN7" s="36">
        <v>1081.8</v>
      </c>
      <c r="BO7" s="36">
        <v>1015.77</v>
      </c>
      <c r="BP7" s="36">
        <v>20.86</v>
      </c>
      <c r="BQ7" s="36">
        <v>21.75</v>
      </c>
      <c r="BR7" s="36">
        <v>21.25</v>
      </c>
      <c r="BS7" s="36">
        <v>20.73</v>
      </c>
      <c r="BT7" s="36">
        <v>21.15</v>
      </c>
      <c r="BU7" s="36">
        <v>42.13</v>
      </c>
      <c r="BV7" s="36">
        <v>42.48</v>
      </c>
      <c r="BW7" s="36">
        <v>41.04</v>
      </c>
      <c r="BX7" s="36">
        <v>41.08</v>
      </c>
      <c r="BY7" s="36">
        <v>52.19</v>
      </c>
      <c r="BZ7" s="36">
        <v>52.78</v>
      </c>
      <c r="CA7" s="36">
        <v>523.29</v>
      </c>
      <c r="CB7" s="36">
        <v>528.36</v>
      </c>
      <c r="CC7" s="36">
        <v>559.38</v>
      </c>
      <c r="CD7" s="36">
        <v>594.88</v>
      </c>
      <c r="CE7" s="36">
        <v>580.66</v>
      </c>
      <c r="CF7" s="36">
        <v>348.41</v>
      </c>
      <c r="CG7" s="36">
        <v>343.8</v>
      </c>
      <c r="CH7" s="36">
        <v>357.08</v>
      </c>
      <c r="CI7" s="36">
        <v>378.08</v>
      </c>
      <c r="CJ7" s="36">
        <v>296.14</v>
      </c>
      <c r="CK7" s="36">
        <v>289.81</v>
      </c>
      <c r="CL7" s="36">
        <v>64.739999999999995</v>
      </c>
      <c r="CM7" s="36">
        <v>63.18</v>
      </c>
      <c r="CN7" s="36">
        <v>62.4</v>
      </c>
      <c r="CO7" s="36">
        <v>62.56</v>
      </c>
      <c r="CP7" s="36">
        <v>64.27</v>
      </c>
      <c r="CQ7" s="36">
        <v>46.85</v>
      </c>
      <c r="CR7" s="36">
        <v>46.06</v>
      </c>
      <c r="CS7" s="36">
        <v>45.95</v>
      </c>
      <c r="CT7" s="36">
        <v>44.69</v>
      </c>
      <c r="CU7" s="36">
        <v>52.31</v>
      </c>
      <c r="CV7" s="36">
        <v>52.74</v>
      </c>
      <c r="CW7" s="36">
        <v>84.95</v>
      </c>
      <c r="CX7" s="36">
        <v>85.38</v>
      </c>
      <c r="CY7" s="36">
        <v>85.43</v>
      </c>
      <c r="CZ7" s="36">
        <v>85.53</v>
      </c>
      <c r="DA7" s="36">
        <v>85.44</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2017-02-16T08:47:38Z</cp:lastPrinted>
  <dcterms:created xsi:type="dcterms:W3CDTF">2017-02-08T03:09:19Z</dcterms:created>
  <dcterms:modified xsi:type="dcterms:W3CDTF">2017-02-24T02:30:08Z</dcterms:modified>
</cp:coreProperties>
</file>