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<sst xmlns="http://schemas.openxmlformats.org/spreadsheetml/2006/main" count="220" uniqueCount="110">
  <si>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</si>
  <si>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</si>
  <si>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</si>
  <si>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</si>
  <si>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</si>
  <si>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</si>
  <si>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</si>
  <si>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</si>
  <si>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</si>
  <si>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</si>
  <si>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</si>
  <si>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</si>
  <si>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</si>
  <si>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</si>
  <si>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</si>
  <si>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</si>
  <si>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</si>
  <si>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</si>
  <si>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</si>
  <si>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</si>
  <si>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</si>
  <si>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</si>
  <si>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</si>
  <si>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</si>
  <si>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</si>
  <si>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</si>
  <si>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</si>
  <si>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</si>
  <si>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</si>
  <si>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</si>
  <si>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</si>
  <si>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</si>
  <si>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</si>
  <si>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</si>
  <si>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</si>
  <si>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</si>
  <si>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</si>
  <si>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</si>
  <si>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</si>
  <si>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</si>
  <si>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</si>
  <si>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</si>
  <si>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</si>
  <si>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</si>
  <si>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</si>
  <si>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</si>
  <si>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</si>
  <si>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</si>
  <si>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</si>
  <si>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</si>
  <si>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</si>
  <si>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</si>
  <si>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</si>
  <si>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</si>
  <si>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</si>
  <si>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</si>
  <si>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</si>
  <si>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</si>
  <si>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</si>
  <si>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</si>
  <si>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</si>
  <si>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</si>
  <si>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</si>
  <si>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</si>
  <si>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</si>
  <si>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</si>
  <si>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</si>
  <si>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</si>
  <si>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</si>
  <si>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</si>
  <si>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</si>
  <si>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</si>
  <si>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</si>
  <si>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</si>
  <si>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</si>
  <si>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</si>
  <si>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</si>
  <si>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</si>
  <si>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</si>
  <si>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</si>
  <si>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</si>
  <si>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</si>
  <si>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</si>
  <si>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</si>
  <si>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</si>
  <si>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</si>
  <si>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</si>
  <si>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</si>
  <si>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</si>
  <si>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</si>
  <si>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</si>
  <si>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</si>
  <si>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</si>
  <si>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</si>
  <si>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</si>
  <si>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</si>
  <si>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</si>
  <si>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</si>
  <si>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</si>
  <si>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農業集落排水</t>
  </si>
  <si>
    <t>F3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</si>
  <si>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</si>
  <si>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</si>
  <si>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</si>
  <si>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</si>
  <si>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</si>
  <si>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</si>
  <si>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①収支は黒字が続いているが、一般会計からの繰入金により収支不足を補填している状況である。
②累積欠損金は発生していないが、一般会計繰入金により収支不足を補填している状況である。
③平成26年度は会計制度の改正により大きく減少したが、平成27年度は平成25年度までの比率にほぼ戻っている。平均値と比較して当該値は高く安定しているといえるが、一般会計からの繰入金に依存している状況である。
④平均値を上回っており負担が重いといえる。これは、処理区域内人口密度が低い地域において施設整備を行ったためである。当事業地内は施設の整備が完了しているため、現時点では新規投資がないことから比率が少しずつ低くなっている。しかし、今後老朽化施設の更新時期が到来すると新規投資が生じることになる。財源確保のため、水洗化率の向上に努め、使用料収入を確保したい。
⑤当該値は100パーセントに届いておらず、かつ、平均値を下回っている。理由については④と同様である。水洗化率の向上に努め使用料収入を確保し、かつ、維持管理費の節減に努めたい。
⑥当該値は平均値と比較して高くなってる。これは④と同様の理由によるものである。平成26年度に比率が上昇したのは、会計制度改正の影響によるもので、平成27年度は平成25年度までの比率にほぼ戻っている。
⑦当該値は、平均値を上回っていることから効率的に施設が利用されているといえる。
⑧当該値は高い水準にあるが、100パーセントを目指し、引き続き普及促進に努める。</t>
    <rPh sb="1" eb="3">
      <t>シュウシ</t>
    </rPh>
    <rPh sb="4" eb="6">
      <t>クロジ</t>
    </rPh>
    <rPh sb="7" eb="8">
      <t>ツヅ</t>
    </rPh>
    <rPh sb="14" eb="16">
      <t>イッパン</t>
    </rPh>
    <rPh sb="16" eb="18">
      <t>カイケイ</t>
    </rPh>
    <rPh sb="21" eb="23">
      <t>クリイレ</t>
    </rPh>
    <rPh sb="23" eb="24">
      <t>キン</t>
    </rPh>
    <rPh sb="27" eb="29">
      <t>シュウシ</t>
    </rPh>
    <rPh sb="29" eb="31">
      <t>フソク</t>
    </rPh>
    <rPh sb="32" eb="34">
      <t>ホテン</t>
    </rPh>
    <rPh sb="38" eb="40">
      <t>ジョウキョウ</t>
    </rPh>
    <rPh sb="46" eb="48">
      <t>ルイセキ</t>
    </rPh>
    <rPh sb="48" eb="51">
      <t>ケッソンキン</t>
    </rPh>
    <rPh sb="52" eb="54">
      <t>ハッセイ</t>
    </rPh>
    <rPh sb="61" eb="63">
      <t>イッパン</t>
    </rPh>
    <rPh sb="63" eb="65">
      <t>カイケイ</t>
    </rPh>
    <rPh sb="65" eb="67">
      <t>クリイレ</t>
    </rPh>
    <rPh sb="67" eb="68">
      <t>キン</t>
    </rPh>
    <rPh sb="71" eb="73">
      <t>シュウシ</t>
    </rPh>
    <rPh sb="73" eb="75">
      <t>フソク</t>
    </rPh>
    <rPh sb="76" eb="78">
      <t>ホテン</t>
    </rPh>
    <rPh sb="82" eb="84">
      <t>ジョウキョウ</t>
    </rPh>
    <rPh sb="90" eb="92">
      <t>ヘイセイ</t>
    </rPh>
    <rPh sb="94" eb="96">
      <t>ネンド</t>
    </rPh>
    <rPh sb="97" eb="99">
      <t>カイケイ</t>
    </rPh>
    <rPh sb="99" eb="101">
      <t>セイド</t>
    </rPh>
    <rPh sb="102" eb="104">
      <t>カイセイ</t>
    </rPh>
    <rPh sb="107" eb="108">
      <t>オオ</t>
    </rPh>
    <rPh sb="110" eb="112">
      <t>ゲンショウ</t>
    </rPh>
    <rPh sb="116" eb="118">
      <t>ヘイセイ</t>
    </rPh>
    <rPh sb="120" eb="122">
      <t>ネンド</t>
    </rPh>
    <rPh sb="123" eb="125">
      <t>ヘイセイ</t>
    </rPh>
    <rPh sb="127" eb="129">
      <t>ネンド</t>
    </rPh>
    <rPh sb="132" eb="134">
      <t>ヒリツ</t>
    </rPh>
    <rPh sb="137" eb="138">
      <t>モド</t>
    </rPh>
    <rPh sb="143" eb="145">
      <t>ヘイキン</t>
    </rPh>
    <rPh sb="145" eb="146">
      <t>アタイ</t>
    </rPh>
    <rPh sb="147" eb="149">
      <t>ヒカク</t>
    </rPh>
    <rPh sb="151" eb="153">
      <t>トウガイ</t>
    </rPh>
    <rPh sb="153" eb="154">
      <t>アタイ</t>
    </rPh>
    <rPh sb="155" eb="156">
      <t>タカ</t>
    </rPh>
    <rPh sb="157" eb="159">
      <t>アンテイ</t>
    </rPh>
    <rPh sb="169" eb="171">
      <t>イッパン</t>
    </rPh>
    <rPh sb="171" eb="173">
      <t>カイケイ</t>
    </rPh>
    <rPh sb="176" eb="178">
      <t>クリイレ</t>
    </rPh>
    <rPh sb="178" eb="179">
      <t>キン</t>
    </rPh>
    <rPh sb="180" eb="182">
      <t>イゾン</t>
    </rPh>
    <rPh sb="186" eb="188">
      <t>ジョウキョウ</t>
    </rPh>
    <rPh sb="194" eb="197">
      <t>ヘイキンチ</t>
    </rPh>
    <rPh sb="198" eb="200">
      <t>ウワマワ</t>
    </rPh>
    <rPh sb="204" eb="206">
      <t>フタン</t>
    </rPh>
    <rPh sb="207" eb="208">
      <t>オモ</t>
    </rPh>
    <rPh sb="218" eb="220">
      <t>ショリ</t>
    </rPh>
    <rPh sb="220" eb="223">
      <t>クイキナイ</t>
    </rPh>
    <rPh sb="223" eb="225">
      <t>ジンコウ</t>
    </rPh>
    <rPh sb="225" eb="227">
      <t>ミツド</t>
    </rPh>
    <rPh sb="228" eb="229">
      <t>ヒク</t>
    </rPh>
    <rPh sb="230" eb="232">
      <t>チイキ</t>
    </rPh>
    <rPh sb="236" eb="238">
      <t>シセツ</t>
    </rPh>
    <rPh sb="238" eb="240">
      <t>セイビ</t>
    </rPh>
    <rPh sb="241" eb="242">
      <t>オコナ</t>
    </rPh>
    <rPh sb="250" eb="251">
      <t>トウ</t>
    </rPh>
    <rPh sb="251" eb="253">
      <t>ジギョウ</t>
    </rPh>
    <rPh sb="253" eb="254">
      <t>チ</t>
    </rPh>
    <rPh sb="254" eb="255">
      <t>ナイ</t>
    </rPh>
    <rPh sb="256" eb="258">
      <t>シセツ</t>
    </rPh>
    <rPh sb="259" eb="261">
      <t>セイビ</t>
    </rPh>
    <rPh sb="262" eb="264">
      <t>カンリョウ</t>
    </rPh>
    <rPh sb="271" eb="274">
      <t>ゲンジテン</t>
    </rPh>
    <rPh sb="276" eb="278">
      <t>シンキ</t>
    </rPh>
    <rPh sb="278" eb="280">
      <t>トウシ</t>
    </rPh>
    <rPh sb="287" eb="289">
      <t>ヒリツ</t>
    </rPh>
    <rPh sb="290" eb="291">
      <t>スコ</t>
    </rPh>
    <rPh sb="294" eb="295">
      <t>ヒク</t>
    </rPh>
    <rPh sb="306" eb="308">
      <t>コンゴ</t>
    </rPh>
    <rPh sb="308" eb="311">
      <t>ロウキュウカ</t>
    </rPh>
    <rPh sb="311" eb="313">
      <t>シセツ</t>
    </rPh>
    <rPh sb="314" eb="316">
      <t>コウシン</t>
    </rPh>
    <rPh sb="316" eb="318">
      <t>ジキ</t>
    </rPh>
    <rPh sb="319" eb="321">
      <t>トウライ</t>
    </rPh>
    <rPh sb="324" eb="326">
      <t>シンキ</t>
    </rPh>
    <rPh sb="326" eb="328">
      <t>トウシ</t>
    </rPh>
    <rPh sb="329" eb="330">
      <t>ショウ</t>
    </rPh>
    <rPh sb="338" eb="340">
      <t>ザイゲン</t>
    </rPh>
    <rPh sb="340" eb="342">
      <t>カクホ</t>
    </rPh>
    <rPh sb="346" eb="349">
      <t>スイセンカ</t>
    </rPh>
    <rPh sb="349" eb="350">
      <t>リツ</t>
    </rPh>
    <rPh sb="351" eb="353">
      <t>コウジョウ</t>
    </rPh>
    <rPh sb="354" eb="355">
      <t>ツト</t>
    </rPh>
    <rPh sb="357" eb="359">
      <t>シヨウ</t>
    </rPh>
    <rPh sb="359" eb="360">
      <t>リョウ</t>
    </rPh>
    <rPh sb="360" eb="362">
      <t>シュウニュウ</t>
    </rPh>
    <rPh sb="363" eb="365">
      <t>カクホ</t>
    </rPh>
    <rPh sb="371" eb="373">
      <t>トウガイ</t>
    </rPh>
    <rPh sb="373" eb="374">
      <t>アタイ</t>
    </rPh>
    <rPh sb="384" eb="385">
      <t>トド</t>
    </rPh>
    <rPh sb="394" eb="397">
      <t>ヘイキンチ</t>
    </rPh>
    <rPh sb="398" eb="400">
      <t>シタマワ</t>
    </rPh>
    <rPh sb="405" eb="407">
      <t>リユウ</t>
    </rPh>
    <rPh sb="414" eb="416">
      <t>ドウヨウ</t>
    </rPh>
    <rPh sb="420" eb="423">
      <t>スイセンカ</t>
    </rPh>
    <rPh sb="423" eb="424">
      <t>リツ</t>
    </rPh>
    <rPh sb="425" eb="427">
      <t>コウジョウ</t>
    </rPh>
    <rPh sb="428" eb="429">
      <t>ツト</t>
    </rPh>
    <rPh sb="430" eb="432">
      <t>シヨウ</t>
    </rPh>
    <rPh sb="432" eb="433">
      <t>リョウ</t>
    </rPh>
    <rPh sb="433" eb="435">
      <t>シュウニュウ</t>
    </rPh>
    <rPh sb="436" eb="438">
      <t>カクホ</t>
    </rPh>
    <rPh sb="443" eb="445">
      <t>イジ</t>
    </rPh>
    <rPh sb="445" eb="447">
      <t>カンリ</t>
    </rPh>
    <rPh sb="447" eb="448">
      <t>ヒ</t>
    </rPh>
    <rPh sb="449" eb="451">
      <t>セツゲン</t>
    </rPh>
    <rPh sb="452" eb="453">
      <t>ツト</t>
    </rPh>
    <rPh sb="459" eb="461">
      <t>トウガイ</t>
    </rPh>
    <rPh sb="461" eb="462">
      <t>アタイ</t>
    </rPh>
    <rPh sb="463" eb="466">
      <t>ヘイキンチ</t>
    </rPh>
    <rPh sb="467" eb="469">
      <t>ヒカク</t>
    </rPh>
    <rPh sb="471" eb="472">
      <t>タカ</t>
    </rPh>
    <rPh sb="483" eb="485">
      <t>ドウヨウ</t>
    </rPh>
    <rPh sb="486" eb="488">
      <t>リユウ</t>
    </rPh>
    <rPh sb="497" eb="499">
      <t>ヘイセイ</t>
    </rPh>
    <rPh sb="501" eb="503">
      <t>ネンド</t>
    </rPh>
    <rPh sb="504" eb="506">
      <t>ヒリツ</t>
    </rPh>
    <rPh sb="507" eb="509">
      <t>ジョウショウ</t>
    </rPh>
    <rPh sb="514" eb="516">
      <t>カイケイ</t>
    </rPh>
    <rPh sb="516" eb="518">
      <t>セイド</t>
    </rPh>
    <rPh sb="518" eb="520">
      <t>カイセイ</t>
    </rPh>
    <rPh sb="521" eb="523">
      <t>エイキョウ</t>
    </rPh>
    <rPh sb="530" eb="532">
      <t>ヘイセイ</t>
    </rPh>
    <rPh sb="534" eb="536">
      <t>ネンド</t>
    </rPh>
    <rPh sb="537" eb="539">
      <t>ヘイセイ</t>
    </rPh>
    <rPh sb="541" eb="543">
      <t>ネンド</t>
    </rPh>
    <rPh sb="546" eb="548">
      <t>ヒリツ</t>
    </rPh>
    <rPh sb="551" eb="552">
      <t>モド</t>
    </rPh>
    <rPh sb="559" eb="561">
      <t>トウガイ</t>
    </rPh>
    <rPh sb="561" eb="562">
      <t>アタイ</t>
    </rPh>
    <rPh sb="564" eb="567">
      <t>ヘイキンチ</t>
    </rPh>
    <rPh sb="568" eb="570">
      <t>ウワマワ</t>
    </rPh>
    <rPh sb="578" eb="581">
      <t>コウリツテキ</t>
    </rPh>
    <rPh sb="582" eb="584">
      <t>シセツ</t>
    </rPh>
    <rPh sb="585" eb="587">
      <t>リヨウ</t>
    </rPh>
    <rPh sb="599" eb="601">
      <t>トウガイ</t>
    </rPh>
    <rPh sb="601" eb="602">
      <t>アタイ</t>
    </rPh>
    <rPh sb="603" eb="604">
      <t>タカ</t>
    </rPh>
    <rPh sb="605" eb="607">
      <t>スイジュン</t>
    </rPh>
    <rPh sb="621" eb="623">
      <t>メザ</t>
    </rPh>
    <rPh sb="625" eb="626">
      <t>ヒ</t>
    </rPh>
    <rPh sb="627" eb="628">
      <t>ツヅ</t>
    </rPh>
    <rPh sb="629" eb="631">
      <t>フキュウ</t>
    </rPh>
    <rPh sb="631" eb="633">
      <t>ソクシン</t>
    </rPh>
    <rPh sb="634" eb="635">
      <t>ツト</t>
    </rPh>
    <phoneticPr fontId="4"/>
  </si>
  <si>
    <t>①農業集落排水事業は、平成13年度に供用開始し、14年が経過したところで施設の老朽度は低い。なお、平成26年度から比率が上昇したのは会計制度改正の影響によるものである。
②法定耐用年数を経過した管渠はないが、点検等を実施し、現況確認を行い、適切な維持管理に努めたい。
③実績がないため比率は生じていない。今後発生する管渠の改善にあたっては、更生工事等工法を検討し、費用対効果を検証して実施していきたい。</t>
    <rPh sb="1" eb="3">
      <t>ノウギョウ</t>
    </rPh>
    <rPh sb="3" eb="5">
      <t>シュウラク</t>
    </rPh>
    <rPh sb="5" eb="7">
      <t>ハイスイ</t>
    </rPh>
    <rPh sb="7" eb="9">
      <t>ジギョウ</t>
    </rPh>
    <rPh sb="11" eb="13">
      <t>ヘイセイ</t>
    </rPh>
    <rPh sb="15" eb="17">
      <t>ネンド</t>
    </rPh>
    <rPh sb="18" eb="20">
      <t>キョウヨウ</t>
    </rPh>
    <rPh sb="20" eb="22">
      <t>カイシ</t>
    </rPh>
    <rPh sb="26" eb="27">
      <t>ネン</t>
    </rPh>
    <rPh sb="28" eb="30">
      <t>ケイカ</t>
    </rPh>
    <rPh sb="36" eb="38">
      <t>シセツ</t>
    </rPh>
    <rPh sb="39" eb="41">
      <t>ロウキュウ</t>
    </rPh>
    <rPh sb="41" eb="42">
      <t>ド</t>
    </rPh>
    <rPh sb="43" eb="44">
      <t>ヒク</t>
    </rPh>
    <rPh sb="49" eb="51">
      <t>ヘイセイ</t>
    </rPh>
    <rPh sb="53" eb="55">
      <t>ネンド</t>
    </rPh>
    <rPh sb="57" eb="59">
      <t>ヒリツ</t>
    </rPh>
    <rPh sb="60" eb="62">
      <t>ジョウショウ</t>
    </rPh>
    <rPh sb="66" eb="68">
      <t>カイケイ</t>
    </rPh>
    <rPh sb="68" eb="70">
      <t>セイド</t>
    </rPh>
    <rPh sb="70" eb="72">
      <t>カイセイ</t>
    </rPh>
    <rPh sb="73" eb="75">
      <t>エイキョウ</t>
    </rPh>
    <rPh sb="87" eb="89">
      <t>ホウテイ</t>
    </rPh>
    <rPh sb="89" eb="91">
      <t>タイヨウ</t>
    </rPh>
    <rPh sb="91" eb="93">
      <t>ネンスウ</t>
    </rPh>
    <rPh sb="94" eb="96">
      <t>ケイカ</t>
    </rPh>
    <rPh sb="98" eb="99">
      <t>カン</t>
    </rPh>
    <rPh sb="99" eb="100">
      <t>キョ</t>
    </rPh>
    <rPh sb="105" eb="107">
      <t>テンケン</t>
    </rPh>
    <rPh sb="107" eb="108">
      <t>トウ</t>
    </rPh>
    <rPh sb="109" eb="111">
      <t>ジッシ</t>
    </rPh>
    <rPh sb="113" eb="115">
      <t>ゲンキョウ</t>
    </rPh>
    <rPh sb="115" eb="117">
      <t>カクニン</t>
    </rPh>
    <rPh sb="118" eb="119">
      <t>オコナ</t>
    </rPh>
    <rPh sb="121" eb="123">
      <t>テキセツ</t>
    </rPh>
    <rPh sb="124" eb="126">
      <t>イジ</t>
    </rPh>
    <rPh sb="126" eb="128">
      <t>カンリ</t>
    </rPh>
    <rPh sb="129" eb="130">
      <t>ツト</t>
    </rPh>
    <rPh sb="137" eb="139">
      <t>ジッセキ</t>
    </rPh>
    <rPh sb="144" eb="146">
      <t>ヒリツ</t>
    </rPh>
    <rPh sb="147" eb="148">
      <t>ショウ</t>
    </rPh>
    <rPh sb="154" eb="156">
      <t>コンゴ</t>
    </rPh>
    <rPh sb="156" eb="158">
      <t>ハッセイ</t>
    </rPh>
    <rPh sb="160" eb="161">
      <t>カン</t>
    </rPh>
    <rPh sb="161" eb="162">
      <t>キョ</t>
    </rPh>
    <rPh sb="163" eb="165">
      <t>カイゼン</t>
    </rPh>
    <rPh sb="172" eb="174">
      <t>コウセイ</t>
    </rPh>
    <rPh sb="174" eb="176">
      <t>コウジ</t>
    </rPh>
    <rPh sb="176" eb="177">
      <t>トウ</t>
    </rPh>
    <rPh sb="177" eb="179">
      <t>コウホウ</t>
    </rPh>
    <rPh sb="180" eb="182">
      <t>ケントウ</t>
    </rPh>
    <rPh sb="184" eb="189">
      <t>ヒヨウタイコウカ</t>
    </rPh>
    <rPh sb="190" eb="192">
      <t>ケンショウ</t>
    </rPh>
    <rPh sb="194" eb="196">
      <t>ジッシ</t>
    </rPh>
    <phoneticPr fontId="4"/>
  </si>
  <si>
    <t>平成27年度末における日高市農業集落排水事業の経営状況は、収支が継続して黒字であり、累積欠損金も生じておらず、翌年度の支払資金も確保されていることから安定しているが、これは一般会計からの繰入金により収支不足の補填を行っているためである。
農業集落排水事業は、処理区域内人口密度が低い地域において施設整備を行っているため、汚水処理原価は割高なものとなっている。
これを全て使用料収入により賄うことは、利用者の負担が過度なものとなる恐れがあるため困難であるが、今後も水洗化率の向上により公共用水域の水質保全、使用料収入の確保に努め、将来的には公共下水道への接続について検討を行い処理費用の削減を図っていきたい。</t>
    <rPh sb="104" eb="106">
      <t>ホテン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</si>
</sst>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79904"/>
        <c:axId val="91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1579904"/>
        <c:axId val="91581824"/>
      </c:lineChart>
      <c:dateAx>
        <c:axId val="91579904"/>
        <c:scaling>
          <c:orientation val="minMax"/>
        </c:scaling>
        <c:delete val="1"/>
        <c:axPos val="b"/>
        <c:numFmt formatCode="ge" sourceLinked="1"/>
        <c:majorTickMark val="none"/>
        <c:minorTickMark val="none"/>
        <c:tickLblPos val="none"/>
        <c:crossAx val="91581824"/>
        <c:crosses val="autoZero"/>
        <c:auto val="1"/>
        <c:lblOffset val="100"/>
        <c:baseTimeUnit val="years"/>
      </c:dateAx>
      <c:valAx>
        <c:axId val="91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68.16</c:v>
                </c:pt>
                <c:pt idx="1">
                  <c:v>62.01</c:v>
                </c:pt>
                <c:pt idx="2">
                  <c:v>65.36</c:v>
                </c:pt>
                <c:pt idx="3">
                  <c:v>66.48</c:v>
                </c:pt>
                <c:pt idx="4">
                  <c:v>65.92</c:v>
                </c:pt>
              </c:numCache>
            </c:numRef>
          </c:val>
        </c:ser>
        <c:dLbls>
          <c:showLegendKey val="0"/>
          <c:showVal val="0"/>
          <c:showCatName val="0"/>
          <c:showSerName val="0"/>
          <c:showPercent val="0"/>
          <c:showBubbleSize val="0"/>
        </c:dLbls>
        <c:gapWidth val="150"/>
        <c:axId val="98092928"/>
        <c:axId val="98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8092928"/>
        <c:axId val="98369536"/>
      </c:lineChart>
      <c:dateAx>
        <c:axId val="98092928"/>
        <c:scaling>
          <c:orientation val="minMax"/>
        </c:scaling>
        <c:delete val="1"/>
        <c:axPos val="b"/>
        <c:numFmt formatCode="ge" sourceLinked="1"/>
        <c:majorTickMark val="none"/>
        <c:minorTickMark val="none"/>
        <c:tickLblPos val="none"/>
        <c:crossAx val="98369536"/>
        <c:crosses val="autoZero"/>
        <c:auto val="1"/>
        <c:lblOffset val="100"/>
        <c:baseTimeUnit val="years"/>
      </c:dateAx>
      <c:valAx>
        <c:axId val="98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91.04</c:v>
                </c:pt>
                <c:pt idx="1">
                  <c:v>92.16</c:v>
                </c:pt>
                <c:pt idx="2">
                  <c:v>92.69</c:v>
                </c:pt>
                <c:pt idx="3">
                  <c:v>92.98</c:v>
                </c:pt>
                <c:pt idx="4">
                  <c:v>92.7</c:v>
                </c:pt>
              </c:numCache>
            </c:numRef>
          </c:val>
        </c:ser>
        <c:dLbls>
          <c:showLegendKey val="0"/>
          <c:showVal val="0"/>
          <c:showCatName val="0"/>
          <c:showSerName val="0"/>
          <c:showPercent val="0"/>
          <c:showBubbleSize val="0"/>
        </c:dLbls>
        <c:gapWidth val="150"/>
        <c:axId val="98391552"/>
        <c:axId val="983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8391552"/>
        <c:axId val="98393472"/>
      </c:lineChart>
      <c:dateAx>
        <c:axId val="98391552"/>
        <c:scaling>
          <c:orientation val="minMax"/>
        </c:scaling>
        <c:delete val="1"/>
        <c:axPos val="b"/>
        <c:numFmt formatCode="ge" sourceLinked="1"/>
        <c:majorTickMark val="none"/>
        <c:minorTickMark val="none"/>
        <c:tickLblPos val="none"/>
        <c:crossAx val="98393472"/>
        <c:crosses val="autoZero"/>
        <c:auto val="1"/>
        <c:lblOffset val="100"/>
        <c:baseTimeUnit val="years"/>
      </c:dateAx>
      <c:valAx>
        <c:axId val="983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113.09</c:v>
                </c:pt>
                <c:pt idx="1">
                  <c:v>106.24</c:v>
                </c:pt>
                <c:pt idx="2">
                  <c:v>111.89</c:v>
                </c:pt>
                <c:pt idx="3">
                  <c:v>107.14</c:v>
                </c:pt>
                <c:pt idx="4">
                  <c:v>115.49</c:v>
                </c:pt>
              </c:numCache>
            </c:numRef>
          </c:val>
        </c:ser>
        <c:dLbls>
          <c:showLegendKey val="0"/>
          <c:showVal val="0"/>
          <c:showCatName val="0"/>
          <c:showSerName val="0"/>
          <c:showPercent val="0"/>
          <c:showBubbleSize val="0"/>
        </c:dLbls>
        <c:gapWidth val="150"/>
        <c:axId val="91894912"/>
        <c:axId val="91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81.87</c:v>
                </c:pt>
                <c:pt idx="2">
                  <c:v>92.63</c:v>
                </c:pt>
                <c:pt idx="3">
                  <c:v>100.45</c:v>
                </c:pt>
                <c:pt idx="4">
                  <c:v>111.6</c:v>
                </c:pt>
              </c:numCache>
            </c:numRef>
          </c:val>
          <c:smooth val="0"/>
        </c:ser>
        <c:dLbls>
          <c:showLegendKey val="0"/>
          <c:showVal val="0"/>
          <c:showCatName val="0"/>
          <c:showSerName val="0"/>
          <c:showPercent val="0"/>
          <c:showBubbleSize val="0"/>
        </c:dLbls>
        <c:marker val="1"/>
        <c:smooth val="0"/>
        <c:axId val="91894912"/>
        <c:axId val="91896832"/>
      </c:lineChart>
      <c:dateAx>
        <c:axId val="91894912"/>
        <c:scaling>
          <c:orientation val="minMax"/>
        </c:scaling>
        <c:delete val="1"/>
        <c:axPos val="b"/>
        <c:numFmt formatCode="ge" sourceLinked="1"/>
        <c:majorTickMark val="none"/>
        <c:minorTickMark val="none"/>
        <c:tickLblPos val="none"/>
        <c:crossAx val="91896832"/>
        <c:crosses val="autoZero"/>
        <c:auto val="1"/>
        <c:lblOffset val="100"/>
        <c:baseTimeUnit val="years"/>
      </c:dateAx>
      <c:valAx>
        <c:axId val="91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1.78</c:v>
                </c:pt>
                <c:pt idx="1">
                  <c:v>2.67</c:v>
                </c:pt>
                <c:pt idx="2">
                  <c:v>3.56</c:v>
                </c:pt>
                <c:pt idx="3">
                  <c:v>13.53</c:v>
                </c:pt>
                <c:pt idx="4">
                  <c:v>16.239999999999998</c:v>
                </c:pt>
              </c:numCache>
            </c:numRef>
          </c:val>
        </c:ser>
        <c:dLbls>
          <c:showLegendKey val="0"/>
          <c:showVal val="0"/>
          <c:showCatName val="0"/>
          <c:showSerName val="0"/>
          <c:showPercent val="0"/>
          <c:showBubbleSize val="0"/>
        </c:dLbls>
        <c:gapWidth val="150"/>
        <c:axId val="91923200"/>
        <c:axId val="919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10.37</c:v>
                </c:pt>
                <c:pt idx="2">
                  <c:v>10.77</c:v>
                </c:pt>
                <c:pt idx="3">
                  <c:v>17.02</c:v>
                </c:pt>
                <c:pt idx="4">
                  <c:v>18.39</c:v>
                </c:pt>
              </c:numCache>
            </c:numRef>
          </c:val>
          <c:smooth val="0"/>
        </c:ser>
        <c:dLbls>
          <c:showLegendKey val="0"/>
          <c:showVal val="0"/>
          <c:showCatName val="0"/>
          <c:showSerName val="0"/>
          <c:showPercent val="0"/>
          <c:showBubbleSize val="0"/>
        </c:dLbls>
        <c:marker val="1"/>
        <c:smooth val="0"/>
        <c:axId val="91923200"/>
        <c:axId val="91925120"/>
      </c:lineChart>
      <c:dateAx>
        <c:axId val="91923200"/>
        <c:scaling>
          <c:orientation val="minMax"/>
        </c:scaling>
        <c:delete val="1"/>
        <c:axPos val="b"/>
        <c:numFmt formatCode="ge" sourceLinked="1"/>
        <c:majorTickMark val="none"/>
        <c:minorTickMark val="none"/>
        <c:tickLblPos val="none"/>
        <c:crossAx val="91925120"/>
        <c:crosses val="autoZero"/>
        <c:auto val="1"/>
        <c:lblOffset val="100"/>
        <c:baseTimeUnit val="years"/>
      </c:dateAx>
      <c:valAx>
        <c:axId val="91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740672"/>
        <c:axId val="97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740672"/>
        <c:axId val="97746944"/>
      </c:lineChart>
      <c:dateAx>
        <c:axId val="97740672"/>
        <c:scaling>
          <c:orientation val="minMax"/>
        </c:scaling>
        <c:delete val="1"/>
        <c:axPos val="b"/>
        <c:numFmt formatCode="ge" sourceLinked="1"/>
        <c:majorTickMark val="none"/>
        <c:minorTickMark val="none"/>
        <c:tickLblPos val="none"/>
        <c:crossAx val="97746944"/>
        <c:crosses val="autoZero"/>
        <c:auto val="1"/>
        <c:lblOffset val="100"/>
        <c:baseTimeUnit val="years"/>
      </c:dateAx>
      <c:valAx>
        <c:axId val="97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773824"/>
        <c:axId val="978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417.55</c:v>
                </c:pt>
                <c:pt idx="2">
                  <c:v>680.39</c:v>
                </c:pt>
                <c:pt idx="3">
                  <c:v>309.62</c:v>
                </c:pt>
                <c:pt idx="4">
                  <c:v>367.95</c:v>
                </c:pt>
              </c:numCache>
            </c:numRef>
          </c:val>
          <c:smooth val="0"/>
        </c:ser>
        <c:dLbls>
          <c:showLegendKey val="0"/>
          <c:showVal val="0"/>
          <c:showCatName val="0"/>
          <c:showSerName val="0"/>
          <c:showPercent val="0"/>
          <c:showBubbleSize val="0"/>
        </c:dLbls>
        <c:marker val="1"/>
        <c:smooth val="0"/>
        <c:axId val="97773824"/>
        <c:axId val="97849728"/>
      </c:lineChart>
      <c:dateAx>
        <c:axId val="97773824"/>
        <c:scaling>
          <c:orientation val="minMax"/>
        </c:scaling>
        <c:delete val="1"/>
        <c:axPos val="b"/>
        <c:numFmt formatCode="ge" sourceLinked="1"/>
        <c:majorTickMark val="none"/>
        <c:minorTickMark val="none"/>
        <c:tickLblPos val="none"/>
        <c:crossAx val="97849728"/>
        <c:crosses val="autoZero"/>
        <c:auto val="1"/>
        <c:lblOffset val="100"/>
        <c:baseTimeUnit val="years"/>
      </c:dateAx>
      <c:valAx>
        <c:axId val="97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828.87</c:v>
                </c:pt>
                <c:pt idx="1">
                  <c:v>1560.98</c:v>
                </c:pt>
                <c:pt idx="2">
                  <c:v>1685.92</c:v>
                </c:pt>
                <c:pt idx="3">
                  <c:v>265.79000000000002</c:v>
                </c:pt>
                <c:pt idx="4">
                  <c:v>1734.47</c:v>
                </c:pt>
              </c:numCache>
            </c:numRef>
          </c:val>
        </c:ser>
        <c:dLbls>
          <c:showLegendKey val="0"/>
          <c:showVal val="0"/>
          <c:showCatName val="0"/>
          <c:showSerName val="0"/>
          <c:showPercent val="0"/>
          <c:showBubbleSize val="0"/>
        </c:dLbls>
        <c:gapWidth val="150"/>
        <c:axId val="97892224"/>
        <c:axId val="97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224.58</c:v>
                </c:pt>
                <c:pt idx="2">
                  <c:v>268.19</c:v>
                </c:pt>
                <c:pt idx="3">
                  <c:v>150.66999999999999</c:v>
                </c:pt>
                <c:pt idx="4">
                  <c:v>153.97</c:v>
                </c:pt>
              </c:numCache>
            </c:numRef>
          </c:val>
          <c:smooth val="0"/>
        </c:ser>
        <c:dLbls>
          <c:showLegendKey val="0"/>
          <c:showVal val="0"/>
          <c:showCatName val="0"/>
          <c:showSerName val="0"/>
          <c:showPercent val="0"/>
          <c:showBubbleSize val="0"/>
        </c:dLbls>
        <c:marker val="1"/>
        <c:smooth val="0"/>
        <c:axId val="97892224"/>
        <c:axId val="97898496"/>
      </c:lineChart>
      <c:dateAx>
        <c:axId val="97892224"/>
        <c:scaling>
          <c:orientation val="minMax"/>
        </c:scaling>
        <c:delete val="1"/>
        <c:axPos val="b"/>
        <c:numFmt formatCode="ge" sourceLinked="1"/>
        <c:majorTickMark val="none"/>
        <c:minorTickMark val="none"/>
        <c:tickLblPos val="none"/>
        <c:crossAx val="97898496"/>
        <c:crosses val="autoZero"/>
        <c:auto val="1"/>
        <c:lblOffset val="100"/>
        <c:baseTimeUnit val="years"/>
      </c:dateAx>
      <c:valAx>
        <c:axId val="97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1797.92</c:v>
                </c:pt>
                <c:pt idx="1">
                  <c:v>1805.83</c:v>
                </c:pt>
                <c:pt idx="2">
                  <c:v>1720.01</c:v>
                </c:pt>
                <c:pt idx="3">
                  <c:v>1607.19</c:v>
                </c:pt>
                <c:pt idx="4">
                  <c:v>1532.97</c:v>
                </c:pt>
              </c:numCache>
            </c:numRef>
          </c:val>
        </c:ser>
        <c:dLbls>
          <c:showLegendKey val="0"/>
          <c:showVal val="0"/>
          <c:showCatName val="0"/>
          <c:showSerName val="0"/>
          <c:showPercent val="0"/>
          <c:showBubbleSize val="0"/>
        </c:dLbls>
        <c:gapWidth val="150"/>
        <c:axId val="97914880"/>
        <c:axId val="97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7914880"/>
        <c:axId val="97916800"/>
      </c:lineChart>
      <c:dateAx>
        <c:axId val="97914880"/>
        <c:scaling>
          <c:orientation val="minMax"/>
        </c:scaling>
        <c:delete val="1"/>
        <c:axPos val="b"/>
        <c:numFmt formatCode="ge" sourceLinked="1"/>
        <c:majorTickMark val="none"/>
        <c:minorTickMark val="none"/>
        <c:tickLblPos val="none"/>
        <c:crossAx val="97916800"/>
        <c:crosses val="autoZero"/>
        <c:auto val="1"/>
        <c:lblOffset val="100"/>
        <c:baseTimeUnit val="years"/>
      </c:dateAx>
      <c:valAx>
        <c:axId val="97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33.97</c:v>
                </c:pt>
                <c:pt idx="1">
                  <c:v>32.28</c:v>
                </c:pt>
                <c:pt idx="2">
                  <c:v>37.74</c:v>
                </c:pt>
                <c:pt idx="3">
                  <c:v>20.85</c:v>
                </c:pt>
                <c:pt idx="4">
                  <c:v>32.1</c:v>
                </c:pt>
              </c:numCache>
            </c:numRef>
          </c:val>
        </c:ser>
        <c:dLbls>
          <c:showLegendKey val="0"/>
          <c:showVal val="0"/>
          <c:showCatName val="0"/>
          <c:showSerName val="0"/>
          <c:showPercent val="0"/>
          <c:showBubbleSize val="0"/>
        </c:dLbls>
        <c:gapWidth val="150"/>
        <c:axId val="97963008"/>
        <c:axId val="979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7963008"/>
        <c:axId val="97965184"/>
      </c:lineChart>
      <c:dateAx>
        <c:axId val="97963008"/>
        <c:scaling>
          <c:orientation val="minMax"/>
        </c:scaling>
        <c:delete val="1"/>
        <c:axPos val="b"/>
        <c:numFmt formatCode="ge" sourceLinked="1"/>
        <c:majorTickMark val="none"/>
        <c:minorTickMark val="none"/>
        <c:tickLblPos val="none"/>
        <c:crossAx val="97965184"/>
        <c:crosses val="autoZero"/>
        <c:auto val="1"/>
        <c:lblOffset val="100"/>
        <c:baseTimeUnit val="years"/>
      </c:dateAx>
      <c:valAx>
        <c:axId val="979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455.45</c:v>
                </c:pt>
                <c:pt idx="1">
                  <c:v>474.39</c:v>
                </c:pt>
                <c:pt idx="2">
                  <c:v>403.09</c:v>
                </c:pt>
                <c:pt idx="3">
                  <c:v>737.04</c:v>
                </c:pt>
                <c:pt idx="4">
                  <c:v>478.46</c:v>
                </c:pt>
              </c:numCache>
            </c:numRef>
          </c:val>
        </c:ser>
        <c:dLbls>
          <c:showLegendKey val="0"/>
          <c:showVal val="0"/>
          <c:showCatName val="0"/>
          <c:showSerName val="0"/>
          <c:showPercent val="0"/>
          <c:showBubbleSize val="0"/>
        </c:dLbls>
        <c:gapWidth val="150"/>
        <c:axId val="98060544"/>
        <c:axId val="980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8060544"/>
        <c:axId val="98066816"/>
      </c:lineChart>
      <c:dateAx>
        <c:axId val="98060544"/>
        <c:scaling>
          <c:orientation val="minMax"/>
        </c:scaling>
        <c:delete val="1"/>
        <c:axPos val="b"/>
        <c:numFmt formatCode="ge" sourceLinked="1"/>
        <c:majorTickMark val="none"/>
        <c:minorTickMark val="none"/>
        <c:tickLblPos val="none"/>
        <c:crossAx val="98066816"/>
        <c:crosses val="autoZero"/>
        <c:auto val="1"/>
        <c:lblOffset val="100"/>
        <c:baseTimeUnit val="years"/>
      </c:dateAx>
      <c:valAx>
        <c:axId val="980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H76" sqref="CH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日高市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57015</v>
      </c>
      <c r="AM8" s="70"/>
      <c r="AN8" s="70"/>
      <c r="AO8" s="70"/>
      <c r="AP8" s="70"/>
      <c r="AQ8" s="70"/>
      <c r="AR8" s="70"/>
      <c r="AS8" s="70"/>
      <c r="AT8" s="69">
        <f>データ!S6</f>
        <v>47.48</v>
      </c>
      <c r="AU8" s="69"/>
      <c r="AV8" s="69"/>
      <c r="AW8" s="69"/>
      <c r="AX8" s="69"/>
      <c r="AY8" s="69"/>
      <c r="AZ8" s="69"/>
      <c r="BA8" s="69"/>
      <c r="BB8" s="69">
        <f>データ!T6</f>
        <v>1200.82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83.07</v>
      </c>
      <c r="J10" s="69"/>
      <c r="K10" s="69"/>
      <c r="L10" s="69"/>
      <c r="M10" s="69"/>
      <c r="N10" s="69"/>
      <c r="O10" s="69"/>
      <c r="P10" s="69">
        <f>データ!O6</f>
        <v>1.06</v>
      </c>
      <c r="Q10" s="69"/>
      <c r="R10" s="69"/>
      <c r="S10" s="69"/>
      <c r="T10" s="69"/>
      <c r="U10" s="69"/>
      <c r="V10" s="69"/>
      <c r="W10" s="69">
        <f>データ!P6</f>
        <v>91.33</v>
      </c>
      <c r="X10" s="69"/>
      <c r="Y10" s="69"/>
      <c r="Z10" s="69"/>
      <c r="AA10" s="69"/>
      <c r="AB10" s="69"/>
      <c r="AC10" s="69"/>
      <c r="AD10" s="70">
        <f>データ!Q6</f>
        <v>2710</v>
      </c>
      <c r="AE10" s="70"/>
      <c r="AF10" s="70"/>
      <c r="AG10" s="70"/>
      <c r="AH10" s="70"/>
      <c r="AI10" s="70"/>
      <c r="AJ10" s="70"/>
      <c r="AK10" s="2"/>
      <c r="AL10" s="70">
        <f>データ!U6</f>
        <v>603</v>
      </c>
      <c r="AM10" s="70"/>
      <c r="AN10" s="70"/>
      <c r="AO10" s="70"/>
      <c r="AP10" s="70"/>
      <c r="AQ10" s="70"/>
      <c r="AR10" s="70"/>
      <c r="AS10" s="70"/>
      <c r="AT10" s="69">
        <f>データ!V6</f>
        <v>0.24</v>
      </c>
      <c r="AU10" s="69"/>
      <c r="AV10" s="69"/>
      <c r="AW10" s="69"/>
      <c r="AX10" s="69"/>
      <c r="AY10" s="69"/>
      <c r="AZ10" s="69"/>
      <c r="BA10" s="69"/>
      <c r="BB10" s="69">
        <f>データ!W6</f>
        <v>2512.5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107</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112429</v>
      </c>
      <c r="D6" s="31">
        <f t="shared" si="3"/>
        <v>46</v>
      </c>
      <c r="E6" s="31">
        <f t="shared" si="3"/>
        <v>17</v>
      </c>
      <c r="F6" s="31">
        <f t="shared" si="3"/>
        <v>5</v>
      </c>
      <c r="G6" s="31">
        <f t="shared" si="3"/>
        <v>0</v>
      </c>
      <c r="H6" s="31" t="str">
        <f t="shared" si="3"/>
        <v>埼玉県　日高市</v>
      </c>
      <c r="I6" s="31" t="str">
        <f t="shared" si="3"/>
        <v>法適用</v>
      </c>
      <c r="J6" s="31" t="str">
        <f t="shared" si="3"/>
        <v>下水道事業</v>
      </c>
      <c r="K6" s="31" t="str">
        <f t="shared" si="3"/>
        <v>農業集落排水</v>
      </c>
      <c r="L6" s="31" t="str">
        <f t="shared" si="3"/>
        <v>F3</v>
      </c>
      <c r="M6" s="32" t="str">
        <f t="shared" si="3"/>
        <v>-</v>
      </c>
      <c r="N6" s="32">
        <f t="shared" si="3"/>
        <v>83.07</v>
      </c>
      <c r="O6" s="32">
        <f t="shared" si="3"/>
        <v>1.06</v>
      </c>
      <c r="P6" s="32">
        <f t="shared" si="3"/>
        <v>91.33</v>
      </c>
      <c r="Q6" s="32">
        <f t="shared" si="3"/>
        <v>2710</v>
      </c>
      <c r="R6" s="32">
        <f t="shared" si="3"/>
        <v>57015</v>
      </c>
      <c r="S6" s="32">
        <f t="shared" si="3"/>
        <v>47.48</v>
      </c>
      <c r="T6" s="32">
        <f t="shared" si="3"/>
        <v>1200.82</v>
      </c>
      <c r="U6" s="32">
        <f t="shared" si="3"/>
        <v>603</v>
      </c>
      <c r="V6" s="32">
        <f t="shared" si="3"/>
        <v>0.24</v>
      </c>
      <c r="W6" s="32">
        <f t="shared" si="3"/>
        <v>2512.5</v>
      </c>
      <c r="X6" s="33">
        <f>IF(X7="",NA(),X7)</f>
        <v>113.09</v>
      </c>
      <c r="Y6" s="33">
        <f t="shared" ref="Y6:AG6" si="4">IF(Y7="",NA(),Y7)</f>
        <v>106.24</v>
      </c>
      <c r="Z6" s="33">
        <f t="shared" si="4"/>
        <v>111.89</v>
      </c>
      <c r="AA6" s="33">
        <f t="shared" si="4"/>
        <v>107.14</v>
      </c>
      <c r="AB6" s="33">
        <f t="shared" si="4"/>
        <v>115.49</v>
      </c>
      <c r="AC6" s="33">
        <f t="shared" si="4"/>
        <v>81.31</v>
      </c>
      <c r="AD6" s="33">
        <f t="shared" si="4"/>
        <v>81.87</v>
      </c>
      <c r="AE6" s="33">
        <f t="shared" si="4"/>
        <v>92.63</v>
      </c>
      <c r="AF6" s="33">
        <f t="shared" si="4"/>
        <v>100.45</v>
      </c>
      <c r="AG6" s="33">
        <f t="shared" si="4"/>
        <v>111.6</v>
      </c>
      <c r="AH6" s="32" t="str">
        <f>IF(AH7="","",IF(AH7="-","【-】","【"&amp;SUBSTITUTE(TEXT(AH7,"#,##0.00"),"-","△")&amp;"】"))</f>
        <v>【99.88】</v>
      </c>
      <c r="AI6" s="32">
        <f>IF(AI7="",NA(),AI7)</f>
        <v>0</v>
      </c>
      <c r="AJ6" s="32">
        <f t="shared" ref="AJ6:AR6" si="5">IF(AJ7="",NA(),AJ7)</f>
        <v>0</v>
      </c>
      <c r="AK6" s="32">
        <f t="shared" si="5"/>
        <v>0</v>
      </c>
      <c r="AL6" s="32">
        <f t="shared" si="5"/>
        <v>0</v>
      </c>
      <c r="AM6" s="32">
        <f t="shared" si="5"/>
        <v>0</v>
      </c>
      <c r="AN6" s="33">
        <f t="shared" si="5"/>
        <v>461.69</v>
      </c>
      <c r="AO6" s="33">
        <f t="shared" si="5"/>
        <v>417.55</v>
      </c>
      <c r="AP6" s="33">
        <f t="shared" si="5"/>
        <v>680.39</v>
      </c>
      <c r="AQ6" s="33">
        <f t="shared" si="5"/>
        <v>309.62</v>
      </c>
      <c r="AR6" s="33">
        <f t="shared" si="5"/>
        <v>367.95</v>
      </c>
      <c r="AS6" s="32" t="str">
        <f>IF(AS7="","",IF(AS7="-","【-】","【"&amp;SUBSTITUTE(TEXT(AS7,"#,##0.00"),"-","△")&amp;"】"))</f>
        <v>【203.67】</v>
      </c>
      <c r="AT6" s="33">
        <f>IF(AT7="",NA(),AT7)</f>
        <v>828.87</v>
      </c>
      <c r="AU6" s="33">
        <f t="shared" ref="AU6:BC6" si="6">IF(AU7="",NA(),AU7)</f>
        <v>1560.98</v>
      </c>
      <c r="AV6" s="33">
        <f t="shared" si="6"/>
        <v>1685.92</v>
      </c>
      <c r="AW6" s="33">
        <f t="shared" si="6"/>
        <v>265.79000000000002</v>
      </c>
      <c r="AX6" s="33">
        <f t="shared" si="6"/>
        <v>1734.47</v>
      </c>
      <c r="AY6" s="33">
        <f t="shared" si="6"/>
        <v>173.77</v>
      </c>
      <c r="AZ6" s="33">
        <f t="shared" si="6"/>
        <v>224.58</v>
      </c>
      <c r="BA6" s="33">
        <f t="shared" si="6"/>
        <v>268.19</v>
      </c>
      <c r="BB6" s="33">
        <f t="shared" si="6"/>
        <v>150.66999999999999</v>
      </c>
      <c r="BC6" s="33">
        <f t="shared" si="6"/>
        <v>153.97</v>
      </c>
      <c r="BD6" s="32" t="str">
        <f>IF(BD7="","",IF(BD7="-","【-】","【"&amp;SUBSTITUTE(TEXT(BD7,"#,##0.00"),"-","△")&amp;"】"))</f>
        <v>【34.01】</v>
      </c>
      <c r="BE6" s="33">
        <f>IF(BE7="",NA(),BE7)</f>
        <v>1797.92</v>
      </c>
      <c r="BF6" s="33">
        <f t="shared" ref="BF6:BN6" si="7">IF(BF7="",NA(),BF7)</f>
        <v>1805.83</v>
      </c>
      <c r="BG6" s="33">
        <f t="shared" si="7"/>
        <v>1720.01</v>
      </c>
      <c r="BH6" s="33">
        <f t="shared" si="7"/>
        <v>1607.19</v>
      </c>
      <c r="BI6" s="33">
        <f t="shared" si="7"/>
        <v>1532.97</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33.97</v>
      </c>
      <c r="BQ6" s="33">
        <f t="shared" ref="BQ6:BY6" si="8">IF(BQ7="",NA(),BQ7)</f>
        <v>32.28</v>
      </c>
      <c r="BR6" s="33">
        <f t="shared" si="8"/>
        <v>37.74</v>
      </c>
      <c r="BS6" s="33">
        <f t="shared" si="8"/>
        <v>20.85</v>
      </c>
      <c r="BT6" s="33">
        <f t="shared" si="8"/>
        <v>32.1</v>
      </c>
      <c r="BU6" s="33">
        <f t="shared" si="8"/>
        <v>42.13</v>
      </c>
      <c r="BV6" s="33">
        <f t="shared" si="8"/>
        <v>42.48</v>
      </c>
      <c r="BW6" s="33">
        <f t="shared" si="8"/>
        <v>41.04</v>
      </c>
      <c r="BX6" s="33">
        <f t="shared" si="8"/>
        <v>41.08</v>
      </c>
      <c r="BY6" s="33">
        <f t="shared" si="8"/>
        <v>41.34</v>
      </c>
      <c r="BZ6" s="32" t="str">
        <f>IF(BZ7="","",IF(BZ7="-","【-】","【"&amp;SUBSTITUTE(TEXT(BZ7,"#,##0.00"),"-","△")&amp;"】"))</f>
        <v>【52.78】</v>
      </c>
      <c r="CA6" s="33">
        <f>IF(CA7="",NA(),CA7)</f>
        <v>455.45</v>
      </c>
      <c r="CB6" s="33">
        <f t="shared" ref="CB6:CJ6" si="9">IF(CB7="",NA(),CB7)</f>
        <v>474.39</v>
      </c>
      <c r="CC6" s="33">
        <f t="shared" si="9"/>
        <v>403.09</v>
      </c>
      <c r="CD6" s="33">
        <f t="shared" si="9"/>
        <v>737.04</v>
      </c>
      <c r="CE6" s="33">
        <f t="shared" si="9"/>
        <v>478.46</v>
      </c>
      <c r="CF6" s="33">
        <f t="shared" si="9"/>
        <v>348.41</v>
      </c>
      <c r="CG6" s="33">
        <f t="shared" si="9"/>
        <v>343.8</v>
      </c>
      <c r="CH6" s="33">
        <f t="shared" si="9"/>
        <v>357.08</v>
      </c>
      <c r="CI6" s="33">
        <f t="shared" si="9"/>
        <v>378.08</v>
      </c>
      <c r="CJ6" s="33">
        <f t="shared" si="9"/>
        <v>357.49</v>
      </c>
      <c r="CK6" s="32" t="str">
        <f>IF(CK7="","",IF(CK7="-","【-】","【"&amp;SUBSTITUTE(TEXT(CK7,"#,##0.00"),"-","△")&amp;"】"))</f>
        <v>【289.81】</v>
      </c>
      <c r="CL6" s="33">
        <f>IF(CL7="",NA(),CL7)</f>
        <v>68.16</v>
      </c>
      <c r="CM6" s="33">
        <f t="shared" ref="CM6:CU6" si="10">IF(CM7="",NA(),CM7)</f>
        <v>62.01</v>
      </c>
      <c r="CN6" s="33">
        <f t="shared" si="10"/>
        <v>65.36</v>
      </c>
      <c r="CO6" s="33">
        <f t="shared" si="10"/>
        <v>66.48</v>
      </c>
      <c r="CP6" s="33">
        <f t="shared" si="10"/>
        <v>65.92</v>
      </c>
      <c r="CQ6" s="33">
        <f t="shared" si="10"/>
        <v>46.85</v>
      </c>
      <c r="CR6" s="33">
        <f t="shared" si="10"/>
        <v>46.06</v>
      </c>
      <c r="CS6" s="33">
        <f t="shared" si="10"/>
        <v>45.95</v>
      </c>
      <c r="CT6" s="33">
        <f t="shared" si="10"/>
        <v>44.69</v>
      </c>
      <c r="CU6" s="33">
        <f t="shared" si="10"/>
        <v>44.69</v>
      </c>
      <c r="CV6" s="32" t="str">
        <f>IF(CV7="","",IF(CV7="-","【-】","【"&amp;SUBSTITUTE(TEXT(CV7,"#,##0.00"),"-","△")&amp;"】"))</f>
        <v>【52.74】</v>
      </c>
      <c r="CW6" s="33">
        <f>IF(CW7="",NA(),CW7)</f>
        <v>91.04</v>
      </c>
      <c r="CX6" s="33">
        <f t="shared" ref="CX6:DF6" si="11">IF(CX7="",NA(),CX7)</f>
        <v>92.16</v>
      </c>
      <c r="CY6" s="33">
        <f t="shared" si="11"/>
        <v>92.69</v>
      </c>
      <c r="CZ6" s="33">
        <f t="shared" si="11"/>
        <v>92.98</v>
      </c>
      <c r="DA6" s="33">
        <f t="shared" si="11"/>
        <v>92.7</v>
      </c>
      <c r="DB6" s="33">
        <f t="shared" si="11"/>
        <v>73.78</v>
      </c>
      <c r="DC6" s="33">
        <f t="shared" si="11"/>
        <v>72.989999999999995</v>
      </c>
      <c r="DD6" s="33">
        <f t="shared" si="11"/>
        <v>71.97</v>
      </c>
      <c r="DE6" s="33">
        <f t="shared" si="11"/>
        <v>70.59</v>
      </c>
      <c r="DF6" s="33">
        <f t="shared" si="11"/>
        <v>69.67</v>
      </c>
      <c r="DG6" s="32" t="str">
        <f>IF(DG7="","",IF(DG7="-","【-】","【"&amp;SUBSTITUTE(TEXT(DG7,"#,##0.00"),"-","△")&amp;"】"))</f>
        <v>【84.50】</v>
      </c>
      <c r="DH6" s="33">
        <f>IF(DH7="",NA(),DH7)</f>
        <v>1.78</v>
      </c>
      <c r="DI6" s="33">
        <f t="shared" ref="DI6:DQ6" si="12">IF(DI7="",NA(),DI7)</f>
        <v>2.67</v>
      </c>
      <c r="DJ6" s="33">
        <f t="shared" si="12"/>
        <v>3.56</v>
      </c>
      <c r="DK6" s="33">
        <f t="shared" si="12"/>
        <v>13.53</v>
      </c>
      <c r="DL6" s="33">
        <f t="shared" si="12"/>
        <v>16.239999999999998</v>
      </c>
      <c r="DM6" s="33">
        <f t="shared" si="12"/>
        <v>8.3000000000000007</v>
      </c>
      <c r="DN6" s="33">
        <f t="shared" si="12"/>
        <v>10.37</v>
      </c>
      <c r="DO6" s="33">
        <f t="shared" si="12"/>
        <v>10.77</v>
      </c>
      <c r="DP6" s="33">
        <f t="shared" si="12"/>
        <v>17.02</v>
      </c>
      <c r="DQ6" s="33">
        <f t="shared" si="12"/>
        <v>18.39</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7" s="34" customFormat="1">
      <c r="A7" s="26"/>
      <c r="B7" s="35">
        <v>2015</v>
      </c>
      <c r="C7" s="35">
        <v>112429</v>
      </c>
      <c r="D7" s="35">
        <v>46</v>
      </c>
      <c r="E7" s="35">
        <v>17</v>
      </c>
      <c r="F7" s="35">
        <v>5</v>
      </c>
      <c r="G7" s="35">
        <v>0</v>
      </c>
      <c r="H7" s="35" t="s">
        <v>96</v>
      </c>
      <c r="I7" s="35" t="s">
        <v>97</v>
      </c>
      <c r="J7" s="35" t="s">
        <v>98</v>
      </c>
      <c r="K7" s="35" t="s">
        <v>99</v>
      </c>
      <c r="L7" s="35" t="s">
        <v>100</v>
      </c>
      <c r="M7" s="36" t="s">
        <v>101</v>
      </c>
      <c r="N7" s="36">
        <v>83.07</v>
      </c>
      <c r="O7" s="36">
        <v>1.06</v>
      </c>
      <c r="P7" s="36">
        <v>91.33</v>
      </c>
      <c r="Q7" s="36">
        <v>2710</v>
      </c>
      <c r="R7" s="36">
        <v>57015</v>
      </c>
      <c r="S7" s="36">
        <v>47.48</v>
      </c>
      <c r="T7" s="36">
        <v>1200.82</v>
      </c>
      <c r="U7" s="36">
        <v>603</v>
      </c>
      <c r="V7" s="36">
        <v>0.24</v>
      </c>
      <c r="W7" s="36">
        <v>2512.5</v>
      </c>
      <c r="X7" s="36">
        <v>113.09</v>
      </c>
      <c r="Y7" s="36">
        <v>106.24</v>
      </c>
      <c r="Z7" s="36">
        <v>111.89</v>
      </c>
      <c r="AA7" s="36">
        <v>107.14</v>
      </c>
      <c r="AB7" s="36">
        <v>115.49</v>
      </c>
      <c r="AC7" s="36">
        <v>81.31</v>
      </c>
      <c r="AD7" s="36">
        <v>81.87</v>
      </c>
      <c r="AE7" s="36">
        <v>92.63</v>
      </c>
      <c r="AF7" s="36">
        <v>100.45</v>
      </c>
      <c r="AG7" s="36">
        <v>111.6</v>
      </c>
      <c r="AH7" s="36">
        <v>99.88</v>
      </c>
      <c r="AI7" s="36">
        <v>0</v>
      </c>
      <c r="AJ7" s="36">
        <v>0</v>
      </c>
      <c r="AK7" s="36">
        <v>0</v>
      </c>
      <c r="AL7" s="36">
        <v>0</v>
      </c>
      <c r="AM7" s="36">
        <v>0</v>
      </c>
      <c r="AN7" s="36">
        <v>461.69</v>
      </c>
      <c r="AO7" s="36">
        <v>417.55</v>
      </c>
      <c r="AP7" s="36">
        <v>680.39</v>
      </c>
      <c r="AQ7" s="36">
        <v>309.62</v>
      </c>
      <c r="AR7" s="36">
        <v>367.95</v>
      </c>
      <c r="AS7" s="36">
        <v>203.67</v>
      </c>
      <c r="AT7" s="36">
        <v>828.87</v>
      </c>
      <c r="AU7" s="36">
        <v>1560.98</v>
      </c>
      <c r="AV7" s="36">
        <v>1685.92</v>
      </c>
      <c r="AW7" s="36">
        <v>265.79000000000002</v>
      </c>
      <c r="AX7" s="36">
        <v>1734.47</v>
      </c>
      <c r="AY7" s="36">
        <v>173.77</v>
      </c>
      <c r="AZ7" s="36">
        <v>224.58</v>
      </c>
      <c r="BA7" s="36">
        <v>268.19</v>
      </c>
      <c r="BB7" s="36">
        <v>150.66999999999999</v>
      </c>
      <c r="BC7" s="36">
        <v>153.97</v>
      </c>
      <c r="BD7" s="36">
        <v>34.01</v>
      </c>
      <c r="BE7" s="36">
        <v>1797.92</v>
      </c>
      <c r="BF7" s="36">
        <v>1805.83</v>
      </c>
      <c r="BG7" s="36">
        <v>1720.01</v>
      </c>
      <c r="BH7" s="36">
        <v>1607.19</v>
      </c>
      <c r="BI7" s="36">
        <v>1532.97</v>
      </c>
      <c r="BJ7" s="36">
        <v>1224.75</v>
      </c>
      <c r="BK7" s="36">
        <v>1144.05</v>
      </c>
      <c r="BL7" s="36">
        <v>1117.1099999999999</v>
      </c>
      <c r="BM7" s="36">
        <v>1161.05</v>
      </c>
      <c r="BN7" s="36">
        <v>979.89</v>
      </c>
      <c r="BO7" s="36">
        <v>1015.77</v>
      </c>
      <c r="BP7" s="36">
        <v>33.97</v>
      </c>
      <c r="BQ7" s="36">
        <v>32.28</v>
      </c>
      <c r="BR7" s="36">
        <v>37.74</v>
      </c>
      <c r="BS7" s="36">
        <v>20.85</v>
      </c>
      <c r="BT7" s="36">
        <v>32.1</v>
      </c>
      <c r="BU7" s="36">
        <v>42.13</v>
      </c>
      <c r="BV7" s="36">
        <v>42.48</v>
      </c>
      <c r="BW7" s="36">
        <v>41.04</v>
      </c>
      <c r="BX7" s="36">
        <v>41.08</v>
      </c>
      <c r="BY7" s="36">
        <v>41.34</v>
      </c>
      <c r="BZ7" s="36">
        <v>52.78</v>
      </c>
      <c r="CA7" s="36">
        <v>455.45</v>
      </c>
      <c r="CB7" s="36">
        <v>474.39</v>
      </c>
      <c r="CC7" s="36">
        <v>403.09</v>
      </c>
      <c r="CD7" s="36">
        <v>737.04</v>
      </c>
      <c r="CE7" s="36">
        <v>478.46</v>
      </c>
      <c r="CF7" s="36">
        <v>348.41</v>
      </c>
      <c r="CG7" s="36">
        <v>343.8</v>
      </c>
      <c r="CH7" s="36">
        <v>357.08</v>
      </c>
      <c r="CI7" s="36">
        <v>378.08</v>
      </c>
      <c r="CJ7" s="36">
        <v>357.49</v>
      </c>
      <c r="CK7" s="36">
        <v>289.81</v>
      </c>
      <c r="CL7" s="36">
        <v>68.16</v>
      </c>
      <c r="CM7" s="36">
        <v>62.01</v>
      </c>
      <c r="CN7" s="36">
        <v>65.36</v>
      </c>
      <c r="CO7" s="36">
        <v>66.48</v>
      </c>
      <c r="CP7" s="36">
        <v>65.92</v>
      </c>
      <c r="CQ7" s="36">
        <v>46.85</v>
      </c>
      <c r="CR7" s="36">
        <v>46.06</v>
      </c>
      <c r="CS7" s="36">
        <v>45.95</v>
      </c>
      <c r="CT7" s="36">
        <v>44.69</v>
      </c>
      <c r="CU7" s="36">
        <v>44.69</v>
      </c>
      <c r="CV7" s="36">
        <v>52.74</v>
      </c>
      <c r="CW7" s="36">
        <v>91.04</v>
      </c>
      <c r="CX7" s="36">
        <v>92.16</v>
      </c>
      <c r="CY7" s="36">
        <v>92.69</v>
      </c>
      <c r="CZ7" s="36">
        <v>92.98</v>
      </c>
      <c r="DA7" s="36">
        <v>92.7</v>
      </c>
      <c r="DB7" s="36">
        <v>73.78</v>
      </c>
      <c r="DC7" s="36">
        <v>72.989999999999995</v>
      </c>
      <c r="DD7" s="36">
        <v>71.97</v>
      </c>
      <c r="DE7" s="36">
        <v>70.59</v>
      </c>
      <c r="DF7" s="36">
        <v>69.67</v>
      </c>
      <c r="DG7" s="36">
        <v>84.5</v>
      </c>
      <c r="DH7" s="36">
        <v>1.78</v>
      </c>
      <c r="DI7" s="36">
        <v>2.67</v>
      </c>
      <c r="DJ7" s="36">
        <v>3.56</v>
      </c>
      <c r="DK7" s="36">
        <v>13.53</v>
      </c>
      <c r="DL7" s="36">
        <v>16.239999999999998</v>
      </c>
      <c r="DM7" s="36">
        <v>8.3000000000000007</v>
      </c>
      <c r="DN7" s="36">
        <v>10.37</v>
      </c>
      <c r="DO7" s="36">
        <v>10.77</v>
      </c>
      <c r="DP7" s="36">
        <v>17.02</v>
      </c>
      <c r="DQ7" s="36">
        <v>18.39</v>
      </c>
      <c r="DR7" s="36">
        <v>21.94</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0.08</v>
      </c>
      <c r="EJ7" s="36">
        <v>0.06</v>
      </c>
      <c r="EK7" s="36">
        <v>0.04</v>
      </c>
      <c r="EL7" s="36">
        <v>7.0000000000000007E-2</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2017-02-08T02:40:44Z</dcterms:created>
  <dcterms:modified xsi:type="dcterms:W3CDTF">2017-02-20T01:54:16Z</dcterms:modified>
  <cp:category/>
</cp:coreProperties>
</file>