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<sst xmlns="http://schemas.openxmlformats.org/spreadsheetml/2006/main" count="217" uniqueCount="107">
  <si>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</si>
  <si>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</si>
  <si>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</si>
  <si>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</si>
  <si>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</si>
  <si>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</si>
  <si>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</si>
  <si>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</si>
  <si>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</si>
  <si>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</si>
  <si>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</si>
  <si>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</si>
  <si>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</si>
  <si>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</si>
  <si>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</si>
  <si>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</si>
  <si>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</si>
  <si>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</si>
  <si>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</si>
  <si>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</si>
  <si>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</si>
  <si>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</si>
  <si>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</si>
  <si>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</si>
  <si>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</si>
  <si>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</si>
  <si>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</si>
  <si>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</si>
  <si>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</si>
  <si>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</si>
  <si>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</si>
  <si>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</si>
  <si>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</si>
  <si>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</si>
  <si>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</si>
  <si>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</si>
  <si>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</si>
  <si>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</si>
  <si>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</si>
  <si>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</si>
  <si>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</si>
  <si>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</si>
  <si>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</si>
  <si>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</si>
  <si>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</si>
  <si>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</si>
  <si>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</si>
  <si>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</si>
  <si>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</si>
  <si>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</si>
  <si>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</si>
  <si>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</si>
  <si>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</si>
  <si>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</si>
  <si>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</si>
  <si>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</si>
  <si>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</si>
  <si>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</si>
  <si>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</si>
  <si>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</si>
  <si>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</si>
  <si>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</si>
  <si>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</si>
  <si>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</si>
  <si>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</si>
  <si>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</si>
  <si>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</si>
  <si>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</si>
  <si>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</si>
  <si>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</si>
  <si>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</si>
  <si>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</si>
  <si>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</si>
  <si>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</si>
  <si>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</si>
  <si>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</si>
  <si>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</si>
  <si>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</si>
  <si>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</si>
  <si>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</si>
  <si>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</si>
  <si>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</si>
  <si>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</si>
  <si>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</si>
  <si>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</si>
  <si>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</si>
  <si>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</si>
  <si>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</si>
  <si>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</si>
  <si>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</si>
  <si>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</si>
  <si>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</si>
  <si>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</si>
  <si>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幸手市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</si>
  <si>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</si>
  <si>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</si>
  <si>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</si>
  <si>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</si>
  <si>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</si>
  <si>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</si>
  <si>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</si>
  <si>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</si>
  <si>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</si>
  <si>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</si>
  <si>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【①経常収支比率・⑤料金回収率】
両指標ともに100％を上回り、健全性を確保しています。しかしながら、給水人口の減少などに伴う水需要の減少から、給水収益は年々減少しており、数値悪化の要因にもなっています。
【②累積欠損金比率】
赤字経営による欠損金の発生はありません。引続き健全経営を目指します。
【③流動比率】
指標は100％を上回っており、短期的な債務に対する支払能力は十分にあります。また、類似団体の平均値も大きく上回っています。
【④企業債残高対給水収益比率】
企業債残高は年々減少しており、類似団体平均値を大きく下回っています。
【⑥給水原価】
会計制度の変更による影響で平成26年度から大きく改善されました。類似団体平均値を下回り、市民の皆様へ届ける水は、費用を抑え効率的に作ることができています。しかしながら、過去と比較すると、有収水量の減少や経常費用の増加の傾向が見られ、今後給水原価が上昇していくことも考えられます。
【⑦施設利用率・⑧有収率】
類似団体平均値と比較をすると、施設から配水した水は無駄にすることなく市民の皆様へ届けることができています。季節による水量の変動を踏まえ、施設を効率よく利用するため過大施設とならないよう見極めていきます。</t>
    <rPh sb="2" eb="4">
      <t>ケイジョウ</t>
    </rPh>
    <rPh sb="4" eb="6">
      <t>シュウシ</t>
    </rPh>
    <rPh sb="6" eb="8">
      <t>ヒリツ</t>
    </rPh>
    <rPh sb="10" eb="12">
      <t>リョウキン</t>
    </rPh>
    <rPh sb="12" eb="14">
      <t>カイシュウ</t>
    </rPh>
    <rPh sb="14" eb="15">
      <t>リツ</t>
    </rPh>
    <rPh sb="17" eb="18">
      <t>リョウ</t>
    </rPh>
    <rPh sb="18" eb="20">
      <t>シヒョウ</t>
    </rPh>
    <rPh sb="28" eb="30">
      <t>ウワマワ</t>
    </rPh>
    <rPh sb="32" eb="35">
      <t>ケンゼンセイ</t>
    </rPh>
    <rPh sb="36" eb="38">
      <t>カクホ</t>
    </rPh>
    <rPh sb="51" eb="53">
      <t>キュウスイ</t>
    </rPh>
    <rPh sb="53" eb="55">
      <t>ジンコウ</t>
    </rPh>
    <rPh sb="56" eb="58">
      <t>ゲンショウ</t>
    </rPh>
    <rPh sb="61" eb="62">
      <t>トモナ</t>
    </rPh>
    <rPh sb="63" eb="64">
      <t>ミズ</t>
    </rPh>
    <rPh sb="64" eb="66">
      <t>ジュヨウ</t>
    </rPh>
    <rPh sb="67" eb="69">
      <t>ゲンショウ</t>
    </rPh>
    <rPh sb="72" eb="74">
      <t>キュウスイ</t>
    </rPh>
    <rPh sb="74" eb="76">
      <t>シュウエキ</t>
    </rPh>
    <rPh sb="77" eb="79">
      <t>ネンネン</t>
    </rPh>
    <rPh sb="79" eb="81">
      <t>ゲンショウ</t>
    </rPh>
    <rPh sb="86" eb="88">
      <t>スウチ</t>
    </rPh>
    <rPh sb="88" eb="90">
      <t>アッカ</t>
    </rPh>
    <rPh sb="91" eb="93">
      <t>ヨウイン</t>
    </rPh>
    <rPh sb="105" eb="107">
      <t>ルイセキ</t>
    </rPh>
    <rPh sb="107" eb="110">
      <t>ケッソンキン</t>
    </rPh>
    <rPh sb="110" eb="112">
      <t>ヒリツ</t>
    </rPh>
    <rPh sb="114" eb="116">
      <t>アカジ</t>
    </rPh>
    <rPh sb="116" eb="118">
      <t>ケイエイ</t>
    </rPh>
    <rPh sb="121" eb="123">
      <t>ケッソン</t>
    </rPh>
    <rPh sb="123" eb="124">
      <t>キン</t>
    </rPh>
    <rPh sb="125" eb="127">
      <t>ハッセイ</t>
    </rPh>
    <rPh sb="134" eb="136">
      <t>ヒキツヅ</t>
    </rPh>
    <rPh sb="137" eb="139">
      <t>ケンゼン</t>
    </rPh>
    <rPh sb="139" eb="141">
      <t>ケイエイ</t>
    </rPh>
    <rPh sb="142" eb="144">
      <t>メザ</t>
    </rPh>
    <rPh sb="151" eb="153">
      <t>リュウドウ</t>
    </rPh>
    <rPh sb="153" eb="155">
      <t>ヒリツ</t>
    </rPh>
    <rPh sb="157" eb="159">
      <t>シヒョウ</t>
    </rPh>
    <rPh sb="165" eb="167">
      <t>ウワマワ</t>
    </rPh>
    <rPh sb="172" eb="175">
      <t>タンキテキ</t>
    </rPh>
    <rPh sb="176" eb="178">
      <t>サイム</t>
    </rPh>
    <rPh sb="179" eb="180">
      <t>タイ</t>
    </rPh>
    <rPh sb="182" eb="184">
      <t>シハライ</t>
    </rPh>
    <rPh sb="184" eb="186">
      <t>ノウリョク</t>
    </rPh>
    <rPh sb="187" eb="189">
      <t>ジュウブン</t>
    </rPh>
    <rPh sb="198" eb="200">
      <t>ルイジ</t>
    </rPh>
    <rPh sb="200" eb="202">
      <t>ダンタイ</t>
    </rPh>
    <rPh sb="203" eb="205">
      <t>ヘイキン</t>
    </rPh>
    <rPh sb="205" eb="206">
      <t>チ</t>
    </rPh>
    <rPh sb="207" eb="208">
      <t>オオ</t>
    </rPh>
    <rPh sb="210" eb="212">
      <t>ウワマワ</t>
    </rPh>
    <rPh sb="221" eb="223">
      <t>キギョウ</t>
    </rPh>
    <rPh sb="223" eb="224">
      <t>サイ</t>
    </rPh>
    <rPh sb="224" eb="226">
      <t>ザンダカ</t>
    </rPh>
    <rPh sb="226" eb="227">
      <t>タイ</t>
    </rPh>
    <rPh sb="227" eb="229">
      <t>キュウスイ</t>
    </rPh>
    <rPh sb="229" eb="231">
      <t>シュウエキ</t>
    </rPh>
    <rPh sb="231" eb="233">
      <t>ヒリツ</t>
    </rPh>
    <rPh sb="235" eb="237">
      <t>キギョウ</t>
    </rPh>
    <rPh sb="237" eb="238">
      <t>サイ</t>
    </rPh>
    <rPh sb="238" eb="240">
      <t>ザンダカ</t>
    </rPh>
    <rPh sb="241" eb="243">
      <t>ネンネン</t>
    </rPh>
    <rPh sb="243" eb="245">
      <t>ゲンショウ</t>
    </rPh>
    <rPh sb="250" eb="252">
      <t>ルイジ</t>
    </rPh>
    <rPh sb="252" eb="254">
      <t>ダンタイ</t>
    </rPh>
    <rPh sb="254" eb="256">
      <t>ヘイキン</t>
    </rPh>
    <rPh sb="256" eb="257">
      <t>チ</t>
    </rPh>
    <rPh sb="258" eb="259">
      <t>オオ</t>
    </rPh>
    <rPh sb="261" eb="263">
      <t>シタマワ</t>
    </rPh>
    <rPh sb="272" eb="274">
      <t>キュウスイ</t>
    </rPh>
    <rPh sb="274" eb="276">
      <t>ゲンカ</t>
    </rPh>
    <rPh sb="278" eb="280">
      <t>カイケイ</t>
    </rPh>
    <rPh sb="280" eb="282">
      <t>セイド</t>
    </rPh>
    <rPh sb="283" eb="285">
      <t>ヘンコウ</t>
    </rPh>
    <rPh sb="288" eb="290">
      <t>エイキョウ</t>
    </rPh>
    <rPh sb="291" eb="293">
      <t>ヘイセイ</t>
    </rPh>
    <rPh sb="295" eb="297">
      <t>ネンド</t>
    </rPh>
    <rPh sb="299" eb="300">
      <t>オオ</t>
    </rPh>
    <rPh sb="302" eb="304">
      <t>カイゼン</t>
    </rPh>
    <rPh sb="310" eb="312">
      <t>ルイジ</t>
    </rPh>
    <rPh sb="312" eb="314">
      <t>ダンタイ</t>
    </rPh>
    <rPh sb="314" eb="317">
      <t>ヘイキンチ</t>
    </rPh>
    <rPh sb="318" eb="320">
      <t>シタマワ</t>
    </rPh>
    <rPh sb="322" eb="324">
      <t>シミン</t>
    </rPh>
    <rPh sb="325" eb="327">
      <t>ミナサマ</t>
    </rPh>
    <rPh sb="328" eb="329">
      <t>トド</t>
    </rPh>
    <rPh sb="331" eb="332">
      <t>ミズ</t>
    </rPh>
    <rPh sb="334" eb="336">
      <t>ヒヨウ</t>
    </rPh>
    <rPh sb="337" eb="338">
      <t>オサ</t>
    </rPh>
    <rPh sb="339" eb="342">
      <t>コウリツテキ</t>
    </rPh>
    <rPh sb="343" eb="344">
      <t>ツク</t>
    </rPh>
    <rPh sb="362" eb="364">
      <t>カコ</t>
    </rPh>
    <rPh sb="365" eb="367">
      <t>ヒカク</t>
    </rPh>
    <rPh sb="371" eb="372">
      <t>ユウ</t>
    </rPh>
    <rPh sb="372" eb="373">
      <t>シュウ</t>
    </rPh>
    <rPh sb="373" eb="375">
      <t>スイリョウ</t>
    </rPh>
    <rPh sb="376" eb="378">
      <t>ゲンショウ</t>
    </rPh>
    <rPh sb="379" eb="381">
      <t>ケイジョウ</t>
    </rPh>
    <rPh sb="381" eb="383">
      <t>ヒヨウ</t>
    </rPh>
    <rPh sb="384" eb="386">
      <t>ゾウカ</t>
    </rPh>
    <rPh sb="387" eb="389">
      <t>ケイコウ</t>
    </rPh>
    <rPh sb="390" eb="391">
      <t>ミ</t>
    </rPh>
    <rPh sb="394" eb="396">
      <t>コンゴ</t>
    </rPh>
    <rPh sb="396" eb="398">
      <t>キュウスイ</t>
    </rPh>
    <rPh sb="398" eb="400">
      <t>ゲンカ</t>
    </rPh>
    <rPh sb="401" eb="403">
      <t>ジョウショウ</t>
    </rPh>
    <rPh sb="410" eb="411">
      <t>カンガ</t>
    </rPh>
    <rPh sb="420" eb="422">
      <t>シセツ</t>
    </rPh>
    <rPh sb="422" eb="425">
      <t>リヨウリツ</t>
    </rPh>
    <rPh sb="427" eb="428">
      <t>ユウ</t>
    </rPh>
    <rPh sb="428" eb="429">
      <t>シュウ</t>
    </rPh>
    <rPh sb="429" eb="430">
      <t>リツ</t>
    </rPh>
    <rPh sb="432" eb="434">
      <t>ルイジ</t>
    </rPh>
    <rPh sb="434" eb="436">
      <t>ダンタイ</t>
    </rPh>
    <rPh sb="436" eb="439">
      <t>ヘイキンチ</t>
    </rPh>
    <rPh sb="440" eb="442">
      <t>ヒカク</t>
    </rPh>
    <rPh sb="447" eb="449">
      <t>シセツ</t>
    </rPh>
    <rPh sb="451" eb="453">
      <t>ハイスイ</t>
    </rPh>
    <rPh sb="455" eb="456">
      <t>ミズ</t>
    </rPh>
    <rPh sb="457" eb="459">
      <t>ムダ</t>
    </rPh>
    <rPh sb="466" eb="468">
      <t>シミン</t>
    </rPh>
    <rPh sb="469" eb="471">
      <t>ミナサマ</t>
    </rPh>
    <rPh sb="472" eb="473">
      <t>トド</t>
    </rPh>
    <rPh sb="485" eb="487">
      <t>キセツ</t>
    </rPh>
    <rPh sb="490" eb="492">
      <t>スイリョウ</t>
    </rPh>
    <rPh sb="493" eb="495">
      <t>ヘンドウ</t>
    </rPh>
    <rPh sb="496" eb="497">
      <t>フ</t>
    </rPh>
    <rPh sb="500" eb="502">
      <t>シセツ</t>
    </rPh>
    <rPh sb="503" eb="505">
      <t>コウリツ</t>
    </rPh>
    <rPh sb="507" eb="509">
      <t>リヨウ</t>
    </rPh>
    <rPh sb="513" eb="515">
      <t>カダイ</t>
    </rPh>
    <rPh sb="515" eb="517">
      <t>シセツ</t>
    </rPh>
    <rPh sb="524" eb="526">
      <t>ミキワ</t>
    </rPh>
    <phoneticPr fontId="4"/>
  </si>
  <si>
    <t>　各指標において、健全な経営を表す基準値を下回ることなく経営することができています。しかしながら、給水人口の減少などに伴う水需要の減少から、給水収益は年々減少しているのが現状です。水道施設や管路は、耐用年数を超過したものが増加していきますが、市民の皆様へ安全な水を安定して供給するためには計画的な更新を進めていく必要があります。そのためには、更新投資へ充てる財源の確保が課題になりますので、企業債の借入の実施や減少していく収益の確保について検討していきます。</t>
    <rPh sb="1" eb="2">
      <t>カク</t>
    </rPh>
    <rPh sb="2" eb="4">
      <t>シヒョウ</t>
    </rPh>
    <rPh sb="9" eb="11">
      <t>ケンゼン</t>
    </rPh>
    <rPh sb="12" eb="14">
      <t>ケイエイ</t>
    </rPh>
    <rPh sb="15" eb="16">
      <t>アラワ</t>
    </rPh>
    <rPh sb="17" eb="19">
      <t>キジュン</t>
    </rPh>
    <rPh sb="19" eb="20">
      <t>チ</t>
    </rPh>
    <rPh sb="21" eb="23">
      <t>シタマワ</t>
    </rPh>
    <rPh sb="28" eb="30">
      <t>ケイエイ</t>
    </rPh>
    <rPh sb="49" eb="51">
      <t>キュウスイ</t>
    </rPh>
    <rPh sb="51" eb="53">
      <t>ジンコウ</t>
    </rPh>
    <rPh sb="54" eb="56">
      <t>ゲンショウ</t>
    </rPh>
    <rPh sb="59" eb="60">
      <t>トモナ</t>
    </rPh>
    <rPh sb="61" eb="62">
      <t>ミズ</t>
    </rPh>
    <rPh sb="62" eb="64">
      <t>ジュヨウ</t>
    </rPh>
    <rPh sb="65" eb="67">
      <t>ゲンショウ</t>
    </rPh>
    <rPh sb="70" eb="72">
      <t>キュウスイ</t>
    </rPh>
    <rPh sb="72" eb="74">
      <t>シュウエキ</t>
    </rPh>
    <rPh sb="75" eb="77">
      <t>ネンネン</t>
    </rPh>
    <rPh sb="77" eb="79">
      <t>ゲンショウ</t>
    </rPh>
    <rPh sb="85" eb="87">
      <t>ゲンジョウ</t>
    </rPh>
    <rPh sb="90" eb="92">
      <t>スイドウ</t>
    </rPh>
    <rPh sb="92" eb="94">
      <t>シセツ</t>
    </rPh>
    <rPh sb="95" eb="97">
      <t>カンロ</t>
    </rPh>
    <rPh sb="99" eb="101">
      <t>タイヨウ</t>
    </rPh>
    <rPh sb="101" eb="103">
      <t>ネンスウ</t>
    </rPh>
    <rPh sb="104" eb="106">
      <t>チョウカ</t>
    </rPh>
    <rPh sb="111" eb="113">
      <t>ゾウカ</t>
    </rPh>
    <rPh sb="121" eb="123">
      <t>シミン</t>
    </rPh>
    <rPh sb="124" eb="126">
      <t>ミナサマ</t>
    </rPh>
    <rPh sb="127" eb="129">
      <t>アンゼン</t>
    </rPh>
    <rPh sb="130" eb="131">
      <t>ミズ</t>
    </rPh>
    <rPh sb="132" eb="134">
      <t>アンテイ</t>
    </rPh>
    <rPh sb="136" eb="138">
      <t>キョウキュウ</t>
    </rPh>
    <rPh sb="144" eb="147">
      <t>ケイカクテキ</t>
    </rPh>
    <rPh sb="148" eb="150">
      <t>コウシン</t>
    </rPh>
    <rPh sb="151" eb="152">
      <t>スス</t>
    </rPh>
    <rPh sb="156" eb="158">
      <t>ヒツヨウ</t>
    </rPh>
    <rPh sb="171" eb="173">
      <t>コウシン</t>
    </rPh>
    <rPh sb="173" eb="175">
      <t>トウシ</t>
    </rPh>
    <rPh sb="176" eb="177">
      <t>ア</t>
    </rPh>
    <rPh sb="179" eb="181">
      <t>ザイゲン</t>
    </rPh>
    <rPh sb="182" eb="184">
      <t>カクホ</t>
    </rPh>
    <rPh sb="185" eb="187">
      <t>カダイ</t>
    </rPh>
    <rPh sb="195" eb="197">
      <t>キギョウ</t>
    </rPh>
    <rPh sb="197" eb="198">
      <t>サイ</t>
    </rPh>
    <rPh sb="199" eb="201">
      <t>カリイレ</t>
    </rPh>
    <rPh sb="202" eb="204">
      <t>ジッシ</t>
    </rPh>
    <rPh sb="205" eb="207">
      <t>ゲンショウ</t>
    </rPh>
    <rPh sb="211" eb="213">
      <t>シュウエキ</t>
    </rPh>
    <rPh sb="214" eb="216">
      <t>カクホ</t>
    </rPh>
    <rPh sb="220" eb="222">
      <t>ケントウ</t>
    </rPh>
    <phoneticPr fontId="4"/>
  </si>
  <si>
    <t xml:space="preserve"> 現在、保有資産のうちの約５割の減価償却が進んでいます。管路に注目すると、当市の人口が急増した昭和４０年代後半にかけて多くの水道管を布設したため、全体の約１／６の管路が耐用年数を超過している状況となっています。類似団体平均値と比較すると、耐用年数を超過した管路が多く残っています。そのため、耐用年数を超過した管路を中心に計画的な更新工事を進めており、管路更新率では類似団体平均値を上回っています。
　今後についても、耐用年数を超過した管路の更新を計画的に進めていきます。</t>
    <rPh sb="1" eb="3">
      <t>ゲンザイ</t>
    </rPh>
    <rPh sb="4" eb="6">
      <t>ホユウ</t>
    </rPh>
    <rPh sb="6" eb="8">
      <t>シサン</t>
    </rPh>
    <rPh sb="12" eb="13">
      <t>ヤク</t>
    </rPh>
    <rPh sb="14" eb="15">
      <t>ワリ</t>
    </rPh>
    <rPh sb="16" eb="18">
      <t>ゲンカ</t>
    </rPh>
    <rPh sb="18" eb="20">
      <t>ショウキャク</t>
    </rPh>
    <rPh sb="21" eb="22">
      <t>スス</t>
    </rPh>
    <rPh sb="28" eb="30">
      <t>カンロ</t>
    </rPh>
    <rPh sb="31" eb="33">
      <t>チュウモク</t>
    </rPh>
    <rPh sb="37" eb="39">
      <t>トウシ</t>
    </rPh>
    <rPh sb="40" eb="42">
      <t>ジンコウ</t>
    </rPh>
    <rPh sb="43" eb="45">
      <t>キュウゾウ</t>
    </rPh>
    <rPh sb="47" eb="49">
      <t>ショウワ</t>
    </rPh>
    <rPh sb="51" eb="53">
      <t>ネンダイ</t>
    </rPh>
    <rPh sb="53" eb="55">
      <t>コウハン</t>
    </rPh>
    <rPh sb="59" eb="60">
      <t>オオ</t>
    </rPh>
    <rPh sb="62" eb="65">
      <t>スイドウカン</t>
    </rPh>
    <rPh sb="66" eb="68">
      <t>フセツ</t>
    </rPh>
    <rPh sb="73" eb="75">
      <t>ゼンタイ</t>
    </rPh>
    <rPh sb="76" eb="77">
      <t>ヤク</t>
    </rPh>
    <rPh sb="81" eb="83">
      <t>カンロ</t>
    </rPh>
    <rPh sb="84" eb="86">
      <t>タイヨウ</t>
    </rPh>
    <rPh sb="86" eb="88">
      <t>ネンスウ</t>
    </rPh>
    <rPh sb="95" eb="97">
      <t>ジョウキョウ</t>
    </rPh>
    <rPh sb="105" eb="107">
      <t>ルイジ</t>
    </rPh>
    <rPh sb="107" eb="109">
      <t>ダンタイ</t>
    </rPh>
    <rPh sb="109" eb="111">
      <t>ヘイキン</t>
    </rPh>
    <rPh sb="111" eb="112">
      <t>チ</t>
    </rPh>
    <rPh sb="113" eb="115">
      <t>ヒカク</t>
    </rPh>
    <rPh sb="119" eb="121">
      <t>タイヨウ</t>
    </rPh>
    <rPh sb="121" eb="123">
      <t>ネンスウ</t>
    </rPh>
    <rPh sb="124" eb="126">
      <t>チョウカ</t>
    </rPh>
    <rPh sb="128" eb="130">
      <t>カンロ</t>
    </rPh>
    <rPh sb="131" eb="132">
      <t>オオ</t>
    </rPh>
    <rPh sb="133" eb="134">
      <t>ノコ</t>
    </rPh>
    <rPh sb="145" eb="147">
      <t>タイヨウ</t>
    </rPh>
    <rPh sb="147" eb="149">
      <t>ネンスウ</t>
    </rPh>
    <rPh sb="150" eb="152">
      <t>チョウカ</t>
    </rPh>
    <rPh sb="154" eb="156">
      <t>カンロ</t>
    </rPh>
    <rPh sb="157" eb="159">
      <t>チュウシン</t>
    </rPh>
    <rPh sb="160" eb="163">
      <t>ケイカクテキ</t>
    </rPh>
    <rPh sb="164" eb="166">
      <t>コウシン</t>
    </rPh>
    <rPh sb="166" eb="168">
      <t>コウジ</t>
    </rPh>
    <rPh sb="169" eb="170">
      <t>スス</t>
    </rPh>
    <rPh sb="175" eb="177">
      <t>カンロ</t>
    </rPh>
    <rPh sb="177" eb="179">
      <t>コウシン</t>
    </rPh>
    <rPh sb="179" eb="180">
      <t>リツ</t>
    </rPh>
    <rPh sb="182" eb="184">
      <t>ルイジ</t>
    </rPh>
    <rPh sb="184" eb="186">
      <t>ダンタイ</t>
    </rPh>
    <rPh sb="186" eb="188">
      <t>ヘイキン</t>
    </rPh>
    <rPh sb="188" eb="189">
      <t>チ</t>
    </rPh>
    <rPh sb="190" eb="192">
      <t>ウワマワ</t>
    </rPh>
    <rPh sb="200" eb="202">
      <t>コンゴ</t>
    </rPh>
    <rPh sb="208" eb="210">
      <t>タイヨウ</t>
    </rPh>
    <rPh sb="210" eb="212">
      <t>ネンスウ</t>
    </rPh>
    <rPh sb="213" eb="215">
      <t>チョウカ</t>
    </rPh>
    <rPh sb="217" eb="219">
      <t>カンロ</t>
    </rPh>
    <rPh sb="220" eb="222">
      <t>コウシン</t>
    </rPh>
    <rPh sb="223" eb="226">
      <t>ケイカクテキ</t>
    </rPh>
    <rPh sb="227" eb="22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</si>
</sst>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0.95</c:v>
                </c:pt>
                <c:pt idx="1">
                  <c:v>1.31</c:v>
                </c:pt>
                <c:pt idx="2">
                  <c:v>1.44</c:v>
                </c:pt>
                <c:pt idx="3">
                  <c:v>1.42</c:v>
                </c:pt>
                <c:pt idx="4">
                  <c:v>1.77</c:v>
                </c:pt>
              </c:numCache>
            </c:numRef>
          </c:val>
        </c:ser>
        <c:dLbls>
          <c:showLegendKey val="0"/>
          <c:showVal val="0"/>
          <c:showCatName val="0"/>
          <c:showSerName val="0"/>
          <c:showPercent val="0"/>
          <c:showBubbleSize val="0"/>
        </c:dLbls>
        <c:gapWidth val="150"/>
        <c:axId val="32663040"/>
        <c:axId val="32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2663040"/>
        <c:axId val="32664960"/>
      </c:lineChart>
      <c:dateAx>
        <c:axId val="32663040"/>
        <c:scaling>
          <c:orientation val="minMax"/>
        </c:scaling>
        <c:delete val="1"/>
        <c:axPos val="b"/>
        <c:numFmt formatCode="ge" sourceLinked="1"/>
        <c:majorTickMark val="none"/>
        <c:minorTickMark val="none"/>
        <c:tickLblPos val="none"/>
        <c:crossAx val="32664960"/>
        <c:crosses val="autoZero"/>
        <c:auto val="1"/>
        <c:lblOffset val="100"/>
        <c:baseTimeUnit val="years"/>
      </c:dateAx>
      <c:valAx>
        <c:axId val="32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60.39</c:v>
                </c:pt>
                <c:pt idx="1">
                  <c:v>60.24</c:v>
                </c:pt>
                <c:pt idx="2">
                  <c:v>59.73</c:v>
                </c:pt>
                <c:pt idx="3">
                  <c:v>59.05</c:v>
                </c:pt>
                <c:pt idx="4">
                  <c:v>59.48</c:v>
                </c:pt>
              </c:numCache>
            </c:numRef>
          </c:val>
        </c:ser>
        <c:dLbls>
          <c:showLegendKey val="0"/>
          <c:showVal val="0"/>
          <c:showCatName val="0"/>
          <c:showSerName val="0"/>
          <c:showPercent val="0"/>
          <c:showBubbleSize val="0"/>
        </c:dLbls>
        <c:gapWidth val="150"/>
        <c:axId val="91855104"/>
        <c:axId val="91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1855104"/>
        <c:axId val="91877760"/>
      </c:lineChart>
      <c:dateAx>
        <c:axId val="91855104"/>
        <c:scaling>
          <c:orientation val="minMax"/>
        </c:scaling>
        <c:delete val="1"/>
        <c:axPos val="b"/>
        <c:numFmt formatCode="ge" sourceLinked="1"/>
        <c:majorTickMark val="none"/>
        <c:minorTickMark val="none"/>
        <c:tickLblPos val="none"/>
        <c:crossAx val="91877760"/>
        <c:crosses val="autoZero"/>
        <c:auto val="1"/>
        <c:lblOffset val="100"/>
        <c:baseTimeUnit val="years"/>
      </c:dateAx>
      <c:valAx>
        <c:axId val="91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90.08</c:v>
                </c:pt>
                <c:pt idx="1">
                  <c:v>89.77</c:v>
                </c:pt>
                <c:pt idx="2">
                  <c:v>89.79</c:v>
                </c:pt>
                <c:pt idx="3">
                  <c:v>89.86</c:v>
                </c:pt>
                <c:pt idx="4">
                  <c:v>88.62</c:v>
                </c:pt>
              </c:numCache>
            </c:numRef>
          </c:val>
        </c:ser>
        <c:dLbls>
          <c:showLegendKey val="0"/>
          <c:showVal val="0"/>
          <c:showCatName val="0"/>
          <c:showSerName val="0"/>
          <c:showPercent val="0"/>
          <c:showBubbleSize val="0"/>
        </c:dLbls>
        <c:gapWidth val="150"/>
        <c:axId val="92227456"/>
        <c:axId val="922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2227456"/>
        <c:axId val="92237824"/>
      </c:lineChart>
      <c:dateAx>
        <c:axId val="92227456"/>
        <c:scaling>
          <c:orientation val="minMax"/>
        </c:scaling>
        <c:delete val="1"/>
        <c:axPos val="b"/>
        <c:numFmt formatCode="ge" sourceLinked="1"/>
        <c:majorTickMark val="none"/>
        <c:minorTickMark val="none"/>
        <c:tickLblPos val="none"/>
        <c:crossAx val="92237824"/>
        <c:crosses val="autoZero"/>
        <c:auto val="1"/>
        <c:lblOffset val="100"/>
        <c:baseTimeUnit val="years"/>
      </c:dateAx>
      <c:valAx>
        <c:axId val="922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110.96</c:v>
                </c:pt>
                <c:pt idx="1">
                  <c:v>108.79</c:v>
                </c:pt>
                <c:pt idx="2">
                  <c:v>109.19</c:v>
                </c:pt>
                <c:pt idx="3">
                  <c:v>114.73</c:v>
                </c:pt>
                <c:pt idx="4">
                  <c:v>111.78</c:v>
                </c:pt>
              </c:numCache>
            </c:numRef>
          </c:val>
        </c:ser>
        <c:dLbls>
          <c:showLegendKey val="0"/>
          <c:showVal val="0"/>
          <c:showCatName val="0"/>
          <c:showSerName val="0"/>
          <c:showPercent val="0"/>
          <c:showBubbleSize val="0"/>
        </c:dLbls>
        <c:gapWidth val="150"/>
        <c:axId val="91767936"/>
        <c:axId val="917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1767936"/>
        <c:axId val="91769856"/>
      </c:lineChart>
      <c:dateAx>
        <c:axId val="91767936"/>
        <c:scaling>
          <c:orientation val="minMax"/>
        </c:scaling>
        <c:delete val="1"/>
        <c:axPos val="b"/>
        <c:numFmt formatCode="ge" sourceLinked="1"/>
        <c:majorTickMark val="none"/>
        <c:minorTickMark val="none"/>
        <c:tickLblPos val="none"/>
        <c:crossAx val="91769856"/>
        <c:crosses val="autoZero"/>
        <c:auto val="1"/>
        <c:lblOffset val="100"/>
        <c:baseTimeUnit val="years"/>
      </c:dateAx>
      <c:valAx>
        <c:axId val="9176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44.75</c:v>
                </c:pt>
                <c:pt idx="1">
                  <c:v>46.23</c:v>
                </c:pt>
                <c:pt idx="2">
                  <c:v>47.75</c:v>
                </c:pt>
                <c:pt idx="3">
                  <c:v>48.53</c:v>
                </c:pt>
                <c:pt idx="4">
                  <c:v>50.13</c:v>
                </c:pt>
              </c:numCache>
            </c:numRef>
          </c:val>
        </c:ser>
        <c:dLbls>
          <c:showLegendKey val="0"/>
          <c:showVal val="0"/>
          <c:showCatName val="0"/>
          <c:showSerName val="0"/>
          <c:showPercent val="0"/>
          <c:showBubbleSize val="0"/>
        </c:dLbls>
        <c:gapWidth val="150"/>
        <c:axId val="91792128"/>
        <c:axId val="91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1792128"/>
        <c:axId val="91794048"/>
      </c:lineChart>
      <c:dateAx>
        <c:axId val="91792128"/>
        <c:scaling>
          <c:orientation val="minMax"/>
        </c:scaling>
        <c:delete val="1"/>
        <c:axPos val="b"/>
        <c:numFmt formatCode="ge" sourceLinked="1"/>
        <c:majorTickMark val="none"/>
        <c:minorTickMark val="none"/>
        <c:tickLblPos val="none"/>
        <c:crossAx val="91794048"/>
        <c:crosses val="autoZero"/>
        <c:auto val="1"/>
        <c:lblOffset val="100"/>
        <c:baseTimeUnit val="years"/>
      </c:dateAx>
      <c:valAx>
        <c:axId val="91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7.91</c:v>
                </c:pt>
                <c:pt idx="1">
                  <c:v>11.98</c:v>
                </c:pt>
                <c:pt idx="2">
                  <c:v>13.75</c:v>
                </c:pt>
                <c:pt idx="3">
                  <c:v>16.510000000000002</c:v>
                </c:pt>
                <c:pt idx="4">
                  <c:v>16.940000000000001</c:v>
                </c:pt>
              </c:numCache>
            </c:numRef>
          </c:val>
        </c:ser>
        <c:dLbls>
          <c:showLegendKey val="0"/>
          <c:showVal val="0"/>
          <c:showCatName val="0"/>
          <c:showSerName val="0"/>
          <c:showPercent val="0"/>
          <c:showBubbleSize val="0"/>
        </c:dLbls>
        <c:gapWidth val="150"/>
        <c:axId val="91517312"/>
        <c:axId val="915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1517312"/>
        <c:axId val="91519232"/>
      </c:lineChart>
      <c:dateAx>
        <c:axId val="91517312"/>
        <c:scaling>
          <c:orientation val="minMax"/>
        </c:scaling>
        <c:delete val="1"/>
        <c:axPos val="b"/>
        <c:numFmt formatCode="ge" sourceLinked="1"/>
        <c:majorTickMark val="none"/>
        <c:minorTickMark val="none"/>
        <c:tickLblPos val="none"/>
        <c:crossAx val="91519232"/>
        <c:crosses val="autoZero"/>
        <c:auto val="1"/>
        <c:lblOffset val="100"/>
        <c:baseTimeUnit val="years"/>
      </c:dateAx>
      <c:valAx>
        <c:axId val="915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551616"/>
        <c:axId val="916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1551616"/>
        <c:axId val="91623424"/>
      </c:lineChart>
      <c:dateAx>
        <c:axId val="91551616"/>
        <c:scaling>
          <c:orientation val="minMax"/>
        </c:scaling>
        <c:delete val="1"/>
        <c:axPos val="b"/>
        <c:numFmt formatCode="ge" sourceLinked="1"/>
        <c:majorTickMark val="none"/>
        <c:minorTickMark val="none"/>
        <c:tickLblPos val="none"/>
        <c:crossAx val="91623424"/>
        <c:crosses val="autoZero"/>
        <c:auto val="1"/>
        <c:lblOffset val="100"/>
        <c:baseTimeUnit val="years"/>
      </c:dateAx>
      <c:valAx>
        <c:axId val="9162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1917.02</c:v>
                </c:pt>
                <c:pt idx="1">
                  <c:v>1959.68</c:v>
                </c:pt>
                <c:pt idx="2">
                  <c:v>970.98</c:v>
                </c:pt>
                <c:pt idx="3">
                  <c:v>478.85</c:v>
                </c:pt>
                <c:pt idx="4">
                  <c:v>605.30999999999995</c:v>
                </c:pt>
              </c:numCache>
            </c:numRef>
          </c:val>
        </c:ser>
        <c:dLbls>
          <c:showLegendKey val="0"/>
          <c:showVal val="0"/>
          <c:showCatName val="0"/>
          <c:showSerName val="0"/>
          <c:showPercent val="0"/>
          <c:showBubbleSize val="0"/>
        </c:dLbls>
        <c:gapWidth val="150"/>
        <c:axId val="91666304"/>
        <c:axId val="916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1666304"/>
        <c:axId val="91672576"/>
      </c:lineChart>
      <c:dateAx>
        <c:axId val="91666304"/>
        <c:scaling>
          <c:orientation val="minMax"/>
        </c:scaling>
        <c:delete val="1"/>
        <c:axPos val="b"/>
        <c:numFmt formatCode="ge" sourceLinked="1"/>
        <c:majorTickMark val="none"/>
        <c:minorTickMark val="none"/>
        <c:tickLblPos val="none"/>
        <c:crossAx val="91672576"/>
        <c:crosses val="autoZero"/>
        <c:auto val="1"/>
        <c:lblOffset val="100"/>
        <c:baseTimeUnit val="years"/>
      </c:dateAx>
      <c:valAx>
        <c:axId val="9167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234.79</c:v>
                </c:pt>
                <c:pt idx="1">
                  <c:v>220.99</c:v>
                </c:pt>
                <c:pt idx="2">
                  <c:v>206.29</c:v>
                </c:pt>
                <c:pt idx="3">
                  <c:v>209.81</c:v>
                </c:pt>
                <c:pt idx="4">
                  <c:v>195.59</c:v>
                </c:pt>
              </c:numCache>
            </c:numRef>
          </c:val>
        </c:ser>
        <c:dLbls>
          <c:showLegendKey val="0"/>
          <c:showVal val="0"/>
          <c:showCatName val="0"/>
          <c:showSerName val="0"/>
          <c:showPercent val="0"/>
          <c:showBubbleSize val="0"/>
        </c:dLbls>
        <c:gapWidth val="150"/>
        <c:axId val="91690880"/>
        <c:axId val="917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1690880"/>
        <c:axId val="91701248"/>
      </c:lineChart>
      <c:dateAx>
        <c:axId val="91690880"/>
        <c:scaling>
          <c:orientation val="minMax"/>
        </c:scaling>
        <c:delete val="1"/>
        <c:axPos val="b"/>
        <c:numFmt formatCode="ge" sourceLinked="1"/>
        <c:majorTickMark val="none"/>
        <c:minorTickMark val="none"/>
        <c:tickLblPos val="none"/>
        <c:crossAx val="91701248"/>
        <c:crosses val="autoZero"/>
        <c:auto val="1"/>
        <c:lblOffset val="100"/>
        <c:baseTimeUnit val="years"/>
      </c:dateAx>
      <c:valAx>
        <c:axId val="9170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99.78</c:v>
                </c:pt>
                <c:pt idx="1">
                  <c:v>98.64</c:v>
                </c:pt>
                <c:pt idx="2">
                  <c:v>98.91</c:v>
                </c:pt>
                <c:pt idx="3">
                  <c:v>104.63</c:v>
                </c:pt>
                <c:pt idx="4">
                  <c:v>104.04</c:v>
                </c:pt>
              </c:numCache>
            </c:numRef>
          </c:val>
        </c:ser>
        <c:dLbls>
          <c:showLegendKey val="0"/>
          <c:showVal val="0"/>
          <c:showCatName val="0"/>
          <c:showSerName val="0"/>
          <c:showPercent val="0"/>
          <c:showBubbleSize val="0"/>
        </c:dLbls>
        <c:gapWidth val="150"/>
        <c:axId val="91739648"/>
        <c:axId val="917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1739648"/>
        <c:axId val="91741568"/>
      </c:lineChart>
      <c:dateAx>
        <c:axId val="91739648"/>
        <c:scaling>
          <c:orientation val="minMax"/>
        </c:scaling>
        <c:delete val="1"/>
        <c:axPos val="b"/>
        <c:numFmt formatCode="ge" sourceLinked="1"/>
        <c:majorTickMark val="none"/>
        <c:minorTickMark val="none"/>
        <c:tickLblPos val="none"/>
        <c:crossAx val="91741568"/>
        <c:crosses val="autoZero"/>
        <c:auto val="1"/>
        <c:lblOffset val="100"/>
        <c:baseTimeUnit val="years"/>
      </c:dateAx>
      <c:valAx>
        <c:axId val="917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151.61000000000001</c:v>
                </c:pt>
                <c:pt idx="1">
                  <c:v>154.1</c:v>
                </c:pt>
                <c:pt idx="2">
                  <c:v>154.59</c:v>
                </c:pt>
                <c:pt idx="3">
                  <c:v>145.31</c:v>
                </c:pt>
                <c:pt idx="4">
                  <c:v>145.78</c:v>
                </c:pt>
              </c:numCache>
            </c:numRef>
          </c:val>
        </c:ser>
        <c:dLbls>
          <c:showLegendKey val="0"/>
          <c:showVal val="0"/>
          <c:showCatName val="0"/>
          <c:showSerName val="0"/>
          <c:showPercent val="0"/>
          <c:showBubbleSize val="0"/>
        </c:dLbls>
        <c:gapWidth val="150"/>
        <c:axId val="91822720"/>
        <c:axId val="91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1822720"/>
        <c:axId val="91837184"/>
      </c:lineChart>
      <c:dateAx>
        <c:axId val="91822720"/>
        <c:scaling>
          <c:orientation val="minMax"/>
        </c:scaling>
        <c:delete val="1"/>
        <c:axPos val="b"/>
        <c:numFmt formatCode="ge" sourceLinked="1"/>
        <c:majorTickMark val="none"/>
        <c:minorTickMark val="none"/>
        <c:tickLblPos val="none"/>
        <c:crossAx val="91837184"/>
        <c:crosses val="autoZero"/>
        <c:auto val="1"/>
        <c:lblOffset val="100"/>
        <c:baseTimeUnit val="years"/>
      </c:dateAx>
      <c:valAx>
        <c:axId val="91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幸手市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52725</v>
      </c>
      <c r="AJ8" s="56"/>
      <c r="AK8" s="56"/>
      <c r="AL8" s="56"/>
      <c r="AM8" s="56"/>
      <c r="AN8" s="56"/>
      <c r="AO8" s="56"/>
      <c r="AP8" s="57"/>
      <c r="AQ8" s="47">
        <f>データ!R6</f>
        <v>33.93</v>
      </c>
      <c r="AR8" s="47"/>
      <c r="AS8" s="47"/>
      <c r="AT8" s="47"/>
      <c r="AU8" s="47"/>
      <c r="AV8" s="47"/>
      <c r="AW8" s="47"/>
      <c r="AX8" s="47"/>
      <c r="AY8" s="47">
        <f>データ!S6</f>
        <v>1553.93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76.88</v>
      </c>
      <c r="K10" s="47"/>
      <c r="L10" s="47"/>
      <c r="M10" s="47"/>
      <c r="N10" s="47"/>
      <c r="O10" s="47"/>
      <c r="P10" s="47"/>
      <c r="Q10" s="47"/>
      <c r="R10" s="47">
        <f>データ!O6</f>
        <v>99.99</v>
      </c>
      <c r="S10" s="47"/>
      <c r="T10" s="47"/>
      <c r="U10" s="47"/>
      <c r="V10" s="47"/>
      <c r="W10" s="47"/>
      <c r="X10" s="47"/>
      <c r="Y10" s="47"/>
      <c r="Z10" s="78">
        <f>データ!P6</f>
        <v>2592</v>
      </c>
      <c r="AA10" s="78"/>
      <c r="AB10" s="78"/>
      <c r="AC10" s="78"/>
      <c r="AD10" s="78"/>
      <c r="AE10" s="78"/>
      <c r="AF10" s="78"/>
      <c r="AG10" s="78"/>
      <c r="AH10" s="2"/>
      <c r="AI10" s="78">
        <f>データ!T6</f>
        <v>52653</v>
      </c>
      <c r="AJ10" s="78"/>
      <c r="AK10" s="78"/>
      <c r="AL10" s="78"/>
      <c r="AM10" s="78"/>
      <c r="AN10" s="78"/>
      <c r="AO10" s="78"/>
      <c r="AP10" s="78"/>
      <c r="AQ10" s="47">
        <f>データ!U6</f>
        <v>33.950000000000003</v>
      </c>
      <c r="AR10" s="47"/>
      <c r="AS10" s="47"/>
      <c r="AT10" s="47"/>
      <c r="AU10" s="47"/>
      <c r="AV10" s="47"/>
      <c r="AW10" s="47"/>
      <c r="AX10" s="47"/>
      <c r="AY10" s="47">
        <f>データ!V6</f>
        <v>1550.9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112402</v>
      </c>
      <c r="D6" s="31">
        <f t="shared" si="3"/>
        <v>46</v>
      </c>
      <c r="E6" s="31">
        <f t="shared" si="3"/>
        <v>1</v>
      </c>
      <c r="F6" s="31">
        <f t="shared" si="3"/>
        <v>0</v>
      </c>
      <c r="G6" s="31">
        <f t="shared" si="3"/>
        <v>1</v>
      </c>
      <c r="H6" s="31" t="str">
        <f t="shared" si="3"/>
        <v>埼玉県　幸手市</v>
      </c>
      <c r="I6" s="31" t="str">
        <f t="shared" si="3"/>
        <v>法適用</v>
      </c>
      <c r="J6" s="31" t="str">
        <f t="shared" si="3"/>
        <v>水道事業</v>
      </c>
      <c r="K6" s="31" t="str">
        <f t="shared" si="3"/>
        <v>末端給水事業</v>
      </c>
      <c r="L6" s="31" t="str">
        <f t="shared" si="3"/>
        <v>A4</v>
      </c>
      <c r="M6" s="32" t="str">
        <f t="shared" si="3"/>
        <v>-</v>
      </c>
      <c r="N6" s="32">
        <f t="shared" si="3"/>
        <v>76.88</v>
      </c>
      <c r="O6" s="32">
        <f t="shared" si="3"/>
        <v>99.99</v>
      </c>
      <c r="P6" s="32">
        <f t="shared" si="3"/>
        <v>2592</v>
      </c>
      <c r="Q6" s="32">
        <f t="shared" si="3"/>
        <v>52725</v>
      </c>
      <c r="R6" s="32">
        <f t="shared" si="3"/>
        <v>33.93</v>
      </c>
      <c r="S6" s="32">
        <f t="shared" si="3"/>
        <v>1553.93</v>
      </c>
      <c r="T6" s="32">
        <f t="shared" si="3"/>
        <v>52653</v>
      </c>
      <c r="U6" s="32">
        <f t="shared" si="3"/>
        <v>33.950000000000003</v>
      </c>
      <c r="V6" s="32">
        <f t="shared" si="3"/>
        <v>1550.9</v>
      </c>
      <c r="W6" s="33">
        <f>IF(W7="",NA(),W7)</f>
        <v>110.96</v>
      </c>
      <c r="X6" s="33">
        <f t="shared" ref="X6:AF6" si="4">IF(X7="",NA(),X7)</f>
        <v>108.79</v>
      </c>
      <c r="Y6" s="33">
        <f t="shared" si="4"/>
        <v>109.19</v>
      </c>
      <c r="Z6" s="33">
        <f t="shared" si="4"/>
        <v>114.73</v>
      </c>
      <c r="AA6" s="33">
        <f t="shared" si="4"/>
        <v>111.78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1917.02</v>
      </c>
      <c r="AT6" s="33">
        <f t="shared" ref="AT6:BB6" si="6">IF(AT7="",NA(),AT7)</f>
        <v>1959.68</v>
      </c>
      <c r="AU6" s="33">
        <f t="shared" si="6"/>
        <v>970.98</v>
      </c>
      <c r="AV6" s="33">
        <f t="shared" si="6"/>
        <v>478.85</v>
      </c>
      <c r="AW6" s="33">
        <f t="shared" si="6"/>
        <v>605.30999999999995</v>
      </c>
      <c r="AX6" s="33">
        <f t="shared" si="6"/>
        <v>695.41</v>
      </c>
      <c r="AY6" s="33">
        <f t="shared" si="6"/>
        <v>701</v>
      </c>
      <c r="AZ6" s="33">
        <f t="shared" si="6"/>
        <v>739.59</v>
      </c>
      <c r="BA6" s="33">
        <f t="shared" si="6"/>
        <v>335.95</v>
      </c>
      <c r="BB6" s="33">
        <f t="shared" si="6"/>
        <v>346.59</v>
      </c>
      <c r="BC6" s="32" t="str">
        <f>IF(BC7="","",IF(BC7="-","【-】","【"&amp;SUBSTITUTE(TEXT(BC7,"#,##0.00"),"-","△")&amp;"】"))</f>
        <v>【262.74】</v>
      </c>
      <c r="BD6" s="33">
        <f>IF(BD7="",NA(),BD7)</f>
        <v>234.79</v>
      </c>
      <c r="BE6" s="33">
        <f t="shared" ref="BE6:BM6" si="7">IF(BE7="",NA(),BE7)</f>
        <v>220.99</v>
      </c>
      <c r="BF6" s="33">
        <f t="shared" si="7"/>
        <v>206.29</v>
      </c>
      <c r="BG6" s="33">
        <f t="shared" si="7"/>
        <v>209.81</v>
      </c>
      <c r="BH6" s="33">
        <f t="shared" si="7"/>
        <v>195.59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99.78</v>
      </c>
      <c r="BP6" s="33">
        <f t="shared" ref="BP6:BX6" si="8">IF(BP7="",NA(),BP7)</f>
        <v>98.64</v>
      </c>
      <c r="BQ6" s="33">
        <f t="shared" si="8"/>
        <v>98.91</v>
      </c>
      <c r="BR6" s="33">
        <f t="shared" si="8"/>
        <v>104.63</v>
      </c>
      <c r="BS6" s="33">
        <f t="shared" si="8"/>
        <v>104.04</v>
      </c>
      <c r="BT6" s="33">
        <f t="shared" si="8"/>
        <v>99.61</v>
      </c>
      <c r="BU6" s="33">
        <f t="shared" si="8"/>
        <v>100.27</v>
      </c>
      <c r="BV6" s="33">
        <f t="shared" si="8"/>
        <v>99.46</v>
      </c>
      <c r="BW6" s="33">
        <f t="shared" si="8"/>
        <v>105.21</v>
      </c>
      <c r="BX6" s="33">
        <f t="shared" si="8"/>
        <v>105.71</v>
      </c>
      <c r="BY6" s="32" t="str">
        <f>IF(BY7="","",IF(BY7="-","【-】","【"&amp;SUBSTITUTE(TEXT(BY7,"#,##0.00"),"-","△")&amp;"】"))</f>
        <v>【104.99】</v>
      </c>
      <c r="BZ6" s="33">
        <f>IF(BZ7="",NA(),BZ7)</f>
        <v>151.61000000000001</v>
      </c>
      <c r="CA6" s="33">
        <f t="shared" ref="CA6:CI6" si="9">IF(CA7="",NA(),CA7)</f>
        <v>154.1</v>
      </c>
      <c r="CB6" s="33">
        <f t="shared" si="9"/>
        <v>154.59</v>
      </c>
      <c r="CC6" s="33">
        <f t="shared" si="9"/>
        <v>145.31</v>
      </c>
      <c r="CD6" s="33">
        <f t="shared" si="9"/>
        <v>145.78</v>
      </c>
      <c r="CE6" s="33">
        <f t="shared" si="9"/>
        <v>169.59</v>
      </c>
      <c r="CF6" s="33">
        <f t="shared" si="9"/>
        <v>169.62</v>
      </c>
      <c r="CG6" s="33">
        <f t="shared" si="9"/>
        <v>171.78</v>
      </c>
      <c r="CH6" s="33">
        <f t="shared" si="9"/>
        <v>162.59</v>
      </c>
      <c r="CI6" s="33">
        <f t="shared" si="9"/>
        <v>162.15</v>
      </c>
      <c r="CJ6" s="32" t="str">
        <f>IF(CJ7="","",IF(CJ7="-","【-】","【"&amp;SUBSTITUTE(TEXT(CJ7,"#,##0.00"),"-","△")&amp;"】"))</f>
        <v>【163.72】</v>
      </c>
      <c r="CK6" s="33">
        <f>IF(CK7="",NA(),CK7)</f>
        <v>60.39</v>
      </c>
      <c r="CL6" s="33">
        <f t="shared" ref="CL6:CT6" si="10">IF(CL7="",NA(),CL7)</f>
        <v>60.24</v>
      </c>
      <c r="CM6" s="33">
        <f t="shared" si="10"/>
        <v>59.73</v>
      </c>
      <c r="CN6" s="33">
        <f t="shared" si="10"/>
        <v>59.05</v>
      </c>
      <c r="CO6" s="33">
        <f t="shared" si="10"/>
        <v>59.48</v>
      </c>
      <c r="CP6" s="33">
        <f t="shared" si="10"/>
        <v>60.04</v>
      </c>
      <c r="CQ6" s="33">
        <f t="shared" si="10"/>
        <v>59.88</v>
      </c>
      <c r="CR6" s="33">
        <f t="shared" si="10"/>
        <v>59.68</v>
      </c>
      <c r="CS6" s="33">
        <f t="shared" si="10"/>
        <v>59.17</v>
      </c>
      <c r="CT6" s="33">
        <f t="shared" si="10"/>
        <v>59.34</v>
      </c>
      <c r="CU6" s="32" t="str">
        <f>IF(CU7="","",IF(CU7="-","【-】","【"&amp;SUBSTITUTE(TEXT(CU7,"#,##0.00"),"-","△")&amp;"】"))</f>
        <v>【59.76】</v>
      </c>
      <c r="CV6" s="33">
        <f>IF(CV7="",NA(),CV7)</f>
        <v>90.08</v>
      </c>
      <c r="CW6" s="33">
        <f t="shared" ref="CW6:DE6" si="11">IF(CW7="",NA(),CW7)</f>
        <v>89.77</v>
      </c>
      <c r="CX6" s="33">
        <f t="shared" si="11"/>
        <v>89.79</v>
      </c>
      <c r="CY6" s="33">
        <f t="shared" si="11"/>
        <v>89.86</v>
      </c>
      <c r="CZ6" s="33">
        <f t="shared" si="11"/>
        <v>88.62</v>
      </c>
      <c r="DA6" s="33">
        <f t="shared" si="11"/>
        <v>87.33</v>
      </c>
      <c r="DB6" s="33">
        <f t="shared" si="11"/>
        <v>87.65</v>
      </c>
      <c r="DC6" s="33">
        <f t="shared" si="11"/>
        <v>87.63</v>
      </c>
      <c r="DD6" s="33">
        <f t="shared" si="11"/>
        <v>87.6</v>
      </c>
      <c r="DE6" s="33">
        <f t="shared" si="11"/>
        <v>87.74</v>
      </c>
      <c r="DF6" s="32" t="str">
        <f>IF(DF7="","",IF(DF7="-","【-】","【"&amp;SUBSTITUTE(TEXT(DF7,"#,##0.00"),"-","△")&amp;"】"))</f>
        <v>【89.95】</v>
      </c>
      <c r="DG6" s="33">
        <f>IF(DG7="",NA(),DG7)</f>
        <v>44.75</v>
      </c>
      <c r="DH6" s="33">
        <f t="shared" ref="DH6:DP6" si="12">IF(DH7="",NA(),DH7)</f>
        <v>46.23</v>
      </c>
      <c r="DI6" s="33">
        <f t="shared" si="12"/>
        <v>47.75</v>
      </c>
      <c r="DJ6" s="33">
        <f t="shared" si="12"/>
        <v>48.53</v>
      </c>
      <c r="DK6" s="33">
        <f t="shared" si="12"/>
        <v>50.13</v>
      </c>
      <c r="DL6" s="33">
        <f t="shared" si="12"/>
        <v>37.71</v>
      </c>
      <c r="DM6" s="33">
        <f t="shared" si="12"/>
        <v>38.69</v>
      </c>
      <c r="DN6" s="33">
        <f t="shared" si="12"/>
        <v>39.65</v>
      </c>
      <c r="DO6" s="33">
        <f t="shared" si="12"/>
        <v>45.25</v>
      </c>
      <c r="DP6" s="33">
        <f t="shared" si="12"/>
        <v>46.27</v>
      </c>
      <c r="DQ6" s="32" t="str">
        <f>IF(DQ7="","",IF(DQ7="-","【-】","【"&amp;SUBSTITUTE(TEXT(DQ7,"#,##0.00"),"-","△")&amp;"】"))</f>
        <v>【47.18】</v>
      </c>
      <c r="DR6" s="33">
        <f>IF(DR7="",NA(),DR7)</f>
        <v>7.91</v>
      </c>
      <c r="DS6" s="33">
        <f t="shared" ref="DS6:EA6" si="13">IF(DS7="",NA(),DS7)</f>
        <v>11.98</v>
      </c>
      <c r="DT6" s="33">
        <f t="shared" si="13"/>
        <v>13.75</v>
      </c>
      <c r="DU6" s="33">
        <f t="shared" si="13"/>
        <v>16.510000000000002</v>
      </c>
      <c r="DV6" s="33">
        <f t="shared" si="13"/>
        <v>16.940000000000001</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0.95</v>
      </c>
      <c r="ED6" s="33">
        <f t="shared" ref="ED6:EL6" si="14">IF(ED7="",NA(),ED7)</f>
        <v>1.31</v>
      </c>
      <c r="EE6" s="33">
        <f t="shared" si="14"/>
        <v>1.44</v>
      </c>
      <c r="EF6" s="33">
        <f t="shared" si="14"/>
        <v>1.42</v>
      </c>
      <c r="EG6" s="33">
        <f t="shared" si="14"/>
        <v>1.77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112402</v>
      </c>
      <c r="D7" s="35">
        <v>46</v>
      </c>
      <c r="E7" s="35">
        <v>1</v>
      </c>
      <c r="F7" s="35">
        <v>0</v>
      </c>
      <c r="G7" s="35">
        <v>1</v>
      </c>
      <c r="H7" s="35" t="s">
        <v>93</v>
      </c>
      <c r="I7" s="35" t="s">
        <v>94</v>
      </c>
      <c r="J7" s="35" t="s">
        <v>95</v>
      </c>
      <c r="K7" s="35" t="s">
        <v>96</v>
      </c>
      <c r="L7" s="35" t="s">
        <v>97</v>
      </c>
      <c r="M7" s="36" t="s">
        <v>98</v>
      </c>
      <c r="N7" s="36">
        <v>76.88</v>
      </c>
      <c r="O7" s="36">
        <v>99.99</v>
      </c>
      <c r="P7" s="36">
        <v>2592</v>
      </c>
      <c r="Q7" s="36">
        <v>52725</v>
      </c>
      <c r="R7" s="36">
        <v>33.93</v>
      </c>
      <c r="S7" s="36">
        <v>1553.93</v>
      </c>
      <c r="T7" s="36">
        <v>52653</v>
      </c>
      <c r="U7" s="36">
        <v>33.950000000000003</v>
      </c>
      <c r="V7" s="36">
        <v>1550.9</v>
      </c>
      <c r="W7" s="36">
        <v>110.96</v>
      </c>
      <c r="X7" s="36">
        <v>108.79</v>
      </c>
      <c r="Y7" s="36">
        <v>109.19</v>
      </c>
      <c r="Z7" s="36">
        <v>114.73</v>
      </c>
      <c r="AA7" s="36">
        <v>111.78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1917.02</v>
      </c>
      <c r="AT7" s="36">
        <v>1959.68</v>
      </c>
      <c r="AU7" s="36">
        <v>970.98</v>
      </c>
      <c r="AV7" s="36">
        <v>478.85</v>
      </c>
      <c r="AW7" s="36">
        <v>605.30999999999995</v>
      </c>
      <c r="AX7" s="36">
        <v>695.41</v>
      </c>
      <c r="AY7" s="36">
        <v>701</v>
      </c>
      <c r="AZ7" s="36">
        <v>739.59</v>
      </c>
      <c r="BA7" s="36">
        <v>335.95</v>
      </c>
      <c r="BB7" s="36">
        <v>346.59</v>
      </c>
      <c r="BC7" s="36">
        <v>262.74</v>
      </c>
      <c r="BD7" s="36">
        <v>234.79</v>
      </c>
      <c r="BE7" s="36">
        <v>220.99</v>
      </c>
      <c r="BF7" s="36">
        <v>206.29</v>
      </c>
      <c r="BG7" s="36">
        <v>209.81</v>
      </c>
      <c r="BH7" s="36">
        <v>195.59</v>
      </c>
      <c r="BI7" s="36">
        <v>343.45</v>
      </c>
      <c r="BJ7" s="36">
        <v>330.99</v>
      </c>
      <c r="BK7" s="36">
        <v>324.08999999999997</v>
      </c>
      <c r="BL7" s="36">
        <v>319.82</v>
      </c>
      <c r="BM7" s="36">
        <v>312.02999999999997</v>
      </c>
      <c r="BN7" s="36">
        <v>276.38</v>
      </c>
      <c r="BO7" s="36">
        <v>99.78</v>
      </c>
      <c r="BP7" s="36">
        <v>98.64</v>
      </c>
      <c r="BQ7" s="36">
        <v>98.91</v>
      </c>
      <c r="BR7" s="36">
        <v>104.63</v>
      </c>
      <c r="BS7" s="36">
        <v>104.04</v>
      </c>
      <c r="BT7" s="36">
        <v>99.61</v>
      </c>
      <c r="BU7" s="36">
        <v>100.27</v>
      </c>
      <c r="BV7" s="36">
        <v>99.46</v>
      </c>
      <c r="BW7" s="36">
        <v>105.21</v>
      </c>
      <c r="BX7" s="36">
        <v>105.71</v>
      </c>
      <c r="BY7" s="36">
        <v>104.99</v>
      </c>
      <c r="BZ7" s="36">
        <v>151.61000000000001</v>
      </c>
      <c r="CA7" s="36">
        <v>154.1</v>
      </c>
      <c r="CB7" s="36">
        <v>154.59</v>
      </c>
      <c r="CC7" s="36">
        <v>145.31</v>
      </c>
      <c r="CD7" s="36">
        <v>145.78</v>
      </c>
      <c r="CE7" s="36">
        <v>169.59</v>
      </c>
      <c r="CF7" s="36">
        <v>169.62</v>
      </c>
      <c r="CG7" s="36">
        <v>171.78</v>
      </c>
      <c r="CH7" s="36">
        <v>162.59</v>
      </c>
      <c r="CI7" s="36">
        <v>162.15</v>
      </c>
      <c r="CJ7" s="36">
        <v>163.72</v>
      </c>
      <c r="CK7" s="36">
        <v>60.39</v>
      </c>
      <c r="CL7" s="36">
        <v>60.24</v>
      </c>
      <c r="CM7" s="36">
        <v>59.73</v>
      </c>
      <c r="CN7" s="36">
        <v>59.05</v>
      </c>
      <c r="CO7" s="36">
        <v>59.48</v>
      </c>
      <c r="CP7" s="36">
        <v>60.04</v>
      </c>
      <c r="CQ7" s="36">
        <v>59.88</v>
      </c>
      <c r="CR7" s="36">
        <v>59.68</v>
      </c>
      <c r="CS7" s="36">
        <v>59.17</v>
      </c>
      <c r="CT7" s="36">
        <v>59.34</v>
      </c>
      <c r="CU7" s="36">
        <v>59.76</v>
      </c>
      <c r="CV7" s="36">
        <v>90.08</v>
      </c>
      <c r="CW7" s="36">
        <v>89.77</v>
      </c>
      <c r="CX7" s="36">
        <v>89.79</v>
      </c>
      <c r="CY7" s="36">
        <v>89.86</v>
      </c>
      <c r="CZ7" s="36">
        <v>88.62</v>
      </c>
      <c r="DA7" s="36">
        <v>87.33</v>
      </c>
      <c r="DB7" s="36">
        <v>87.65</v>
      </c>
      <c r="DC7" s="36">
        <v>87.63</v>
      </c>
      <c r="DD7" s="36">
        <v>87.6</v>
      </c>
      <c r="DE7" s="36">
        <v>87.74</v>
      </c>
      <c r="DF7" s="36">
        <v>89.95</v>
      </c>
      <c r="DG7" s="36">
        <v>44.75</v>
      </c>
      <c r="DH7" s="36">
        <v>46.23</v>
      </c>
      <c r="DI7" s="36">
        <v>47.75</v>
      </c>
      <c r="DJ7" s="36">
        <v>48.53</v>
      </c>
      <c r="DK7" s="36">
        <v>50.13</v>
      </c>
      <c r="DL7" s="36">
        <v>37.71</v>
      </c>
      <c r="DM7" s="36">
        <v>38.69</v>
      </c>
      <c r="DN7" s="36">
        <v>39.65</v>
      </c>
      <c r="DO7" s="36">
        <v>45.25</v>
      </c>
      <c r="DP7" s="36">
        <v>46.27</v>
      </c>
      <c r="DQ7" s="36">
        <v>47.18</v>
      </c>
      <c r="DR7" s="36">
        <v>7.91</v>
      </c>
      <c r="DS7" s="36">
        <v>11.98</v>
      </c>
      <c r="DT7" s="36">
        <v>13.75</v>
      </c>
      <c r="DU7" s="36">
        <v>16.510000000000002</v>
      </c>
      <c r="DV7" s="36">
        <v>16.940000000000001</v>
      </c>
      <c r="DW7" s="36">
        <v>7.67</v>
      </c>
      <c r="DX7" s="36">
        <v>8.4</v>
      </c>
      <c r="DY7" s="36">
        <v>9.7100000000000009</v>
      </c>
      <c r="DZ7" s="36">
        <v>10.71</v>
      </c>
      <c r="EA7" s="36">
        <v>10.93</v>
      </c>
      <c r="EB7" s="36">
        <v>13.18</v>
      </c>
      <c r="EC7" s="36">
        <v>0.95</v>
      </c>
      <c r="ED7" s="36">
        <v>1.31</v>
      </c>
      <c r="EE7" s="36">
        <v>1.44</v>
      </c>
      <c r="EF7" s="36">
        <v>1.42</v>
      </c>
      <c r="EG7" s="36">
        <v>1.77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2017-02-03T02:53:18Z</cp:lastPrinted>
  <dcterms:created xsi:type="dcterms:W3CDTF">2017-02-01T08:37:59Z</dcterms:created>
  <dcterms:modified xsi:type="dcterms:W3CDTF">2017-02-20T01:00:32Z</dcterms:modified>
  <cp:category/>
</cp:coreProperties>
</file>