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ol94RciIQHobZfd98tU8phy/JuqJaFJ9IdmQX42vexg7SNhduqG3of1X4xX0/EjmUQLmVcA9Zn5lhtjeQPtorg==" workbookSaltValue="HTwuwQXPBH9r524fj13JzA==" workbookSpinCount="100000" lockStructure="1"/>
  <bookViews>
    <workbookView xWindow="0" yWindow="0" windowWidth="20730" windowHeight="940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<sst xmlns="http://schemas.openxmlformats.org/spreadsheetml/2006/main" count="221" uniqueCount="111">
  <si>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</si>
  <si>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</si>
  <si>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</si>
  <si>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</si>
  <si>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</si>
  <si>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</si>
  <si>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</si>
  <si>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</si>
  <si>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</si>
  <si>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</si>
  <si>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</si>
  <si>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</si>
  <si>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</si>
  <si>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</si>
  <si>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</si>
  <si>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</si>
  <si>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</si>
  <si>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</si>
  <si>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</si>
  <si>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</si>
  <si>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</si>
  <si>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</si>
  <si>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</si>
  <si>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</si>
  <si>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</si>
  <si>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</si>
  <si>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</si>
  <si>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</si>
  <si>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</si>
  <si>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</si>
  <si>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</si>
  <si>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</si>
  <si>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</si>
  <si>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</si>
  <si>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</si>
  <si>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</si>
  <si>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</si>
  <si>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</si>
  <si>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</si>
  <si>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</si>
  <si>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</si>
  <si>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</si>
  <si>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</si>
  <si>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</si>
  <si>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</si>
  <si>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</si>
  <si>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</si>
  <si>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</si>
  <si>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</si>
  <si>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</si>
  <si>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</si>
  <si>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</si>
  <si>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</si>
  <si>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</si>
  <si>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</si>
  <si>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</si>
  <si>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</si>
  <si>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</si>
  <si>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</si>
  <si>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</si>
  <si>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</si>
  <si>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</si>
  <si>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</si>
  <si>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</si>
  <si>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</si>
  <si>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</si>
  <si>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</si>
  <si>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</si>
  <si>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</si>
  <si>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</si>
  <si>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</si>
  <si>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</si>
  <si>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</si>
  <si>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</si>
  <si>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</si>
  <si>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</si>
  <si>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</si>
  <si>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</si>
  <si>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</si>
  <si>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</si>
  <si>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</si>
  <si>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</si>
  <si>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</si>
  <si>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</si>
  <si>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</si>
  <si>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</si>
  <si>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</si>
  <si>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</si>
  <si>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</si>
  <si>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</si>
  <si>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</si>
  <si>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</si>
  <si>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</si>
  <si>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</si>
  <si>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</si>
  <si>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</si>
  <si>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幸手市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</si>
  <si>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</si>
  <si>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</si>
  <si>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</si>
  <si>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</si>
  <si>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</si>
  <si>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</si>
  <si>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</si>
  <si>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</si>
  <si>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</si>
  <si>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</si>
  <si>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</si>
  <si>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幸手市の農業集落排水については平成１９年度から供用開始しており、まだ供用年数が浅いため、老朽化対策の必要性は現状ではあまり高くはありません。
　しかし、将来的には確実に必要となってくる問題であり、老朽化を原因とする事故の発生を未然に防いでいく為にも、今後に向けて対策を練っていく必要があると考えています。</t>
    <rPh sb="1" eb="4">
      <t>サッテシ</t>
    </rPh>
    <rPh sb="5" eb="7">
      <t>ノウギョウ</t>
    </rPh>
    <rPh sb="7" eb="9">
      <t>シュウラク</t>
    </rPh>
    <rPh sb="9" eb="11">
      <t>ハイスイ</t>
    </rPh>
    <rPh sb="16" eb="18">
      <t>ヘイセイ</t>
    </rPh>
    <rPh sb="20" eb="22">
      <t>ネンド</t>
    </rPh>
    <rPh sb="24" eb="26">
      <t>キョウヨウ</t>
    </rPh>
    <rPh sb="26" eb="28">
      <t>カイシ</t>
    </rPh>
    <rPh sb="35" eb="37">
      <t>キョウヨウ</t>
    </rPh>
    <rPh sb="37" eb="39">
      <t>ネンスウ</t>
    </rPh>
    <rPh sb="40" eb="41">
      <t>アサ</t>
    </rPh>
    <rPh sb="45" eb="48">
      <t>ロウキュウカ</t>
    </rPh>
    <rPh sb="48" eb="50">
      <t>タイサク</t>
    </rPh>
    <rPh sb="51" eb="54">
      <t>ヒツヨウセイ</t>
    </rPh>
    <rPh sb="55" eb="57">
      <t>ゲンジョウ</t>
    </rPh>
    <rPh sb="62" eb="63">
      <t>タカ</t>
    </rPh>
    <rPh sb="77" eb="80">
      <t>ショウライテキ</t>
    </rPh>
    <rPh sb="82" eb="84">
      <t>カクジツ</t>
    </rPh>
    <rPh sb="85" eb="87">
      <t>ヒツヨウ</t>
    </rPh>
    <rPh sb="93" eb="95">
      <t>モンダイ</t>
    </rPh>
    <rPh sb="99" eb="102">
      <t>ロウキュウカ</t>
    </rPh>
    <rPh sb="103" eb="105">
      <t>ゲンイン</t>
    </rPh>
    <rPh sb="108" eb="110">
      <t>ジコ</t>
    </rPh>
    <rPh sb="111" eb="113">
      <t>ハッセイ</t>
    </rPh>
    <rPh sb="114" eb="116">
      <t>ミゼン</t>
    </rPh>
    <rPh sb="117" eb="118">
      <t>フセ</t>
    </rPh>
    <rPh sb="122" eb="123">
      <t>タメ</t>
    </rPh>
    <rPh sb="126" eb="128">
      <t>コンゴ</t>
    </rPh>
    <rPh sb="129" eb="130">
      <t>ム</t>
    </rPh>
    <rPh sb="132" eb="134">
      <t>タイサク</t>
    </rPh>
    <rPh sb="135" eb="136">
      <t>ネ</t>
    </rPh>
    <rPh sb="140" eb="142">
      <t>ヒツヨウ</t>
    </rPh>
    <rPh sb="146" eb="147">
      <t>カンガ</t>
    </rPh>
    <phoneticPr fontId="4"/>
  </si>
  <si>
    <t>　幸手市の農業集落排水は、水洗化率が８０％を超えており、新規の接続世帯も少しずつ増えておりますが、今後の収益について大幅な増加は見込めない状況です。そのなかで、経費回収率や汚水処理原価等の経営状況を示す数値については、類似団体平均値と比較すると良くない状態が依然続いております。また、今後施設の老朽化が進むことで、その対策や対応が必要になってくるため、さらに資金運用が難しくなってくることが予想されます。
　このような経営状況を改善していく為に、このグラフで示されている値を正確に把握・分析し、その理由や対策を考えていく必要があります。また、経営状況の悪化を防ぐため、経費削減等について一層努めていこうと考えています。</t>
    <rPh sb="1" eb="4">
      <t>サッテシ</t>
    </rPh>
    <rPh sb="5" eb="7">
      <t>ノウギョウ</t>
    </rPh>
    <rPh sb="7" eb="9">
      <t>シュウラク</t>
    </rPh>
    <rPh sb="9" eb="11">
      <t>ハイスイ</t>
    </rPh>
    <rPh sb="13" eb="16">
      <t>スイセンカ</t>
    </rPh>
    <rPh sb="16" eb="17">
      <t>リツ</t>
    </rPh>
    <rPh sb="22" eb="23">
      <t>コ</t>
    </rPh>
    <rPh sb="28" eb="30">
      <t>シンキ</t>
    </rPh>
    <rPh sb="31" eb="33">
      <t>セツゾク</t>
    </rPh>
    <rPh sb="33" eb="35">
      <t>セタイ</t>
    </rPh>
    <rPh sb="36" eb="37">
      <t>スコ</t>
    </rPh>
    <rPh sb="40" eb="41">
      <t>フ</t>
    </rPh>
    <rPh sb="49" eb="51">
      <t>コンゴ</t>
    </rPh>
    <rPh sb="52" eb="54">
      <t>シュウエキ</t>
    </rPh>
    <rPh sb="58" eb="60">
      <t>オオハバ</t>
    </rPh>
    <rPh sb="61" eb="63">
      <t>ゾウカ</t>
    </rPh>
    <rPh sb="64" eb="66">
      <t>ミコ</t>
    </rPh>
    <rPh sb="69" eb="71">
      <t>ジョウキョウ</t>
    </rPh>
    <rPh sb="80" eb="82">
      <t>ケイヒ</t>
    </rPh>
    <rPh sb="82" eb="84">
      <t>カイシュウ</t>
    </rPh>
    <rPh sb="84" eb="85">
      <t>リツ</t>
    </rPh>
    <rPh sb="86" eb="88">
      <t>オスイ</t>
    </rPh>
    <rPh sb="88" eb="90">
      <t>ショリ</t>
    </rPh>
    <rPh sb="90" eb="92">
      <t>ゲンカ</t>
    </rPh>
    <rPh sb="92" eb="93">
      <t>トウ</t>
    </rPh>
    <rPh sb="94" eb="96">
      <t>ケイエイ</t>
    </rPh>
    <rPh sb="96" eb="98">
      <t>ジョウキョウ</t>
    </rPh>
    <rPh sb="99" eb="100">
      <t>シメ</t>
    </rPh>
    <rPh sb="101" eb="103">
      <t>スウチ</t>
    </rPh>
    <rPh sb="109" eb="111">
      <t>ルイジ</t>
    </rPh>
    <rPh sb="111" eb="113">
      <t>ダンタイ</t>
    </rPh>
    <rPh sb="113" eb="116">
      <t>ヘイキンチ</t>
    </rPh>
    <rPh sb="117" eb="119">
      <t>ヒカク</t>
    </rPh>
    <rPh sb="122" eb="123">
      <t>ヨ</t>
    </rPh>
    <rPh sb="126" eb="128">
      <t>ジョウタイ</t>
    </rPh>
    <rPh sb="129" eb="131">
      <t>イゼン</t>
    </rPh>
    <rPh sb="131" eb="132">
      <t>ツヅ</t>
    </rPh>
    <rPh sb="142" eb="144">
      <t>コンゴ</t>
    </rPh>
    <rPh sb="144" eb="146">
      <t>シセツ</t>
    </rPh>
    <rPh sb="147" eb="150">
      <t>ロウキュウカ</t>
    </rPh>
    <rPh sb="151" eb="152">
      <t>スス</t>
    </rPh>
    <rPh sb="159" eb="161">
      <t>タイサク</t>
    </rPh>
    <rPh sb="162" eb="164">
      <t>タイオウ</t>
    </rPh>
    <rPh sb="165" eb="167">
      <t>ヒツヨウ</t>
    </rPh>
    <rPh sb="179" eb="181">
      <t>シキン</t>
    </rPh>
    <rPh sb="181" eb="183">
      <t>ウンヨウ</t>
    </rPh>
    <rPh sb="184" eb="185">
      <t>ムズカ</t>
    </rPh>
    <rPh sb="195" eb="197">
      <t>ヨソウ</t>
    </rPh>
    <rPh sb="209" eb="211">
      <t>ケイエイ</t>
    </rPh>
    <rPh sb="211" eb="213">
      <t>ジョウキョウ</t>
    </rPh>
    <rPh sb="214" eb="216">
      <t>カイゼン</t>
    </rPh>
    <rPh sb="220" eb="221">
      <t>タメ</t>
    </rPh>
    <rPh sb="229" eb="230">
      <t>シメ</t>
    </rPh>
    <rPh sb="235" eb="236">
      <t>アタイ</t>
    </rPh>
    <rPh sb="237" eb="239">
      <t>セイカク</t>
    </rPh>
    <rPh sb="240" eb="242">
      <t>ハアク</t>
    </rPh>
    <rPh sb="243" eb="245">
      <t>ブンセキ</t>
    </rPh>
    <rPh sb="249" eb="251">
      <t>リユウ</t>
    </rPh>
    <rPh sb="252" eb="254">
      <t>タイサク</t>
    </rPh>
    <rPh sb="255" eb="256">
      <t>カンガ</t>
    </rPh>
    <rPh sb="260" eb="262">
      <t>ヒツヨウ</t>
    </rPh>
    <rPh sb="271" eb="273">
      <t>ケイエイ</t>
    </rPh>
    <rPh sb="273" eb="275">
      <t>ジョウキョウ</t>
    </rPh>
    <rPh sb="276" eb="278">
      <t>アッカ</t>
    </rPh>
    <rPh sb="279" eb="280">
      <t>フセ</t>
    </rPh>
    <rPh sb="284" eb="286">
      <t>ケイヒ</t>
    </rPh>
    <rPh sb="286" eb="288">
      <t>サクゲン</t>
    </rPh>
    <rPh sb="288" eb="289">
      <t>トウ</t>
    </rPh>
    <rPh sb="293" eb="295">
      <t>イッソウ</t>
    </rPh>
    <rPh sb="295" eb="296">
      <t>ツト</t>
    </rPh>
    <rPh sb="302" eb="303">
      <t>カンガ</t>
    </rPh>
    <phoneticPr fontId="4"/>
  </si>
  <si>
    <t>　収益的収支比率については、毎年度１００％を超えている状況ではありますが、今後もその状態を保つ為に、接続率向上や経費削減に取り組んでいく必要があります。
　企業債残高対事業規模比率については、類似団体平均値よりも高い数値ではありますが、年々減少傾向にあり、今後も数値を改善して正常値に近づけていきたいと考えています。
　経費回収率については、類似団体平均値に比べて低い水準となっております。接続率が１００％になっていないことと、供用開始してから使用料の増加等をしていないことが理由ではないかと判断できます。
　汚水処理原価については、前年度とほぼ変わらず類似団体平均値よりも高い数値になっております。今後正常な値に修正していく為、最適な処理方法や維持管理費の削減について検討する必要があると考えています。
　施設利用率については、類似団体平均値と比較するとやや低い水準となっておりますが、理由としては接続世帯の世帯員減少等があげられます。改善するには使用者の増加が必要なため、今後も接続率向上に努めていきます。
　水洗化率については、類似団体平均値と比較しても高い数値となっています。しかし、他の項目の状況を改善していく為にも、今後も継続して１００％に近づけるよう取り組んでいきたいと考えています。</t>
    <rPh sb="1" eb="3">
      <t>シュウエキ</t>
    </rPh>
    <rPh sb="3" eb="4">
      <t>テキ</t>
    </rPh>
    <rPh sb="4" eb="6">
      <t>シュウシ</t>
    </rPh>
    <rPh sb="6" eb="8">
      <t>ヒリツ</t>
    </rPh>
    <rPh sb="14" eb="17">
      <t>マイネンド</t>
    </rPh>
    <rPh sb="22" eb="23">
      <t>コ</t>
    </rPh>
    <rPh sb="27" eb="29">
      <t>ジョウキョウ</t>
    </rPh>
    <rPh sb="37" eb="39">
      <t>コンゴ</t>
    </rPh>
    <rPh sb="42" eb="44">
      <t>ジョウタイ</t>
    </rPh>
    <rPh sb="45" eb="46">
      <t>タモ</t>
    </rPh>
    <rPh sb="47" eb="48">
      <t>タメ</t>
    </rPh>
    <rPh sb="50" eb="52">
      <t>セツゾク</t>
    </rPh>
    <rPh sb="52" eb="53">
      <t>リツ</t>
    </rPh>
    <rPh sb="53" eb="55">
      <t>コウジョウ</t>
    </rPh>
    <rPh sb="56" eb="58">
      <t>ケイヒ</t>
    </rPh>
    <rPh sb="58" eb="60">
      <t>サクゲン</t>
    </rPh>
    <rPh sb="61" eb="62">
      <t>ト</t>
    </rPh>
    <rPh sb="63" eb="64">
      <t>ク</t>
    </rPh>
    <rPh sb="68" eb="70">
      <t>ヒツヨウ</t>
    </rPh>
    <rPh sb="78" eb="80">
      <t>キギョウ</t>
    </rPh>
    <rPh sb="80" eb="81">
      <t>サイ</t>
    </rPh>
    <rPh sb="81" eb="83">
      <t>ザンダカ</t>
    </rPh>
    <rPh sb="83" eb="84">
      <t>タイ</t>
    </rPh>
    <rPh sb="84" eb="86">
      <t>ジギョウ</t>
    </rPh>
    <rPh sb="86" eb="88">
      <t>キボ</t>
    </rPh>
    <rPh sb="88" eb="90">
      <t>ヒリツ</t>
    </rPh>
    <rPh sb="96" eb="98">
      <t>ルイジ</t>
    </rPh>
    <rPh sb="98" eb="100">
      <t>ダンタイ</t>
    </rPh>
    <rPh sb="100" eb="103">
      <t>ヘイキンチ</t>
    </rPh>
    <rPh sb="106" eb="107">
      <t>タカ</t>
    </rPh>
    <rPh sb="108" eb="110">
      <t>スウチ</t>
    </rPh>
    <rPh sb="118" eb="120">
      <t>ネンネン</t>
    </rPh>
    <rPh sb="120" eb="122">
      <t>ゲンショウ</t>
    </rPh>
    <rPh sb="122" eb="124">
      <t>ケイコウ</t>
    </rPh>
    <rPh sb="131" eb="133">
      <t>スウチ</t>
    </rPh>
    <rPh sb="134" eb="136">
      <t>カイゼン</t>
    </rPh>
    <rPh sb="138" eb="141">
      <t>セイジョウチ</t>
    </rPh>
    <rPh sb="142" eb="143">
      <t>チカ</t>
    </rPh>
    <rPh sb="151" eb="152">
      <t>カンガ</t>
    </rPh>
    <rPh sb="160" eb="162">
      <t>ケイヒ</t>
    </rPh>
    <rPh sb="162" eb="164">
      <t>カイシュウ</t>
    </rPh>
    <rPh sb="164" eb="165">
      <t>リツ</t>
    </rPh>
    <rPh sb="171" eb="173">
      <t>ルイジ</t>
    </rPh>
    <rPh sb="173" eb="175">
      <t>ダンタイ</t>
    </rPh>
    <rPh sb="175" eb="178">
      <t>ヘイキンチ</t>
    </rPh>
    <rPh sb="179" eb="180">
      <t>クラ</t>
    </rPh>
    <rPh sb="182" eb="183">
      <t>ヒク</t>
    </rPh>
    <rPh sb="184" eb="186">
      <t>スイジュン</t>
    </rPh>
    <rPh sb="195" eb="197">
      <t>セツゾク</t>
    </rPh>
    <rPh sb="197" eb="198">
      <t>リツ</t>
    </rPh>
    <rPh sb="214" eb="216">
      <t>キョウヨウ</t>
    </rPh>
    <rPh sb="216" eb="218">
      <t>カイシ</t>
    </rPh>
    <rPh sb="222" eb="225">
      <t>シヨウリョウ</t>
    </rPh>
    <rPh sb="226" eb="228">
      <t>ゾウカ</t>
    </rPh>
    <rPh sb="228" eb="229">
      <t>トウ</t>
    </rPh>
    <rPh sb="238" eb="240">
      <t>リユウ</t>
    </rPh>
    <rPh sb="246" eb="248">
      <t>ハンダン</t>
    </rPh>
    <rPh sb="255" eb="257">
      <t>オスイ</t>
    </rPh>
    <rPh sb="257" eb="259">
      <t>ショリ</t>
    </rPh>
    <rPh sb="259" eb="261">
      <t>ゲンカ</t>
    </rPh>
    <rPh sb="267" eb="270">
      <t>ゼンネンド</t>
    </rPh>
    <rPh sb="273" eb="274">
      <t>カ</t>
    </rPh>
    <rPh sb="277" eb="279">
      <t>ルイジ</t>
    </rPh>
    <rPh sb="279" eb="281">
      <t>ダンタイ</t>
    </rPh>
    <rPh sb="281" eb="284">
      <t>ヘイキンチ</t>
    </rPh>
    <rPh sb="287" eb="288">
      <t>タカ</t>
    </rPh>
    <rPh sb="289" eb="291">
      <t>スウチ</t>
    </rPh>
    <rPh sb="300" eb="302">
      <t>コンゴ</t>
    </rPh>
    <rPh sb="302" eb="304">
      <t>セイジョウ</t>
    </rPh>
    <rPh sb="305" eb="306">
      <t>アタイ</t>
    </rPh>
    <rPh sb="307" eb="309">
      <t>シュウセイ</t>
    </rPh>
    <rPh sb="313" eb="314">
      <t>タメ</t>
    </rPh>
    <rPh sb="315" eb="317">
      <t>サイテキ</t>
    </rPh>
    <rPh sb="318" eb="320">
      <t>ショリ</t>
    </rPh>
    <rPh sb="320" eb="322">
      <t>ホウホウ</t>
    </rPh>
    <rPh sb="323" eb="325">
      <t>イジ</t>
    </rPh>
    <rPh sb="325" eb="327">
      <t>カンリ</t>
    </rPh>
    <rPh sb="327" eb="328">
      <t>ヒ</t>
    </rPh>
    <rPh sb="329" eb="331">
      <t>サクゲン</t>
    </rPh>
    <rPh sb="335" eb="337">
      <t>ケントウ</t>
    </rPh>
    <rPh sb="339" eb="341">
      <t>ヒツヨウ</t>
    </rPh>
    <rPh sb="345" eb="346">
      <t>カンガ</t>
    </rPh>
    <rPh sb="354" eb="356">
      <t>シセツ</t>
    </rPh>
    <rPh sb="356" eb="359">
      <t>リヨウリツ</t>
    </rPh>
    <rPh sb="365" eb="367">
      <t>ルイジ</t>
    </rPh>
    <rPh sb="367" eb="369">
      <t>ダンタイ</t>
    </rPh>
    <rPh sb="369" eb="372">
      <t>ヘイキンチ</t>
    </rPh>
    <rPh sb="373" eb="375">
      <t>ヒカク</t>
    </rPh>
    <rPh sb="380" eb="381">
      <t>ヒク</t>
    </rPh>
    <rPh sb="382" eb="384">
      <t>スイジュン</t>
    </rPh>
    <rPh sb="394" eb="396">
      <t>リユウ</t>
    </rPh>
    <rPh sb="400" eb="402">
      <t>セツゾク</t>
    </rPh>
    <rPh sb="402" eb="404">
      <t>セタイ</t>
    </rPh>
    <rPh sb="405" eb="408">
      <t>セタイイン</t>
    </rPh>
    <rPh sb="408" eb="410">
      <t>ゲンショウ</t>
    </rPh>
    <rPh sb="410" eb="411">
      <t>トウ</t>
    </rPh>
    <rPh sb="419" eb="421">
      <t>カイゼン</t>
    </rPh>
    <rPh sb="425" eb="428">
      <t>シヨウシャ</t>
    </rPh>
    <rPh sb="429" eb="431">
      <t>ゾウカ</t>
    </rPh>
    <rPh sb="432" eb="434">
      <t>ヒツヨウ</t>
    </rPh>
    <rPh sb="438" eb="440">
      <t>コンゴ</t>
    </rPh>
    <rPh sb="441" eb="443">
      <t>セツゾク</t>
    </rPh>
    <rPh sb="443" eb="444">
      <t>リツ</t>
    </rPh>
    <rPh sb="444" eb="446">
      <t>コウジョウ</t>
    </rPh>
    <rPh sb="447" eb="448">
      <t>ツト</t>
    </rPh>
    <rPh sb="457" eb="460">
      <t>スイセンカ</t>
    </rPh>
    <rPh sb="460" eb="461">
      <t>リツ</t>
    </rPh>
    <rPh sb="467" eb="469">
      <t>ルイジ</t>
    </rPh>
    <rPh sb="469" eb="471">
      <t>ダンタイ</t>
    </rPh>
    <rPh sb="471" eb="474">
      <t>ヘイキンチ</t>
    </rPh>
    <rPh sb="475" eb="477">
      <t>ヒカク</t>
    </rPh>
    <rPh sb="480" eb="481">
      <t>タカ</t>
    </rPh>
    <rPh sb="482" eb="484">
      <t>スウチ</t>
    </rPh>
    <rPh sb="496" eb="497">
      <t>タ</t>
    </rPh>
    <rPh sb="498" eb="500">
      <t>コウモク</t>
    </rPh>
    <rPh sb="501" eb="503">
      <t>ジョウキョウ</t>
    </rPh>
    <rPh sb="504" eb="506">
      <t>カイゼン</t>
    </rPh>
    <rPh sb="510" eb="511">
      <t>タメ</t>
    </rPh>
    <rPh sb="514" eb="516">
      <t>コンゴ</t>
    </rPh>
    <rPh sb="517" eb="519">
      <t>ケイゾク</t>
    </rPh>
    <rPh sb="526" eb="527">
      <t>チカ</t>
    </rPh>
    <rPh sb="532" eb="533">
      <t>ト</t>
    </rPh>
    <rPh sb="534" eb="535">
      <t>ク</t>
    </rPh>
    <rPh sb="542" eb="54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</si>
</sst>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681152"/>
        <c:axId val="936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93681152"/>
        <c:axId val="93683072"/>
      </c:lineChart>
      <c:dateAx>
        <c:axId val="93681152"/>
        <c:scaling>
          <c:orientation val="minMax"/>
        </c:scaling>
        <c:delete val="1"/>
        <c:axPos val="b"/>
        <c:numFmt formatCode="ge" sourceLinked="1"/>
        <c:majorTickMark val="none"/>
        <c:minorTickMark val="none"/>
        <c:tickLblPos val="none"/>
        <c:crossAx val="93683072"/>
        <c:crosses val="autoZero"/>
        <c:auto val="1"/>
        <c:lblOffset val="100"/>
        <c:baseTimeUnit val="years"/>
      </c:dateAx>
      <c:valAx>
        <c:axId val="936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43.83</c:v>
                </c:pt>
                <c:pt idx="1">
                  <c:v>43.83</c:v>
                </c:pt>
                <c:pt idx="2">
                  <c:v>45.53</c:v>
                </c:pt>
                <c:pt idx="3">
                  <c:v>43.4</c:v>
                </c:pt>
                <c:pt idx="4">
                  <c:v>42.55</c:v>
                </c:pt>
              </c:numCache>
            </c:numRef>
          </c:val>
        </c:ser>
        <c:dLbls>
          <c:showLegendKey val="0"/>
          <c:showVal val="0"/>
          <c:showCatName val="0"/>
          <c:showSerName val="0"/>
          <c:showPercent val="0"/>
          <c:showBubbleSize val="0"/>
        </c:dLbls>
        <c:gapWidth val="150"/>
        <c:axId val="96982912"/>
        <c:axId val="970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96982912"/>
        <c:axId val="97062912"/>
      </c:lineChart>
      <c:dateAx>
        <c:axId val="96982912"/>
        <c:scaling>
          <c:orientation val="minMax"/>
        </c:scaling>
        <c:delete val="1"/>
        <c:axPos val="b"/>
        <c:numFmt formatCode="ge" sourceLinked="1"/>
        <c:majorTickMark val="none"/>
        <c:minorTickMark val="none"/>
        <c:tickLblPos val="none"/>
        <c:crossAx val="97062912"/>
        <c:crosses val="autoZero"/>
        <c:auto val="1"/>
        <c:lblOffset val="100"/>
        <c:baseTimeUnit val="years"/>
      </c:dateAx>
      <c:valAx>
        <c:axId val="970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86.71</c:v>
                </c:pt>
                <c:pt idx="1">
                  <c:v>88.02</c:v>
                </c:pt>
                <c:pt idx="2">
                  <c:v>89.98</c:v>
                </c:pt>
                <c:pt idx="3">
                  <c:v>89.86</c:v>
                </c:pt>
                <c:pt idx="4">
                  <c:v>90.39</c:v>
                </c:pt>
              </c:numCache>
            </c:numRef>
          </c:val>
        </c:ser>
        <c:dLbls>
          <c:showLegendKey val="0"/>
          <c:showVal val="0"/>
          <c:showCatName val="0"/>
          <c:showSerName val="0"/>
          <c:showPercent val="0"/>
          <c:showBubbleSize val="0"/>
        </c:dLbls>
        <c:gapWidth val="150"/>
        <c:axId val="97084928"/>
        <c:axId val="970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97084928"/>
        <c:axId val="97086848"/>
      </c:lineChart>
      <c:dateAx>
        <c:axId val="97084928"/>
        <c:scaling>
          <c:orientation val="minMax"/>
        </c:scaling>
        <c:delete val="1"/>
        <c:axPos val="b"/>
        <c:numFmt formatCode="ge" sourceLinked="1"/>
        <c:majorTickMark val="none"/>
        <c:minorTickMark val="none"/>
        <c:tickLblPos val="none"/>
        <c:crossAx val="97086848"/>
        <c:crosses val="autoZero"/>
        <c:auto val="1"/>
        <c:lblOffset val="100"/>
        <c:baseTimeUnit val="years"/>
      </c:dateAx>
      <c:valAx>
        <c:axId val="970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104.9</c:v>
                </c:pt>
                <c:pt idx="1">
                  <c:v>109.16</c:v>
                </c:pt>
                <c:pt idx="2">
                  <c:v>103.43</c:v>
                </c:pt>
                <c:pt idx="3">
                  <c:v>104.22</c:v>
                </c:pt>
                <c:pt idx="4">
                  <c:v>103.38</c:v>
                </c:pt>
              </c:numCache>
            </c:numRef>
          </c:val>
        </c:ser>
        <c:dLbls>
          <c:showLegendKey val="0"/>
          <c:showVal val="0"/>
          <c:showCatName val="0"/>
          <c:showSerName val="0"/>
          <c:showPercent val="0"/>
          <c:showBubbleSize val="0"/>
        </c:dLbls>
        <c:gapWidth val="150"/>
        <c:axId val="94258304"/>
        <c:axId val="9426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58304"/>
        <c:axId val="94260224"/>
      </c:lineChart>
      <c:dateAx>
        <c:axId val="94258304"/>
        <c:scaling>
          <c:orientation val="minMax"/>
        </c:scaling>
        <c:delete val="1"/>
        <c:axPos val="b"/>
        <c:numFmt formatCode="ge" sourceLinked="1"/>
        <c:majorTickMark val="none"/>
        <c:minorTickMark val="none"/>
        <c:tickLblPos val="none"/>
        <c:crossAx val="94260224"/>
        <c:crosses val="autoZero"/>
        <c:auto val="1"/>
        <c:lblOffset val="100"/>
        <c:baseTimeUnit val="years"/>
      </c:dateAx>
      <c:valAx>
        <c:axId val="9426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86592"/>
        <c:axId val="942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86592"/>
        <c:axId val="94288512"/>
      </c:lineChart>
      <c:dateAx>
        <c:axId val="94286592"/>
        <c:scaling>
          <c:orientation val="minMax"/>
        </c:scaling>
        <c:delete val="1"/>
        <c:axPos val="b"/>
        <c:numFmt formatCode="ge" sourceLinked="1"/>
        <c:majorTickMark val="none"/>
        <c:minorTickMark val="none"/>
        <c:tickLblPos val="none"/>
        <c:crossAx val="94288512"/>
        <c:crosses val="autoZero"/>
        <c:auto val="1"/>
        <c:lblOffset val="100"/>
        <c:baseTimeUnit val="years"/>
      </c:dateAx>
      <c:valAx>
        <c:axId val="942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35360"/>
        <c:axId val="943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35360"/>
        <c:axId val="94337280"/>
      </c:lineChart>
      <c:dateAx>
        <c:axId val="94335360"/>
        <c:scaling>
          <c:orientation val="minMax"/>
        </c:scaling>
        <c:delete val="1"/>
        <c:axPos val="b"/>
        <c:numFmt formatCode="ge" sourceLinked="1"/>
        <c:majorTickMark val="none"/>
        <c:minorTickMark val="none"/>
        <c:tickLblPos val="none"/>
        <c:crossAx val="94337280"/>
        <c:crosses val="autoZero"/>
        <c:auto val="1"/>
        <c:lblOffset val="100"/>
        <c:baseTimeUnit val="years"/>
      </c:dateAx>
      <c:valAx>
        <c:axId val="943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748480"/>
        <c:axId val="9575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748480"/>
        <c:axId val="95750400"/>
      </c:lineChart>
      <c:dateAx>
        <c:axId val="95748480"/>
        <c:scaling>
          <c:orientation val="minMax"/>
        </c:scaling>
        <c:delete val="1"/>
        <c:axPos val="b"/>
        <c:numFmt formatCode="ge" sourceLinked="1"/>
        <c:majorTickMark val="none"/>
        <c:minorTickMark val="none"/>
        <c:tickLblPos val="none"/>
        <c:crossAx val="95750400"/>
        <c:crosses val="autoZero"/>
        <c:auto val="1"/>
        <c:lblOffset val="100"/>
        <c:baseTimeUnit val="years"/>
      </c:dateAx>
      <c:valAx>
        <c:axId val="957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801344"/>
        <c:axId val="958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801344"/>
        <c:axId val="95803264"/>
      </c:lineChart>
      <c:dateAx>
        <c:axId val="95801344"/>
        <c:scaling>
          <c:orientation val="minMax"/>
        </c:scaling>
        <c:delete val="1"/>
        <c:axPos val="b"/>
        <c:numFmt formatCode="ge" sourceLinked="1"/>
        <c:majorTickMark val="none"/>
        <c:minorTickMark val="none"/>
        <c:tickLblPos val="none"/>
        <c:crossAx val="95803264"/>
        <c:crosses val="autoZero"/>
        <c:auto val="1"/>
        <c:lblOffset val="100"/>
        <c:baseTimeUnit val="years"/>
      </c:dateAx>
      <c:valAx>
        <c:axId val="958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5920.02</c:v>
                </c:pt>
                <c:pt idx="1">
                  <c:v>5621.77</c:v>
                </c:pt>
                <c:pt idx="2">
                  <c:v>5302.8</c:v>
                </c:pt>
                <c:pt idx="3">
                  <c:v>4947.8500000000004</c:v>
                </c:pt>
                <c:pt idx="4" formatCode="#,##0.00;&quot;△&quot;#,##0.00;&quot;-&quot;">
                  <c:v>4774.6499999999996</c:v>
                </c:pt>
              </c:numCache>
            </c:numRef>
          </c:val>
        </c:ser>
        <c:dLbls>
          <c:showLegendKey val="0"/>
          <c:showVal val="0"/>
          <c:showCatName val="0"/>
          <c:showSerName val="0"/>
          <c:showPercent val="0"/>
          <c:showBubbleSize val="0"/>
        </c:dLbls>
        <c:gapWidth val="150"/>
        <c:axId val="95821184"/>
        <c:axId val="958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95821184"/>
        <c:axId val="95827456"/>
      </c:lineChart>
      <c:dateAx>
        <c:axId val="95821184"/>
        <c:scaling>
          <c:orientation val="minMax"/>
        </c:scaling>
        <c:delete val="1"/>
        <c:axPos val="b"/>
        <c:numFmt formatCode="ge" sourceLinked="1"/>
        <c:majorTickMark val="none"/>
        <c:minorTickMark val="none"/>
        <c:tickLblPos val="none"/>
        <c:crossAx val="95827456"/>
        <c:crosses val="autoZero"/>
        <c:auto val="1"/>
        <c:lblOffset val="100"/>
        <c:baseTimeUnit val="years"/>
      </c:dateAx>
      <c:valAx>
        <c:axId val="958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24.2</c:v>
                </c:pt>
                <c:pt idx="1">
                  <c:v>22.72</c:v>
                </c:pt>
                <c:pt idx="2">
                  <c:v>15.07</c:v>
                </c:pt>
                <c:pt idx="3">
                  <c:v>12.84</c:v>
                </c:pt>
                <c:pt idx="4">
                  <c:v>13.38</c:v>
                </c:pt>
              </c:numCache>
            </c:numRef>
          </c:val>
        </c:ser>
        <c:dLbls>
          <c:showLegendKey val="0"/>
          <c:showVal val="0"/>
          <c:showCatName val="0"/>
          <c:showSerName val="0"/>
          <c:showPercent val="0"/>
          <c:showBubbleSize val="0"/>
        </c:dLbls>
        <c:gapWidth val="150"/>
        <c:axId val="95865856"/>
        <c:axId val="958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95865856"/>
        <c:axId val="95868032"/>
      </c:lineChart>
      <c:dateAx>
        <c:axId val="95865856"/>
        <c:scaling>
          <c:orientation val="minMax"/>
        </c:scaling>
        <c:delete val="1"/>
        <c:axPos val="b"/>
        <c:numFmt formatCode="ge" sourceLinked="1"/>
        <c:majorTickMark val="none"/>
        <c:minorTickMark val="none"/>
        <c:tickLblPos val="none"/>
        <c:crossAx val="95868032"/>
        <c:crosses val="autoZero"/>
        <c:auto val="1"/>
        <c:lblOffset val="100"/>
        <c:baseTimeUnit val="years"/>
      </c:dateAx>
      <c:valAx>
        <c:axId val="958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476</c:v>
                </c:pt>
                <c:pt idx="1">
                  <c:v>513.72</c:v>
                </c:pt>
                <c:pt idx="2">
                  <c:v>761.77</c:v>
                </c:pt>
                <c:pt idx="3">
                  <c:v>928.61</c:v>
                </c:pt>
                <c:pt idx="4">
                  <c:v>914.95</c:v>
                </c:pt>
              </c:numCache>
            </c:numRef>
          </c:val>
        </c:ser>
        <c:dLbls>
          <c:showLegendKey val="0"/>
          <c:showVal val="0"/>
          <c:showCatName val="0"/>
          <c:showSerName val="0"/>
          <c:showPercent val="0"/>
          <c:showBubbleSize val="0"/>
        </c:dLbls>
        <c:gapWidth val="150"/>
        <c:axId val="96950528"/>
        <c:axId val="9695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96950528"/>
        <c:axId val="96956800"/>
      </c:lineChart>
      <c:dateAx>
        <c:axId val="96950528"/>
        <c:scaling>
          <c:orientation val="minMax"/>
        </c:scaling>
        <c:delete val="1"/>
        <c:axPos val="b"/>
        <c:numFmt formatCode="ge" sourceLinked="1"/>
        <c:majorTickMark val="none"/>
        <c:minorTickMark val="none"/>
        <c:tickLblPos val="none"/>
        <c:crossAx val="96956800"/>
        <c:crosses val="autoZero"/>
        <c:auto val="1"/>
        <c:lblOffset val="100"/>
        <c:baseTimeUnit val="years"/>
      </c:dateAx>
      <c:valAx>
        <c:axId val="969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幸手市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52725</v>
      </c>
      <c r="AM8" s="64"/>
      <c r="AN8" s="64"/>
      <c r="AO8" s="64"/>
      <c r="AP8" s="64"/>
      <c r="AQ8" s="64"/>
      <c r="AR8" s="64"/>
      <c r="AS8" s="64"/>
      <c r="AT8" s="63">
        <f>データ!S6</f>
        <v>33.93</v>
      </c>
      <c r="AU8" s="63"/>
      <c r="AV8" s="63"/>
      <c r="AW8" s="63"/>
      <c r="AX8" s="63"/>
      <c r="AY8" s="63"/>
      <c r="AZ8" s="63"/>
      <c r="BA8" s="63"/>
      <c r="BB8" s="63">
        <f>データ!T6</f>
        <v>1553.93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0.83</v>
      </c>
      <c r="Q10" s="63"/>
      <c r="R10" s="63"/>
      <c r="S10" s="63"/>
      <c r="T10" s="63"/>
      <c r="U10" s="63"/>
      <c r="V10" s="63"/>
      <c r="W10" s="63">
        <f>データ!P6</f>
        <v>100</v>
      </c>
      <c r="X10" s="63"/>
      <c r="Y10" s="63"/>
      <c r="Z10" s="63"/>
      <c r="AA10" s="63"/>
      <c r="AB10" s="63"/>
      <c r="AC10" s="63"/>
      <c r="AD10" s="64">
        <f>データ!Q6</f>
        <v>3045</v>
      </c>
      <c r="AE10" s="64"/>
      <c r="AF10" s="64"/>
      <c r="AG10" s="64"/>
      <c r="AH10" s="64"/>
      <c r="AI10" s="64"/>
      <c r="AJ10" s="64"/>
      <c r="AK10" s="2"/>
      <c r="AL10" s="64">
        <f>データ!U6</f>
        <v>437</v>
      </c>
      <c r="AM10" s="64"/>
      <c r="AN10" s="64"/>
      <c r="AO10" s="64"/>
      <c r="AP10" s="64"/>
      <c r="AQ10" s="64"/>
      <c r="AR10" s="64"/>
      <c r="AS10" s="64"/>
      <c r="AT10" s="63">
        <f>データ!V6</f>
        <v>0.42</v>
      </c>
      <c r="AU10" s="63"/>
      <c r="AV10" s="63"/>
      <c r="AW10" s="63"/>
      <c r="AX10" s="63"/>
      <c r="AY10" s="63"/>
      <c r="AZ10" s="63"/>
      <c r="BA10" s="63"/>
      <c r="BB10" s="63">
        <f>データ!W6</f>
        <v>1040.48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algorithmName="SHA-512" hashValue="eikqx+Nn2DsTHPJzM5Jve4HV7SOrjCTAc5r5cayMD3Hd8b/8t84/6tE99O+eaz8M/5l9u0G0eNoGKqjtBzLtUw==" saltValue="HH5/R1Ku/KE13cygtpbSZQ=="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D1" workbookViewId="0">
      <selection activeCell="BH8" sqref="BH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112402</v>
      </c>
      <c r="D6" s="31">
        <f t="shared" si="3"/>
        <v>47</v>
      </c>
      <c r="E6" s="31">
        <f t="shared" si="3"/>
        <v>17</v>
      </c>
      <c r="F6" s="31">
        <f t="shared" si="3"/>
        <v>5</v>
      </c>
      <c r="G6" s="31">
        <f t="shared" si="3"/>
        <v>0</v>
      </c>
      <c r="H6" s="31" t="str">
        <f t="shared" si="3"/>
        <v>埼玉県　幸手市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0.83</v>
      </c>
      <c r="P6" s="32">
        <f t="shared" si="3"/>
        <v>100</v>
      </c>
      <c r="Q6" s="32">
        <f t="shared" si="3"/>
        <v>3045</v>
      </c>
      <c r="R6" s="32">
        <f t="shared" si="3"/>
        <v>52725</v>
      </c>
      <c r="S6" s="32">
        <f t="shared" si="3"/>
        <v>33.93</v>
      </c>
      <c r="T6" s="32">
        <f t="shared" si="3"/>
        <v>1553.93</v>
      </c>
      <c r="U6" s="32">
        <f t="shared" si="3"/>
        <v>437</v>
      </c>
      <c r="V6" s="32">
        <f t="shared" si="3"/>
        <v>0.42</v>
      </c>
      <c r="W6" s="32">
        <f t="shared" si="3"/>
        <v>1040.48</v>
      </c>
      <c r="X6" s="33">
        <f>IF(X7="",NA(),X7)</f>
        <v>104.9</v>
      </c>
      <c r="Y6" s="33">
        <f t="shared" ref="Y6:AG6" si="4">IF(Y7="",NA(),Y7)</f>
        <v>109.16</v>
      </c>
      <c r="Z6" s="33">
        <f t="shared" si="4"/>
        <v>103.43</v>
      </c>
      <c r="AA6" s="33">
        <f t="shared" si="4"/>
        <v>104.22</v>
      </c>
      <c r="AB6" s="33">
        <f t="shared" si="4"/>
        <v>103.38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5920.02</v>
      </c>
      <c r="BF6" s="32">
        <f t="shared" ref="BF6:BN6" si="7">IF(BF7="",NA(),BF7)</f>
        <v>5621.77</v>
      </c>
      <c r="BG6" s="32">
        <f t="shared" si="7"/>
        <v>5302.8</v>
      </c>
      <c r="BH6" s="32">
        <f t="shared" si="7"/>
        <v>4947.8500000000004</v>
      </c>
      <c r="BI6" s="33">
        <f t="shared" si="7"/>
        <v>4774.6499999999996</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24.2</v>
      </c>
      <c r="BQ6" s="33">
        <f t="shared" ref="BQ6:BY6" si="8">IF(BQ7="",NA(),BQ7)</f>
        <v>22.72</v>
      </c>
      <c r="BR6" s="33">
        <f t="shared" si="8"/>
        <v>15.07</v>
      </c>
      <c r="BS6" s="33">
        <f t="shared" si="8"/>
        <v>12.84</v>
      </c>
      <c r="BT6" s="33">
        <f t="shared" si="8"/>
        <v>13.38</v>
      </c>
      <c r="BU6" s="33">
        <f t="shared" si="8"/>
        <v>42.13</v>
      </c>
      <c r="BV6" s="33">
        <f t="shared" si="8"/>
        <v>42.48</v>
      </c>
      <c r="BW6" s="33">
        <f t="shared" si="8"/>
        <v>41.04</v>
      </c>
      <c r="BX6" s="33">
        <f t="shared" si="8"/>
        <v>41.08</v>
      </c>
      <c r="BY6" s="33">
        <f t="shared" si="8"/>
        <v>41.34</v>
      </c>
      <c r="BZ6" s="32" t="str">
        <f>IF(BZ7="","",IF(BZ7="-","【-】","【"&amp;SUBSTITUTE(TEXT(BZ7,"#,##0.00"),"-","△")&amp;"】"))</f>
        <v>【52.78】</v>
      </c>
      <c r="CA6" s="33">
        <f>IF(CA7="",NA(),CA7)</f>
        <v>476</v>
      </c>
      <c r="CB6" s="33">
        <f t="shared" ref="CB6:CJ6" si="9">IF(CB7="",NA(),CB7)</f>
        <v>513.72</v>
      </c>
      <c r="CC6" s="33">
        <f t="shared" si="9"/>
        <v>761.77</v>
      </c>
      <c r="CD6" s="33">
        <f t="shared" si="9"/>
        <v>928.61</v>
      </c>
      <c r="CE6" s="33">
        <f t="shared" si="9"/>
        <v>914.95</v>
      </c>
      <c r="CF6" s="33">
        <f t="shared" si="9"/>
        <v>348.41</v>
      </c>
      <c r="CG6" s="33">
        <f t="shared" si="9"/>
        <v>343.8</v>
      </c>
      <c r="CH6" s="33">
        <f t="shared" si="9"/>
        <v>357.08</v>
      </c>
      <c r="CI6" s="33">
        <f t="shared" si="9"/>
        <v>378.08</v>
      </c>
      <c r="CJ6" s="33">
        <f t="shared" si="9"/>
        <v>357.49</v>
      </c>
      <c r="CK6" s="32" t="str">
        <f>IF(CK7="","",IF(CK7="-","【-】","【"&amp;SUBSTITUTE(TEXT(CK7,"#,##0.00"),"-","△")&amp;"】"))</f>
        <v>【289.81】</v>
      </c>
      <c r="CL6" s="33">
        <f>IF(CL7="",NA(),CL7)</f>
        <v>43.83</v>
      </c>
      <c r="CM6" s="33">
        <f t="shared" ref="CM6:CU6" si="10">IF(CM7="",NA(),CM7)</f>
        <v>43.83</v>
      </c>
      <c r="CN6" s="33">
        <f t="shared" si="10"/>
        <v>45.53</v>
      </c>
      <c r="CO6" s="33">
        <f t="shared" si="10"/>
        <v>43.4</v>
      </c>
      <c r="CP6" s="33">
        <f t="shared" si="10"/>
        <v>42.55</v>
      </c>
      <c r="CQ6" s="33">
        <f t="shared" si="10"/>
        <v>46.85</v>
      </c>
      <c r="CR6" s="33">
        <f t="shared" si="10"/>
        <v>46.06</v>
      </c>
      <c r="CS6" s="33">
        <f t="shared" si="10"/>
        <v>45.95</v>
      </c>
      <c r="CT6" s="33">
        <f t="shared" si="10"/>
        <v>44.69</v>
      </c>
      <c r="CU6" s="33">
        <f t="shared" si="10"/>
        <v>44.69</v>
      </c>
      <c r="CV6" s="32" t="str">
        <f>IF(CV7="","",IF(CV7="-","【-】","【"&amp;SUBSTITUTE(TEXT(CV7,"#,##0.00"),"-","△")&amp;"】"))</f>
        <v>【52.74】</v>
      </c>
      <c r="CW6" s="33">
        <f>IF(CW7="",NA(),CW7)</f>
        <v>86.71</v>
      </c>
      <c r="CX6" s="33">
        <f t="shared" ref="CX6:DF6" si="11">IF(CX7="",NA(),CX7)</f>
        <v>88.02</v>
      </c>
      <c r="CY6" s="33">
        <f t="shared" si="11"/>
        <v>89.98</v>
      </c>
      <c r="CZ6" s="33">
        <f t="shared" si="11"/>
        <v>89.86</v>
      </c>
      <c r="DA6" s="33">
        <f t="shared" si="11"/>
        <v>90.39</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112402</v>
      </c>
      <c r="D7" s="35">
        <v>47</v>
      </c>
      <c r="E7" s="35">
        <v>17</v>
      </c>
      <c r="F7" s="35">
        <v>5</v>
      </c>
      <c r="G7" s="35">
        <v>0</v>
      </c>
      <c r="H7" s="35" t="s">
        <v>96</v>
      </c>
      <c r="I7" s="35" t="s">
        <v>97</v>
      </c>
      <c r="J7" s="35" t="s">
        <v>98</v>
      </c>
      <c r="K7" s="35" t="s">
        <v>99</v>
      </c>
      <c r="L7" s="35" t="s">
        <v>100</v>
      </c>
      <c r="M7" s="36" t="s">
        <v>101</v>
      </c>
      <c r="N7" s="36" t="s">
        <v>102</v>
      </c>
      <c r="O7" s="36">
        <v>0.83</v>
      </c>
      <c r="P7" s="36">
        <v>100</v>
      </c>
      <c r="Q7" s="36">
        <v>3045</v>
      </c>
      <c r="R7" s="36">
        <v>52725</v>
      </c>
      <c r="S7" s="36">
        <v>33.93</v>
      </c>
      <c r="T7" s="36">
        <v>1553.93</v>
      </c>
      <c r="U7" s="36">
        <v>437</v>
      </c>
      <c r="V7" s="36">
        <v>0.42</v>
      </c>
      <c r="W7" s="36">
        <v>1040.48</v>
      </c>
      <c r="X7" s="36">
        <v>104.9</v>
      </c>
      <c r="Y7" s="36">
        <v>109.16</v>
      </c>
      <c r="Z7" s="36">
        <v>103.43</v>
      </c>
      <c r="AA7" s="36">
        <v>104.22</v>
      </c>
      <c r="AB7" s="36">
        <v>103.38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5920.02</v>
      </c>
      <c r="BF7" s="36">
        <v>5621.77</v>
      </c>
      <c r="BG7" s="36">
        <v>5302.8</v>
      </c>
      <c r="BH7" s="36">
        <v>4947.8500000000004</v>
      </c>
      <c r="BI7" s="36">
        <v>4774.6499999999996</v>
      </c>
      <c r="BJ7" s="36">
        <v>1224.75</v>
      </c>
      <c r="BK7" s="36">
        <v>1144.05</v>
      </c>
      <c r="BL7" s="36">
        <v>1117.1099999999999</v>
      </c>
      <c r="BM7" s="36">
        <v>1161.05</v>
      </c>
      <c r="BN7" s="36">
        <v>979.89</v>
      </c>
      <c r="BO7" s="36">
        <v>1015.77</v>
      </c>
      <c r="BP7" s="36">
        <v>24.2</v>
      </c>
      <c r="BQ7" s="36">
        <v>22.72</v>
      </c>
      <c r="BR7" s="36">
        <v>15.07</v>
      </c>
      <c r="BS7" s="36">
        <v>12.84</v>
      </c>
      <c r="BT7" s="36">
        <v>13.38</v>
      </c>
      <c r="BU7" s="36">
        <v>42.13</v>
      </c>
      <c r="BV7" s="36">
        <v>42.48</v>
      </c>
      <c r="BW7" s="36">
        <v>41.04</v>
      </c>
      <c r="BX7" s="36">
        <v>41.08</v>
      </c>
      <c r="BY7" s="36">
        <v>41.34</v>
      </c>
      <c r="BZ7" s="36">
        <v>52.78</v>
      </c>
      <c r="CA7" s="36">
        <v>476</v>
      </c>
      <c r="CB7" s="36">
        <v>513.72</v>
      </c>
      <c r="CC7" s="36">
        <v>761.77</v>
      </c>
      <c r="CD7" s="36">
        <v>928.61</v>
      </c>
      <c r="CE7" s="36">
        <v>914.95</v>
      </c>
      <c r="CF7" s="36">
        <v>348.41</v>
      </c>
      <c r="CG7" s="36">
        <v>343.8</v>
      </c>
      <c r="CH7" s="36">
        <v>357.08</v>
      </c>
      <c r="CI7" s="36">
        <v>378.08</v>
      </c>
      <c r="CJ7" s="36">
        <v>357.49</v>
      </c>
      <c r="CK7" s="36">
        <v>289.81</v>
      </c>
      <c r="CL7" s="36">
        <v>43.83</v>
      </c>
      <c r="CM7" s="36">
        <v>43.83</v>
      </c>
      <c r="CN7" s="36">
        <v>45.53</v>
      </c>
      <c r="CO7" s="36">
        <v>43.4</v>
      </c>
      <c r="CP7" s="36">
        <v>42.55</v>
      </c>
      <c r="CQ7" s="36">
        <v>46.85</v>
      </c>
      <c r="CR7" s="36">
        <v>46.06</v>
      </c>
      <c r="CS7" s="36">
        <v>45.95</v>
      </c>
      <c r="CT7" s="36">
        <v>44.69</v>
      </c>
      <c r="CU7" s="36">
        <v>44.69</v>
      </c>
      <c r="CV7" s="36">
        <v>52.74</v>
      </c>
      <c r="CW7" s="36">
        <v>86.71</v>
      </c>
      <c r="CX7" s="36">
        <v>88.02</v>
      </c>
      <c r="CY7" s="36">
        <v>89.98</v>
      </c>
      <c r="CZ7" s="36">
        <v>89.86</v>
      </c>
      <c r="DA7" s="36">
        <v>90.39</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2017-02-14T09:50:10Z</cp:lastPrinted>
  <dcterms:created xsi:type="dcterms:W3CDTF">2017-02-08T03:09:17Z</dcterms:created>
  <dcterms:modified xsi:type="dcterms:W3CDTF">2017-02-24T02:08:44Z</dcterms:modified>
  <cp:category/>
</cp:coreProperties>
</file>