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-15" yWindow="-15" windowWidth="20550" windowHeight="403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<sst xmlns="http://schemas.openxmlformats.org/spreadsheetml/2006/main" count="226" uniqueCount="110">
  <si>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</si>
  <si>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</si>
  <si>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</si>
  <si>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</si>
  <si>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</si>
  <si>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</si>
  <si>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</si>
  <si>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</si>
  <si>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</si>
  <si>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</si>
  <si>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</si>
  <si>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</si>
  <si>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</si>
  <si>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</si>
  <si>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</si>
  <si>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</si>
  <si>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</si>
  <si>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</si>
  <si>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</si>
  <si>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</si>
  <si>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</si>
  <si>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</si>
  <si>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</si>
  <si>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</si>
  <si>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</si>
  <si>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</si>
  <si>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</si>
  <si>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</si>
  <si>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</si>
  <si>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</si>
  <si>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</si>
  <si>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</si>
  <si>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</si>
  <si>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</si>
  <si>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</si>
  <si>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</si>
  <si>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</si>
  <si>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</si>
  <si>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</si>
  <si>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</si>
  <si>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</si>
  <si>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</si>
  <si>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</si>
  <si>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</si>
  <si>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</si>
  <si>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</si>
  <si>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</si>
  <si>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</si>
  <si>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</si>
  <si>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</si>
  <si>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</si>
  <si>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</si>
  <si>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</si>
  <si>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</si>
  <si>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</si>
  <si>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</si>
  <si>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</si>
  <si>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</si>
  <si>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</si>
  <si>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</si>
  <si>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</si>
  <si>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</si>
  <si>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</si>
  <si>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</si>
  <si>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</si>
  <si>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</si>
  <si>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</si>
  <si>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</si>
  <si>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</si>
  <si>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</si>
  <si>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</si>
  <si>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</si>
  <si>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</si>
  <si>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</si>
  <si>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</si>
  <si>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</si>
  <si>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</si>
  <si>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</si>
  <si>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</si>
  <si>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</si>
  <si>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</si>
  <si>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</si>
  <si>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</si>
  <si>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</si>
  <si>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</si>
  <si>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</si>
  <si>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</si>
  <si>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</si>
  <si>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</si>
  <si>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</si>
  <si>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</si>
  <si>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</si>
  <si>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</si>
  <si>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</si>
  <si>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</si>
  <si>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</si>
  <si>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埼玉県　三郷市</t>
  </si>
  <si>
    <t>法非適用</t>
  </si>
  <si>
    <t>下水道事業</t>
  </si>
  <si>
    <t>公共下水道</t>
  </si>
  <si>
    <t>Ab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</si>
  <si>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</si>
  <si>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</si>
  <si>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</si>
  <si>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</si>
  <si>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</si>
  <si>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</si>
  <si>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</si>
  <si>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①収益的収支比率
　平成25年度から、上昇しているが、一般会計からの繰入金に依存しているため、使用料収入の確保を図り、経営改善を行っていく必要がある。
④企業債残高対事業規模比率
　類似団体よりも企業債残高が高い状態で推移している。これは、類似団体より使用料収入が低いことが原因である。
⑤経費回収率
　使用料収入が低いため、類似団体よりも低い状態で推移している。
⑥汚水処理原価
　汚水１㎥あたりの処理原価で、１５０円で推移している。
⑧水洗化率
　類似団体よりも低い状態である。下水道が普及途上であり、下水道整備を実施中のため水洗化率に影響しているが、早期の接続促進を図る必要がある。</t>
    <rPh sb="1" eb="4">
      <t>シュウエキテキ</t>
    </rPh>
    <rPh sb="4" eb="6">
      <t>シュウシ</t>
    </rPh>
    <rPh sb="6" eb="8">
      <t>ヒリツ</t>
    </rPh>
    <rPh sb="10" eb="12">
      <t>ヘイセイ</t>
    </rPh>
    <rPh sb="14" eb="16">
      <t>ネンド</t>
    </rPh>
    <rPh sb="19" eb="21">
      <t>ジョウショウ</t>
    </rPh>
    <rPh sb="27" eb="29">
      <t>イッパン</t>
    </rPh>
    <rPh sb="29" eb="31">
      <t>カイケイ</t>
    </rPh>
    <rPh sb="34" eb="36">
      <t>クリイレ</t>
    </rPh>
    <rPh sb="36" eb="37">
      <t>キン</t>
    </rPh>
    <rPh sb="38" eb="40">
      <t>イゾン</t>
    </rPh>
    <rPh sb="47" eb="50">
      <t>シヨウリョウ</t>
    </rPh>
    <rPh sb="50" eb="52">
      <t>シュウニュウ</t>
    </rPh>
    <rPh sb="53" eb="55">
      <t>カクホ</t>
    </rPh>
    <rPh sb="56" eb="57">
      <t>ハカ</t>
    </rPh>
    <rPh sb="59" eb="61">
      <t>ケイエイ</t>
    </rPh>
    <rPh sb="61" eb="63">
      <t>カイゼン</t>
    </rPh>
    <rPh sb="64" eb="65">
      <t>オコナ</t>
    </rPh>
    <rPh sb="69" eb="71">
      <t>ヒツヨウ</t>
    </rPh>
    <rPh sb="78" eb="80">
      <t>キギョウ</t>
    </rPh>
    <rPh sb="80" eb="81">
      <t>サイ</t>
    </rPh>
    <rPh sb="81" eb="83">
      <t>ザンダカ</t>
    </rPh>
    <rPh sb="83" eb="84">
      <t>タイ</t>
    </rPh>
    <rPh sb="84" eb="86">
      <t>ジギョウ</t>
    </rPh>
    <rPh sb="86" eb="88">
      <t>キボ</t>
    </rPh>
    <rPh sb="88" eb="90">
      <t>ヒリツ</t>
    </rPh>
    <rPh sb="92" eb="94">
      <t>ルイジ</t>
    </rPh>
    <rPh sb="94" eb="96">
      <t>ダンタイ</t>
    </rPh>
    <rPh sb="99" eb="101">
      <t>キギョウ</t>
    </rPh>
    <rPh sb="101" eb="102">
      <t>サイ</t>
    </rPh>
    <rPh sb="102" eb="104">
      <t>ザンダカ</t>
    </rPh>
    <rPh sb="105" eb="106">
      <t>タカ</t>
    </rPh>
    <rPh sb="107" eb="109">
      <t>ジョウタイ</t>
    </rPh>
    <rPh sb="110" eb="112">
      <t>スイイ</t>
    </rPh>
    <rPh sb="121" eb="123">
      <t>ルイジ</t>
    </rPh>
    <rPh sb="123" eb="125">
      <t>ダンタイ</t>
    </rPh>
    <rPh sb="127" eb="130">
      <t>シヨウリョウ</t>
    </rPh>
    <rPh sb="130" eb="132">
      <t>シュウニュウ</t>
    </rPh>
    <rPh sb="133" eb="134">
      <t>ヒク</t>
    </rPh>
    <rPh sb="138" eb="140">
      <t>ゲンイン</t>
    </rPh>
    <rPh sb="147" eb="149">
      <t>ケイヒ</t>
    </rPh>
    <rPh sb="149" eb="151">
      <t>カイシュウ</t>
    </rPh>
    <rPh sb="151" eb="152">
      <t>リツ</t>
    </rPh>
    <rPh sb="154" eb="157">
      <t>シヨウリョウ</t>
    </rPh>
    <rPh sb="157" eb="159">
      <t>シュウニュウ</t>
    </rPh>
    <rPh sb="160" eb="161">
      <t>ヒク</t>
    </rPh>
    <rPh sb="165" eb="167">
      <t>ルイジ</t>
    </rPh>
    <rPh sb="167" eb="169">
      <t>ダンタイ</t>
    </rPh>
    <rPh sb="172" eb="173">
      <t>ヒク</t>
    </rPh>
    <rPh sb="174" eb="176">
      <t>ジョウタイ</t>
    </rPh>
    <rPh sb="177" eb="179">
      <t>スイイ</t>
    </rPh>
    <rPh sb="187" eb="189">
      <t>オスイ</t>
    </rPh>
    <rPh sb="189" eb="191">
      <t>ショリ</t>
    </rPh>
    <rPh sb="191" eb="193">
      <t>ゲンカ</t>
    </rPh>
    <rPh sb="195" eb="197">
      <t>オスイ</t>
    </rPh>
    <rPh sb="203" eb="205">
      <t>ショリ</t>
    </rPh>
    <rPh sb="205" eb="207">
      <t>ゲンカ</t>
    </rPh>
    <rPh sb="212" eb="213">
      <t>エン</t>
    </rPh>
    <rPh sb="214" eb="216">
      <t>スイイ</t>
    </rPh>
    <rPh sb="224" eb="227">
      <t>スイセンカ</t>
    </rPh>
    <rPh sb="227" eb="228">
      <t>リツ</t>
    </rPh>
    <rPh sb="230" eb="232">
      <t>ルイジ</t>
    </rPh>
    <rPh sb="232" eb="234">
      <t>ダンタイ</t>
    </rPh>
    <rPh sb="237" eb="238">
      <t>ヒク</t>
    </rPh>
    <rPh sb="239" eb="241">
      <t>ジョウタイ</t>
    </rPh>
    <rPh sb="245" eb="248">
      <t>ゲスイドウ</t>
    </rPh>
    <rPh sb="249" eb="251">
      <t>フキュウ</t>
    </rPh>
    <rPh sb="251" eb="253">
      <t>トジョウ</t>
    </rPh>
    <rPh sb="257" eb="260">
      <t>ゲスイドウ</t>
    </rPh>
    <rPh sb="260" eb="262">
      <t>セイビ</t>
    </rPh>
    <rPh sb="263" eb="266">
      <t>ジッシチュウ</t>
    </rPh>
    <rPh sb="269" eb="272">
      <t>スイセンカ</t>
    </rPh>
    <rPh sb="272" eb="273">
      <t>リツ</t>
    </rPh>
    <rPh sb="274" eb="276">
      <t>エイキョウ</t>
    </rPh>
    <rPh sb="282" eb="284">
      <t>ソウキ</t>
    </rPh>
    <rPh sb="285" eb="287">
      <t>セツゾク</t>
    </rPh>
    <rPh sb="287" eb="289">
      <t>ソクシン</t>
    </rPh>
    <rPh sb="290" eb="291">
      <t>ハカ</t>
    </rPh>
    <rPh sb="292" eb="294">
      <t>ヒツヨウ</t>
    </rPh>
    <phoneticPr fontId="4"/>
  </si>
  <si>
    <t>　三郷市は、昭和58年度の供用開始以降、公共下水道の整備、普及促進に努めてきたが、供用開始以来、下水道使用料の改定を行っていない。使用料収入で不足する分は、一般会計が負担しているが、国の定める基準以外の補てんは、下水道使用者と使用者以外の公平性に反するものとなり、一般会計の財政を圧迫する要因になっている。
　今後は、使用料収入の見直し又は確保を図っていく必要がある。
　</t>
    <rPh sb="1" eb="4">
      <t>ミサトシ</t>
    </rPh>
    <rPh sb="6" eb="8">
      <t>ショウワ</t>
    </rPh>
    <rPh sb="10" eb="11">
      <t>ネン</t>
    </rPh>
    <rPh sb="11" eb="12">
      <t>ド</t>
    </rPh>
    <rPh sb="13" eb="15">
      <t>キョウヨウ</t>
    </rPh>
    <rPh sb="15" eb="17">
      <t>カイシ</t>
    </rPh>
    <rPh sb="17" eb="19">
      <t>イコウ</t>
    </rPh>
    <rPh sb="20" eb="22">
      <t>コウキョウ</t>
    </rPh>
    <rPh sb="22" eb="25">
      <t>ゲスイドウ</t>
    </rPh>
    <rPh sb="26" eb="28">
      <t>セイビ</t>
    </rPh>
    <rPh sb="29" eb="31">
      <t>フキュウ</t>
    </rPh>
    <rPh sb="31" eb="33">
      <t>ソクシン</t>
    </rPh>
    <rPh sb="34" eb="35">
      <t>ツト</t>
    </rPh>
    <rPh sb="41" eb="43">
      <t>キョウヨウ</t>
    </rPh>
    <rPh sb="43" eb="45">
      <t>カイシ</t>
    </rPh>
    <rPh sb="45" eb="47">
      <t>イライ</t>
    </rPh>
    <rPh sb="48" eb="51">
      <t>ゲスイドウ</t>
    </rPh>
    <rPh sb="51" eb="54">
      <t>シヨウリョウ</t>
    </rPh>
    <rPh sb="55" eb="57">
      <t>カイテイ</t>
    </rPh>
    <rPh sb="58" eb="59">
      <t>オコナ</t>
    </rPh>
    <rPh sb="65" eb="68">
      <t>シヨウリョウ</t>
    </rPh>
    <rPh sb="68" eb="70">
      <t>シュウニュウ</t>
    </rPh>
    <rPh sb="71" eb="73">
      <t>フソク</t>
    </rPh>
    <rPh sb="75" eb="76">
      <t>ブン</t>
    </rPh>
    <rPh sb="78" eb="80">
      <t>イッパン</t>
    </rPh>
    <rPh sb="80" eb="82">
      <t>カイケイ</t>
    </rPh>
    <rPh sb="83" eb="85">
      <t>フタン</t>
    </rPh>
    <rPh sb="91" eb="92">
      <t>クニ</t>
    </rPh>
    <rPh sb="93" eb="94">
      <t>サダ</t>
    </rPh>
    <rPh sb="96" eb="98">
      <t>キジュン</t>
    </rPh>
    <rPh sb="98" eb="100">
      <t>イガイ</t>
    </rPh>
    <rPh sb="101" eb="102">
      <t>ホ</t>
    </rPh>
    <rPh sb="106" eb="109">
      <t>ゲスイドウ</t>
    </rPh>
    <rPh sb="109" eb="112">
      <t>シヨウシャ</t>
    </rPh>
    <rPh sb="113" eb="116">
      <t>シヨウシャ</t>
    </rPh>
    <rPh sb="116" eb="118">
      <t>イガイ</t>
    </rPh>
    <rPh sb="119" eb="122">
      <t>コウヘイセイ</t>
    </rPh>
    <rPh sb="123" eb="124">
      <t>ハン</t>
    </rPh>
    <rPh sb="132" eb="134">
      <t>イッパン</t>
    </rPh>
    <rPh sb="134" eb="136">
      <t>カイケイ</t>
    </rPh>
    <rPh sb="137" eb="139">
      <t>ザイセイ</t>
    </rPh>
    <rPh sb="140" eb="142">
      <t>アッパク</t>
    </rPh>
    <rPh sb="144" eb="146">
      <t>ヨウイン</t>
    </rPh>
    <rPh sb="155" eb="157">
      <t>コンゴ</t>
    </rPh>
    <rPh sb="159" eb="162">
      <t>シヨウリョウ</t>
    </rPh>
    <rPh sb="162" eb="164">
      <t>シュウニュウ</t>
    </rPh>
    <rPh sb="165" eb="167">
      <t>ミナオ</t>
    </rPh>
    <rPh sb="168" eb="169">
      <t>マタ</t>
    </rPh>
    <rPh sb="170" eb="172">
      <t>カクホ</t>
    </rPh>
    <rPh sb="173" eb="174">
      <t>ハカ</t>
    </rPh>
    <rPh sb="178" eb="180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</si>
</sst>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"/>
          <c:y val="0.1580694566902847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121600"/>
        <c:axId val="98140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0.1</c:v>
                </c:pt>
                <c:pt idx="2">
                  <c:v>0.08</c:v>
                </c:pt>
                <c:pt idx="3">
                  <c:v>0.1</c:v>
                </c:pt>
                <c:pt idx="4">
                  <c:v>0.11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121600"/>
        <c:axId val="98140160"/>
      </c:lineChart>
      <c:dateAx>
        <c:axId val="98121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140160"/>
        <c:crosses val="autoZero"/>
        <c:auto val="1"/>
        <c:lblOffset val="100"/>
        <c:baseTimeUnit val="years"/>
      </c:dateAx>
      <c:valAx>
        <c:axId val="98140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121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66" l="0.70000000000000062" r="0.70000000000000062" t="0.750000000000011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728192"/>
        <c:axId val="98754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69.03</c:v>
                </c:pt>
                <c:pt idx="2">
                  <c:v>70.16</c:v>
                </c:pt>
                <c:pt idx="3">
                  <c:v>69.95</c:v>
                </c:pt>
                <c:pt idx="4">
                  <c:v>72.239999999999995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728192"/>
        <c:axId val="98754944"/>
      </c:lineChart>
      <c:dateAx>
        <c:axId val="98728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754944"/>
        <c:crosses val="autoZero"/>
        <c:auto val="1"/>
        <c:lblOffset val="100"/>
        <c:baseTimeUnit val="years"/>
      </c:dateAx>
      <c:valAx>
        <c:axId val="98754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728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86.91</c:v>
                </c:pt>
                <c:pt idx="1">
                  <c:v>87.94</c:v>
                </c:pt>
                <c:pt idx="2">
                  <c:v>88.9</c:v>
                </c:pt>
                <c:pt idx="3">
                  <c:v>88.84</c:v>
                </c:pt>
                <c:pt idx="4">
                  <c:v>90.21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035008"/>
        <c:axId val="9904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91.48</c:v>
                </c:pt>
                <c:pt idx="1">
                  <c:v>96.87</c:v>
                </c:pt>
                <c:pt idx="2">
                  <c:v>96.82</c:v>
                </c:pt>
                <c:pt idx="3">
                  <c:v>96.69</c:v>
                </c:pt>
                <c:pt idx="4">
                  <c:v>96.84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035008"/>
        <c:axId val="99041280"/>
      </c:lineChart>
      <c:dateAx>
        <c:axId val="99035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041280"/>
        <c:crosses val="autoZero"/>
        <c:auto val="1"/>
        <c:lblOffset val="100"/>
        <c:baseTimeUnit val="years"/>
      </c:dateAx>
      <c:valAx>
        <c:axId val="9904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035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370168884887806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61.52</c:v>
                </c:pt>
                <c:pt idx="1">
                  <c:v>62.45</c:v>
                </c:pt>
                <c:pt idx="2">
                  <c:v>60.31</c:v>
                </c:pt>
                <c:pt idx="3">
                  <c:v>60.64</c:v>
                </c:pt>
                <c:pt idx="4">
                  <c:v>61.11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313728"/>
        <c:axId val="98315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313728"/>
        <c:axId val="98315648"/>
      </c:lineChart>
      <c:dateAx>
        <c:axId val="98313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315648"/>
        <c:crosses val="autoZero"/>
        <c:auto val="1"/>
        <c:lblOffset val="100"/>
        <c:baseTimeUnit val="years"/>
      </c:dateAx>
      <c:valAx>
        <c:axId val="98315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313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337920"/>
        <c:axId val="98339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337920"/>
        <c:axId val="98339840"/>
      </c:lineChart>
      <c:dateAx>
        <c:axId val="98337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339840"/>
        <c:crosses val="autoZero"/>
        <c:auto val="1"/>
        <c:lblOffset val="100"/>
        <c:baseTimeUnit val="years"/>
      </c:dateAx>
      <c:valAx>
        <c:axId val="98339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337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452224"/>
        <c:axId val="98454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452224"/>
        <c:axId val="98454144"/>
      </c:lineChart>
      <c:dateAx>
        <c:axId val="98452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454144"/>
        <c:crosses val="autoZero"/>
        <c:auto val="1"/>
        <c:lblOffset val="100"/>
        <c:baseTimeUnit val="years"/>
      </c:dateAx>
      <c:valAx>
        <c:axId val="98454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452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494720"/>
        <c:axId val="98500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494720"/>
        <c:axId val="98500992"/>
      </c:lineChart>
      <c:dateAx>
        <c:axId val="98494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500992"/>
        <c:crosses val="autoZero"/>
        <c:auto val="1"/>
        <c:lblOffset val="100"/>
        <c:baseTimeUnit val="years"/>
      </c:dateAx>
      <c:valAx>
        <c:axId val="98500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49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539776"/>
        <c:axId val="98546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539776"/>
        <c:axId val="98546048"/>
      </c:lineChart>
      <c:dateAx>
        <c:axId val="98539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546048"/>
        <c:crosses val="autoZero"/>
        <c:auto val="1"/>
        <c:lblOffset val="100"/>
        <c:baseTimeUnit val="years"/>
      </c:dateAx>
      <c:valAx>
        <c:axId val="98546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539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2190.2399999999998</c:v>
                </c:pt>
                <c:pt idx="1">
                  <c:v>2103.1999999999998</c:v>
                </c:pt>
                <c:pt idx="2">
                  <c:v>1984.57</c:v>
                </c:pt>
                <c:pt idx="3">
                  <c:v>1960.51</c:v>
                </c:pt>
                <c:pt idx="4">
                  <c:v>1911.24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563968"/>
        <c:axId val="98570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1448.48</c:v>
                </c:pt>
                <c:pt idx="1">
                  <c:v>641.70000000000005</c:v>
                </c:pt>
                <c:pt idx="2">
                  <c:v>624.4</c:v>
                </c:pt>
                <c:pt idx="3">
                  <c:v>607.52</c:v>
                </c:pt>
                <c:pt idx="4">
                  <c:v>643.19000000000005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563968"/>
        <c:axId val="98570240"/>
      </c:lineChart>
      <c:dateAx>
        <c:axId val="98563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570240"/>
        <c:crosses val="autoZero"/>
        <c:auto val="1"/>
        <c:lblOffset val="100"/>
        <c:baseTimeUnit val="years"/>
      </c:dateAx>
      <c:valAx>
        <c:axId val="98570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563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58.83</c:v>
                </c:pt>
                <c:pt idx="1">
                  <c:v>59.43</c:v>
                </c:pt>
                <c:pt idx="2">
                  <c:v>59.41</c:v>
                </c:pt>
                <c:pt idx="3">
                  <c:v>60.89</c:v>
                </c:pt>
                <c:pt idx="4">
                  <c:v>61.03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607104"/>
        <c:axId val="98609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71.34</c:v>
                </c:pt>
                <c:pt idx="1">
                  <c:v>91.73</c:v>
                </c:pt>
                <c:pt idx="2">
                  <c:v>92.33</c:v>
                </c:pt>
                <c:pt idx="3">
                  <c:v>96.91</c:v>
                </c:pt>
                <c:pt idx="4">
                  <c:v>101.54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607104"/>
        <c:axId val="98609024"/>
      </c:lineChart>
      <c:dateAx>
        <c:axId val="98607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609024"/>
        <c:crosses val="autoZero"/>
        <c:auto val="1"/>
        <c:lblOffset val="100"/>
        <c:baseTimeUnit val="years"/>
      </c:dateAx>
      <c:valAx>
        <c:axId val="98609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607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708096"/>
        <c:axId val="98710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164.22</c:v>
                </c:pt>
                <c:pt idx="1">
                  <c:v>123.91</c:v>
                </c:pt>
                <c:pt idx="2">
                  <c:v>123.69</c:v>
                </c:pt>
                <c:pt idx="3">
                  <c:v>120.5</c:v>
                </c:pt>
                <c:pt idx="4">
                  <c:v>116.15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708096"/>
        <c:axId val="98710272"/>
      </c:lineChart>
      <c:dateAx>
        <c:axId val="98708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710272"/>
        <c:crosses val="autoZero"/>
        <c:auto val="1"/>
        <c:lblOffset val="100"/>
        <c:baseTimeUnit val="years"/>
      </c:dateAx>
      <c:valAx>
        <c:axId val="98710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708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【139.70】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="85" zoomScaleNormal="85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埼玉県　三郷市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公共下水道</v>
      </c>
      <c r="Q8" s="70"/>
      <c r="R8" s="70"/>
      <c r="S8" s="70"/>
      <c r="T8" s="70"/>
      <c r="U8" s="70"/>
      <c r="V8" s="70"/>
      <c r="W8" s="70" t="str">
        <f>データ!L6</f>
        <v>Ab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137656</v>
      </c>
      <c r="AM8" s="64"/>
      <c r="AN8" s="64"/>
      <c r="AO8" s="64"/>
      <c r="AP8" s="64"/>
      <c r="AQ8" s="64"/>
      <c r="AR8" s="64"/>
      <c r="AS8" s="64"/>
      <c r="AT8" s="63">
        <f>データ!S6</f>
        <v>30.13</v>
      </c>
      <c r="AU8" s="63"/>
      <c r="AV8" s="63"/>
      <c r="AW8" s="63"/>
      <c r="AX8" s="63"/>
      <c r="AY8" s="63"/>
      <c r="AZ8" s="63"/>
      <c r="BA8" s="63"/>
      <c r="BB8" s="63">
        <f>データ!T6</f>
        <v>4568.74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76.81</v>
      </c>
      <c r="Q10" s="63"/>
      <c r="R10" s="63"/>
      <c r="S10" s="63"/>
      <c r="T10" s="63"/>
      <c r="U10" s="63"/>
      <c r="V10" s="63"/>
      <c r="W10" s="63">
        <f>データ!P6</f>
        <v>84.79</v>
      </c>
      <c r="X10" s="63"/>
      <c r="Y10" s="63"/>
      <c r="Z10" s="63"/>
      <c r="AA10" s="63"/>
      <c r="AB10" s="63"/>
      <c r="AC10" s="63"/>
      <c r="AD10" s="64">
        <f>データ!Q6</f>
        <v>1566</v>
      </c>
      <c r="AE10" s="64"/>
      <c r="AF10" s="64"/>
      <c r="AG10" s="64"/>
      <c r="AH10" s="64"/>
      <c r="AI10" s="64"/>
      <c r="AJ10" s="64"/>
      <c r="AK10" s="2"/>
      <c r="AL10" s="64">
        <f>データ!U6</f>
        <v>105956</v>
      </c>
      <c r="AM10" s="64"/>
      <c r="AN10" s="64"/>
      <c r="AO10" s="64"/>
      <c r="AP10" s="64"/>
      <c r="AQ10" s="64"/>
      <c r="AR10" s="64"/>
      <c r="AS10" s="64"/>
      <c r="AT10" s="63">
        <f>データ!V6</f>
        <v>12.15</v>
      </c>
      <c r="AU10" s="63"/>
      <c r="AV10" s="63"/>
      <c r="AW10" s="63"/>
      <c r="AX10" s="63"/>
      <c r="AY10" s="63"/>
      <c r="AZ10" s="63"/>
      <c r="BA10" s="63"/>
      <c r="BB10" s="63">
        <f>データ!W6</f>
        <v>8720.66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112372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埼玉県　三郷市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Ab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76.81</v>
      </c>
      <c r="P6" s="32">
        <f t="shared" si="3"/>
        <v>84.79</v>
      </c>
      <c r="Q6" s="32">
        <f t="shared" si="3"/>
        <v>1566</v>
      </c>
      <c r="R6" s="32">
        <f t="shared" si="3"/>
        <v>137656</v>
      </c>
      <c r="S6" s="32">
        <f t="shared" si="3"/>
        <v>30.13</v>
      </c>
      <c r="T6" s="32">
        <f t="shared" si="3"/>
        <v>4568.74</v>
      </c>
      <c r="U6" s="32">
        <f t="shared" si="3"/>
        <v>105956</v>
      </c>
      <c r="V6" s="32">
        <f t="shared" si="3"/>
        <v>12.15</v>
      </c>
      <c r="W6" s="32">
        <f t="shared" si="3"/>
        <v>8720.66</v>
      </c>
      <c r="X6" s="33">
        <f>IF(X7="",NA(),X7)</f>
        <v>61.52</v>
      </c>
      <c r="Y6" s="33">
        <f t="shared" ref="Y6:AG6" si="4">IF(Y7="",NA(),Y7)</f>
        <v>62.45</v>
      </c>
      <c r="Z6" s="33">
        <f t="shared" si="4"/>
        <v>60.31</v>
      </c>
      <c r="AA6" s="33">
        <f t="shared" si="4"/>
        <v>60.64</v>
      </c>
      <c r="AB6" s="33">
        <f t="shared" si="4"/>
        <v>61.11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2190.2399999999998</v>
      </c>
      <c r="BF6" s="33">
        <f t="shared" ref="BF6:BN6" si="7">IF(BF7="",NA(),BF7)</f>
        <v>2103.1999999999998</v>
      </c>
      <c r="BG6" s="33">
        <f t="shared" si="7"/>
        <v>1984.57</v>
      </c>
      <c r="BH6" s="33">
        <f t="shared" si="7"/>
        <v>1960.51</v>
      </c>
      <c r="BI6" s="33">
        <f t="shared" si="7"/>
        <v>1911.24</v>
      </c>
      <c r="BJ6" s="33">
        <f t="shared" si="7"/>
        <v>1448.48</v>
      </c>
      <c r="BK6" s="33">
        <f t="shared" si="7"/>
        <v>641.70000000000005</v>
      </c>
      <c r="BL6" s="33">
        <f t="shared" si="7"/>
        <v>624.4</v>
      </c>
      <c r="BM6" s="33">
        <f t="shared" si="7"/>
        <v>607.52</v>
      </c>
      <c r="BN6" s="33">
        <f t="shared" si="7"/>
        <v>643.19000000000005</v>
      </c>
      <c r="BO6" s="32" t="str">
        <f>IF(BO7="","",IF(BO7="-","【-】","【"&amp;SUBSTITUTE(TEXT(BO7,"#,##0.00"),"-","△")&amp;"】"))</f>
        <v>【763.62】</v>
      </c>
      <c r="BP6" s="33">
        <f>IF(BP7="",NA(),BP7)</f>
        <v>58.83</v>
      </c>
      <c r="BQ6" s="33">
        <f t="shared" ref="BQ6:BY6" si="8">IF(BQ7="",NA(),BQ7)</f>
        <v>59.43</v>
      </c>
      <c r="BR6" s="33">
        <f t="shared" si="8"/>
        <v>59.41</v>
      </c>
      <c r="BS6" s="33">
        <f t="shared" si="8"/>
        <v>60.89</v>
      </c>
      <c r="BT6" s="33">
        <f t="shared" si="8"/>
        <v>61.03</v>
      </c>
      <c r="BU6" s="33">
        <f t="shared" si="8"/>
        <v>71.34</v>
      </c>
      <c r="BV6" s="33">
        <f t="shared" si="8"/>
        <v>91.73</v>
      </c>
      <c r="BW6" s="33">
        <f t="shared" si="8"/>
        <v>92.33</v>
      </c>
      <c r="BX6" s="33">
        <f t="shared" si="8"/>
        <v>96.91</v>
      </c>
      <c r="BY6" s="33">
        <f t="shared" si="8"/>
        <v>101.54</v>
      </c>
      <c r="BZ6" s="32" t="str">
        <f>IF(BZ7="","",IF(BZ7="-","【-】","【"&amp;SUBSTITUTE(TEXT(BZ7,"#,##0.00"),"-","△")&amp;"】"))</f>
        <v>【98.53】</v>
      </c>
      <c r="CA6" s="33">
        <f>IF(CA7="",NA(),CA7)</f>
        <v>150</v>
      </c>
      <c r="CB6" s="33">
        <f t="shared" ref="CB6:CJ6" si="9">IF(CB7="",NA(),CB7)</f>
        <v>150</v>
      </c>
      <c r="CC6" s="33">
        <f t="shared" si="9"/>
        <v>150</v>
      </c>
      <c r="CD6" s="33">
        <f t="shared" si="9"/>
        <v>150</v>
      </c>
      <c r="CE6" s="33">
        <f t="shared" si="9"/>
        <v>150</v>
      </c>
      <c r="CF6" s="33">
        <f t="shared" si="9"/>
        <v>164.22</v>
      </c>
      <c r="CG6" s="33">
        <f t="shared" si="9"/>
        <v>123.91</v>
      </c>
      <c r="CH6" s="33">
        <f t="shared" si="9"/>
        <v>123.69</v>
      </c>
      <c r="CI6" s="33">
        <f t="shared" si="9"/>
        <v>120.5</v>
      </c>
      <c r="CJ6" s="33">
        <f t="shared" si="9"/>
        <v>116.15</v>
      </c>
      <c r="CK6" s="32" t="str">
        <f>IF(CK7="","",IF(CK7="-","【-】","【"&amp;SUBSTITUTE(TEXT(CK7,"#,##0.00"),"-","△")&amp;"】"))</f>
        <v>【139.70】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 t="str">
        <f t="shared" si="10"/>
        <v>-</v>
      </c>
      <c r="CR6" s="33">
        <f t="shared" si="10"/>
        <v>69.03</v>
      </c>
      <c r="CS6" s="33">
        <f t="shared" si="10"/>
        <v>70.16</v>
      </c>
      <c r="CT6" s="33">
        <f t="shared" si="10"/>
        <v>69.95</v>
      </c>
      <c r="CU6" s="33">
        <f t="shared" si="10"/>
        <v>72.239999999999995</v>
      </c>
      <c r="CV6" s="32" t="str">
        <f>IF(CV7="","",IF(CV7="-","【-】","【"&amp;SUBSTITUTE(TEXT(CV7,"#,##0.00"),"-","△")&amp;"】"))</f>
        <v>【60.01】</v>
      </c>
      <c r="CW6" s="33">
        <f>IF(CW7="",NA(),CW7)</f>
        <v>86.91</v>
      </c>
      <c r="CX6" s="33">
        <f t="shared" ref="CX6:DF6" si="11">IF(CX7="",NA(),CX7)</f>
        <v>87.94</v>
      </c>
      <c r="CY6" s="33">
        <f t="shared" si="11"/>
        <v>88.9</v>
      </c>
      <c r="CZ6" s="33">
        <f t="shared" si="11"/>
        <v>88.84</v>
      </c>
      <c r="DA6" s="33">
        <f t="shared" si="11"/>
        <v>90.21</v>
      </c>
      <c r="DB6" s="33">
        <f t="shared" si="11"/>
        <v>91.48</v>
      </c>
      <c r="DC6" s="33">
        <f t="shared" si="11"/>
        <v>96.87</v>
      </c>
      <c r="DD6" s="33">
        <f t="shared" si="11"/>
        <v>96.82</v>
      </c>
      <c r="DE6" s="33">
        <f t="shared" si="11"/>
        <v>96.69</v>
      </c>
      <c r="DF6" s="33">
        <f t="shared" si="11"/>
        <v>96.84</v>
      </c>
      <c r="DG6" s="32" t="str">
        <f>IF(DG7="","",IF(DG7="-","【-】","【"&amp;SUBSTITUTE(TEXT(DG7,"#,##0.00"),"-","△")&amp;"】"))</f>
        <v>【94.73】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0.01</v>
      </c>
      <c r="EJ6" s="33">
        <f t="shared" si="14"/>
        <v>0.1</v>
      </c>
      <c r="EK6" s="33">
        <f t="shared" si="14"/>
        <v>0.08</v>
      </c>
      <c r="EL6" s="33">
        <f t="shared" si="14"/>
        <v>0.1</v>
      </c>
      <c r="EM6" s="33">
        <f t="shared" si="14"/>
        <v>0.11</v>
      </c>
      <c r="EN6" s="32" t="str">
        <f>IF(EN7="","",IF(EN7="-","【-】","【"&amp;SUBSTITUTE(TEXT(EN7,"#,##0.00"),"-","△")&amp;"】"))</f>
        <v>【0.23】</v>
      </c>
    </row>
    <row r="7" spans="1:144" s="34" customFormat="1">
      <c r="A7" s="26"/>
      <c r="B7" s="35">
        <v>2015</v>
      </c>
      <c r="C7" s="35">
        <v>112372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76.81</v>
      </c>
      <c r="P7" s="36">
        <v>84.79</v>
      </c>
      <c r="Q7" s="36">
        <v>1566</v>
      </c>
      <c r="R7" s="36">
        <v>137656</v>
      </c>
      <c r="S7" s="36">
        <v>30.13</v>
      </c>
      <c r="T7" s="36">
        <v>4568.74</v>
      </c>
      <c r="U7" s="36">
        <v>105956</v>
      </c>
      <c r="V7" s="36">
        <v>12.15</v>
      </c>
      <c r="W7" s="36">
        <v>8720.66</v>
      </c>
      <c r="X7" s="36">
        <v>61.52</v>
      </c>
      <c r="Y7" s="36">
        <v>62.45</v>
      </c>
      <c r="Z7" s="36">
        <v>60.31</v>
      </c>
      <c r="AA7" s="36">
        <v>60.64</v>
      </c>
      <c r="AB7" s="36">
        <v>61.11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2190.2399999999998</v>
      </c>
      <c r="BF7" s="36">
        <v>2103.1999999999998</v>
      </c>
      <c r="BG7" s="36">
        <v>1984.57</v>
      </c>
      <c r="BH7" s="36">
        <v>1960.51</v>
      </c>
      <c r="BI7" s="36">
        <v>1911.24</v>
      </c>
      <c r="BJ7" s="36">
        <v>1448.48</v>
      </c>
      <c r="BK7" s="36">
        <v>641.70000000000005</v>
      </c>
      <c r="BL7" s="36">
        <v>624.4</v>
      </c>
      <c r="BM7" s="36">
        <v>607.52</v>
      </c>
      <c r="BN7" s="36">
        <v>643.19000000000005</v>
      </c>
      <c r="BO7" s="36">
        <v>763.62</v>
      </c>
      <c r="BP7" s="36">
        <v>58.83</v>
      </c>
      <c r="BQ7" s="36">
        <v>59.43</v>
      </c>
      <c r="BR7" s="36">
        <v>59.41</v>
      </c>
      <c r="BS7" s="36">
        <v>60.89</v>
      </c>
      <c r="BT7" s="36">
        <v>61.03</v>
      </c>
      <c r="BU7" s="36">
        <v>71.34</v>
      </c>
      <c r="BV7" s="36">
        <v>91.73</v>
      </c>
      <c r="BW7" s="36">
        <v>92.33</v>
      </c>
      <c r="BX7" s="36">
        <v>96.91</v>
      </c>
      <c r="BY7" s="36">
        <v>101.54</v>
      </c>
      <c r="BZ7" s="36">
        <v>98.53</v>
      </c>
      <c r="CA7" s="36">
        <v>150</v>
      </c>
      <c r="CB7" s="36">
        <v>150</v>
      </c>
      <c r="CC7" s="36">
        <v>150</v>
      </c>
      <c r="CD7" s="36">
        <v>150</v>
      </c>
      <c r="CE7" s="36">
        <v>150</v>
      </c>
      <c r="CF7" s="36">
        <v>164.22</v>
      </c>
      <c r="CG7" s="36">
        <v>123.91</v>
      </c>
      <c r="CH7" s="36">
        <v>123.69</v>
      </c>
      <c r="CI7" s="36">
        <v>120.5</v>
      </c>
      <c r="CJ7" s="36">
        <v>116.15</v>
      </c>
      <c r="CK7" s="36">
        <v>139.69999999999999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 t="s">
        <v>101</v>
      </c>
      <c r="CR7" s="36">
        <v>69.03</v>
      </c>
      <c r="CS7" s="36">
        <v>70.16</v>
      </c>
      <c r="CT7" s="36">
        <v>69.95</v>
      </c>
      <c r="CU7" s="36">
        <v>72.239999999999995</v>
      </c>
      <c r="CV7" s="36">
        <v>60.01</v>
      </c>
      <c r="CW7" s="36">
        <v>86.91</v>
      </c>
      <c r="CX7" s="36">
        <v>87.94</v>
      </c>
      <c r="CY7" s="36">
        <v>88.9</v>
      </c>
      <c r="CZ7" s="36">
        <v>88.84</v>
      </c>
      <c r="DA7" s="36">
        <v>90.21</v>
      </c>
      <c r="DB7" s="36">
        <v>91.48</v>
      </c>
      <c r="DC7" s="36">
        <v>96.87</v>
      </c>
      <c r="DD7" s="36">
        <v>96.82</v>
      </c>
      <c r="DE7" s="36">
        <v>96.69</v>
      </c>
      <c r="DF7" s="36">
        <v>96.84</v>
      </c>
      <c r="DG7" s="36">
        <v>94.73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0.01</v>
      </c>
      <c r="EJ7" s="36">
        <v>0.1</v>
      </c>
      <c r="EK7" s="36">
        <v>0.08</v>
      </c>
      <c r="EL7" s="36">
        <v>0.1</v>
      </c>
      <c r="EM7" s="36">
        <v>0.11</v>
      </c>
      <c r="EN7" s="36">
        <v>0.23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埼玉県</cp:lastModifiedBy>
  <dcterms:created xsi:type="dcterms:W3CDTF">2017-02-08T02:47:21Z</dcterms:created>
  <dcterms:modified xsi:type="dcterms:W3CDTF">2017-02-20T01:34:19Z</dcterms:modified>
  <cp:category/>
</cp:coreProperties>
</file>