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<sst xmlns="http://schemas.openxmlformats.org/spreadsheetml/2006/main" count="225" uniqueCount="110">
  <si>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</si>
  <si>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</si>
  <si>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</si>
  <si>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</si>
  <si>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</si>
  <si>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</si>
  <si>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</si>
  <si>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</si>
  <si>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</si>
  <si>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</si>
  <si>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</si>
  <si>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</si>
  <si>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</si>
  <si>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</si>
  <si>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</si>
  <si>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</si>
  <si>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</si>
  <si>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</si>
  <si>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</si>
  <si>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</si>
  <si>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</si>
  <si>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</si>
  <si>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</si>
  <si>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</si>
  <si>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</si>
  <si>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</si>
  <si>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</si>
  <si>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</si>
  <si>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</si>
  <si>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</si>
  <si>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</si>
  <si>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</si>
  <si>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</si>
  <si>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</si>
  <si>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</si>
  <si>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</si>
  <si>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</si>
  <si>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</si>
  <si>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</si>
  <si>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</si>
  <si>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</si>
  <si>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</si>
  <si>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</si>
  <si>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</si>
  <si>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</si>
  <si>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</si>
  <si>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</si>
  <si>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</si>
  <si>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</si>
  <si>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</si>
  <si>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</si>
  <si>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</si>
  <si>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</si>
  <si>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</si>
  <si>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</si>
  <si>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</si>
  <si>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</si>
  <si>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</si>
  <si>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</si>
  <si>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</si>
  <si>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</si>
  <si>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</si>
  <si>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</si>
  <si>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</si>
  <si>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</si>
  <si>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</si>
  <si>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</si>
  <si>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</si>
  <si>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</si>
  <si>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</si>
  <si>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</si>
  <si>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</si>
  <si>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</si>
  <si>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</si>
  <si>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</si>
  <si>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</si>
  <si>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</si>
  <si>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</si>
  <si>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</si>
  <si>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</si>
  <si>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</si>
  <si>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</si>
  <si>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</si>
  <si>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</si>
  <si>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</si>
  <si>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</si>
  <si>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</si>
  <si>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</si>
  <si>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</si>
  <si>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</si>
  <si>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</si>
  <si>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</si>
  <si>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</si>
  <si>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</si>
  <si>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</si>
  <si>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</si>
  <si>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</si>
  <si>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</si>
  <si>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</si>
  <si>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</si>
  <si>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</si>
  <si>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</si>
  <si>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</si>
  <si>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</si>
  <si>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</si>
  <si>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</si>
  <si>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</si>
  <si>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支払利息等の減により前年度比プラスとなったが、経常収益の中には一般会計からの補助金が含まれていることを踏まえ、引き続き使用料収入の増加と維持管理費等の経費削減を図る必要がある。
③流動比率
　当該値は100%を下回っているものの、流動負債の7割は企業債であり、翌年度償還までに使用料や負担金収入等で原資を得ることが予定されているため、現状は資金繰りに大きな問題はないと考える。
④企業債残高対事業規模比率
　類似団体との比較で、平均値より大幅に上回っている。これは、公共下水道事業と比較し、処理区域内の人口密度が低く、投資規模に対して使用料収入が低いことが考えられる。事業規模の判断や使用料収入の適正化について検討していくことが求められる。
⑤経費回収率
　当該指数は100%を下回っており、類似団体の平均値よりも低い。特定環境保全公共下水道の地域性から、使用料収入で経費全般を賄うことは整備を進めている現状では難しいと考えられるが、「⑧水洗化率」の改善とも関連し、使用料収入の増加に努めることが大事である。
⑥汚水処理原価
　前年度比マイナスで、類似団体の平均値より下回っているが、引き続き経費削減に努めていく必要がある。
⑧水洗化率
　直近で新規敷設が行われた地域では、下水の未接続世帯が多いことが考えられるため、「⑤経費回収率」の向上に関連し、普及促進活動を行うことが必要である。</t>
    <rPh sb="1" eb="3">
      <t>ケイジョウ</t>
    </rPh>
    <rPh sb="3" eb="5">
      <t>シュウシ</t>
    </rPh>
    <rPh sb="5" eb="7">
      <t>ヒリツ</t>
    </rPh>
    <rPh sb="9" eb="11">
      <t>シハライ</t>
    </rPh>
    <rPh sb="11" eb="13">
      <t>リソク</t>
    </rPh>
    <rPh sb="13" eb="14">
      <t>トウ</t>
    </rPh>
    <rPh sb="15" eb="16">
      <t>ゲン</t>
    </rPh>
    <rPh sb="19" eb="22">
      <t>ゼンネンド</t>
    </rPh>
    <rPh sb="22" eb="23">
      <t>ヒ</t>
    </rPh>
    <rPh sb="32" eb="34">
      <t>ケイジョウ</t>
    </rPh>
    <rPh sb="34" eb="36">
      <t>シュウエキ</t>
    </rPh>
    <rPh sb="37" eb="38">
      <t>ナカ</t>
    </rPh>
    <rPh sb="40" eb="42">
      <t>イッパン</t>
    </rPh>
    <rPh sb="42" eb="44">
      <t>カイケイ</t>
    </rPh>
    <rPh sb="47" eb="50">
      <t>ホジョキン</t>
    </rPh>
    <rPh sb="51" eb="52">
      <t>フク</t>
    </rPh>
    <rPh sb="60" eb="61">
      <t>フ</t>
    </rPh>
    <rPh sb="64" eb="65">
      <t>ヒ</t>
    </rPh>
    <rPh sb="66" eb="67">
      <t>ツヅ</t>
    </rPh>
    <rPh sb="68" eb="71">
      <t>シヨウリョウ</t>
    </rPh>
    <rPh sb="71" eb="73">
      <t>シュウニュウ</t>
    </rPh>
    <rPh sb="74" eb="76">
      <t>ゾウカ</t>
    </rPh>
    <rPh sb="77" eb="79">
      <t>イジ</t>
    </rPh>
    <rPh sb="79" eb="81">
      <t>カンリ</t>
    </rPh>
    <rPh sb="81" eb="82">
      <t>ヒ</t>
    </rPh>
    <rPh sb="82" eb="83">
      <t>トウ</t>
    </rPh>
    <rPh sb="84" eb="86">
      <t>ケイヒ</t>
    </rPh>
    <rPh sb="86" eb="88">
      <t>サクゲン</t>
    </rPh>
    <rPh sb="89" eb="90">
      <t>ハカ</t>
    </rPh>
    <rPh sb="91" eb="93">
      <t>ヒツヨウ</t>
    </rPh>
    <rPh sb="99" eb="101">
      <t>リュウドウ</t>
    </rPh>
    <rPh sb="101" eb="103">
      <t>ヒリツ</t>
    </rPh>
    <rPh sb="105" eb="107">
      <t>トウガイ</t>
    </rPh>
    <rPh sb="107" eb="108">
      <t>アタイ</t>
    </rPh>
    <rPh sb="114" eb="116">
      <t>シタマワ</t>
    </rPh>
    <rPh sb="124" eb="126">
      <t>リュウドウ</t>
    </rPh>
    <rPh sb="126" eb="128">
      <t>フサイ</t>
    </rPh>
    <rPh sb="130" eb="131">
      <t>ワリ</t>
    </rPh>
    <rPh sb="132" eb="134">
      <t>キギョウ</t>
    </rPh>
    <rPh sb="134" eb="135">
      <t>サイ</t>
    </rPh>
    <rPh sb="139" eb="142">
      <t>ヨクネンド</t>
    </rPh>
    <rPh sb="142" eb="144">
      <t>ショウカン</t>
    </rPh>
    <rPh sb="147" eb="150">
      <t>シヨウリョウ</t>
    </rPh>
    <rPh sb="151" eb="154">
      <t>フタンキン</t>
    </rPh>
    <rPh sb="154" eb="156">
      <t>シュウニュウ</t>
    </rPh>
    <rPh sb="156" eb="157">
      <t>トウ</t>
    </rPh>
    <rPh sb="158" eb="160">
      <t>ゲンシ</t>
    </rPh>
    <rPh sb="161" eb="162">
      <t>エ</t>
    </rPh>
    <rPh sb="166" eb="168">
      <t>ヨテイ</t>
    </rPh>
    <rPh sb="176" eb="178">
      <t>ゲンジョウ</t>
    </rPh>
    <rPh sb="179" eb="181">
      <t>シキン</t>
    </rPh>
    <rPh sb="181" eb="182">
      <t>グ</t>
    </rPh>
    <rPh sb="184" eb="185">
      <t>オオ</t>
    </rPh>
    <rPh sb="187" eb="189">
      <t>モンダイ</t>
    </rPh>
    <rPh sb="193" eb="194">
      <t>カンガ</t>
    </rPh>
    <rPh sb="199" eb="201">
      <t>キギョウ</t>
    </rPh>
    <rPh sb="201" eb="202">
      <t>サイ</t>
    </rPh>
    <rPh sb="202" eb="204">
      <t>ザンダカ</t>
    </rPh>
    <rPh sb="204" eb="205">
      <t>タイ</t>
    </rPh>
    <rPh sb="205" eb="207">
      <t>ジギョウ</t>
    </rPh>
    <rPh sb="207" eb="209">
      <t>キボ</t>
    </rPh>
    <rPh sb="209" eb="211">
      <t>ヒリツ</t>
    </rPh>
    <rPh sb="213" eb="215">
      <t>ルイジ</t>
    </rPh>
    <rPh sb="215" eb="217">
      <t>ダンタイ</t>
    </rPh>
    <rPh sb="219" eb="221">
      <t>ヒカク</t>
    </rPh>
    <rPh sb="223" eb="226">
      <t>ヘイキンチ</t>
    </rPh>
    <rPh sb="228" eb="230">
      <t>オオハバ</t>
    </rPh>
    <rPh sb="231" eb="233">
      <t>ウワマワ</t>
    </rPh>
    <rPh sb="242" eb="244">
      <t>コウキョウ</t>
    </rPh>
    <rPh sb="244" eb="247">
      <t>ゲスイドウ</t>
    </rPh>
    <rPh sb="247" eb="249">
      <t>ジギョウ</t>
    </rPh>
    <rPh sb="250" eb="252">
      <t>ヒカク</t>
    </rPh>
    <rPh sb="254" eb="256">
      <t>ショリ</t>
    </rPh>
    <rPh sb="256" eb="259">
      <t>クイキナイ</t>
    </rPh>
    <rPh sb="260" eb="262">
      <t>ジンコウ</t>
    </rPh>
    <rPh sb="262" eb="264">
      <t>ミツド</t>
    </rPh>
    <rPh sb="265" eb="266">
      <t>ヒク</t>
    </rPh>
    <rPh sb="268" eb="270">
      <t>トウシ</t>
    </rPh>
    <rPh sb="270" eb="272">
      <t>キボ</t>
    </rPh>
    <rPh sb="273" eb="274">
      <t>タイ</t>
    </rPh>
    <rPh sb="276" eb="279">
      <t>シヨウリョウ</t>
    </rPh>
    <rPh sb="279" eb="281">
      <t>シュウニュウ</t>
    </rPh>
    <rPh sb="282" eb="283">
      <t>ヒク</t>
    </rPh>
    <rPh sb="287" eb="288">
      <t>カンガ</t>
    </rPh>
    <rPh sb="293" eb="295">
      <t>ジギョウ</t>
    </rPh>
    <rPh sb="295" eb="297">
      <t>キボ</t>
    </rPh>
    <rPh sb="298" eb="300">
      <t>ハンダン</t>
    </rPh>
    <rPh sb="301" eb="304">
      <t>シヨウリョウ</t>
    </rPh>
    <rPh sb="304" eb="306">
      <t>シュウニュウ</t>
    </rPh>
    <rPh sb="307" eb="310">
      <t>テキセイカ</t>
    </rPh>
    <rPh sb="314" eb="316">
      <t>ケントウ</t>
    </rPh>
    <rPh sb="323" eb="324">
      <t>モト</t>
    </rPh>
    <rPh sb="331" eb="333">
      <t>ケイヒ</t>
    </rPh>
    <rPh sb="333" eb="335">
      <t>カイシュウ</t>
    </rPh>
    <rPh sb="335" eb="336">
      <t>リツ</t>
    </rPh>
    <rPh sb="338" eb="340">
      <t>トウガイ</t>
    </rPh>
    <rPh sb="340" eb="342">
      <t>シスウ</t>
    </rPh>
    <rPh sb="348" eb="350">
      <t>シタマワ</t>
    </rPh>
    <rPh sb="355" eb="357">
      <t>ルイジ</t>
    </rPh>
    <rPh sb="357" eb="359">
      <t>ダンタイ</t>
    </rPh>
    <rPh sb="360" eb="363">
      <t>ヘイキンチ</t>
    </rPh>
    <rPh sb="366" eb="367">
      <t>ヒク</t>
    </rPh>
    <rPh sb="369" eb="371">
      <t>トクテイ</t>
    </rPh>
    <rPh sb="371" eb="373">
      <t>カンキョウ</t>
    </rPh>
    <rPh sb="373" eb="375">
      <t>ホゼン</t>
    </rPh>
    <rPh sb="375" eb="377">
      <t>コウキョウ</t>
    </rPh>
    <rPh sb="377" eb="380">
      <t>ゲスイドウ</t>
    </rPh>
    <rPh sb="381" eb="384">
      <t>チイキセイ</t>
    </rPh>
    <rPh sb="387" eb="390">
      <t>シヨウリョウ</t>
    </rPh>
    <rPh sb="390" eb="392">
      <t>シュウニュウ</t>
    </rPh>
    <rPh sb="393" eb="395">
      <t>ケイヒ</t>
    </rPh>
    <rPh sb="395" eb="397">
      <t>ゼンパン</t>
    </rPh>
    <rPh sb="398" eb="399">
      <t>マカナ</t>
    </rPh>
    <rPh sb="403" eb="405">
      <t>セイビ</t>
    </rPh>
    <rPh sb="406" eb="407">
      <t>スス</t>
    </rPh>
    <rPh sb="411" eb="413">
      <t>ゲンジョウ</t>
    </rPh>
    <rPh sb="415" eb="416">
      <t>ムズカ</t>
    </rPh>
    <rPh sb="419" eb="420">
      <t>カンガ</t>
    </rPh>
    <rPh sb="428" eb="431">
      <t>スイセンカ</t>
    </rPh>
    <rPh sb="431" eb="432">
      <t>リツ</t>
    </rPh>
    <rPh sb="434" eb="436">
      <t>カイゼン</t>
    </rPh>
    <rPh sb="438" eb="440">
      <t>カンレン</t>
    </rPh>
    <rPh sb="442" eb="445">
      <t>シヨウリョウ</t>
    </rPh>
    <rPh sb="445" eb="447">
      <t>シュウニュウ</t>
    </rPh>
    <rPh sb="448" eb="450">
      <t>ゾウカ</t>
    </rPh>
    <rPh sb="451" eb="452">
      <t>ツト</t>
    </rPh>
    <rPh sb="457" eb="459">
      <t>ダイジ</t>
    </rPh>
    <rPh sb="465" eb="467">
      <t>オスイ</t>
    </rPh>
    <rPh sb="467" eb="469">
      <t>ショリ</t>
    </rPh>
    <rPh sb="469" eb="471">
      <t>ゲンカ</t>
    </rPh>
    <rPh sb="473" eb="477">
      <t>ゼンネンドヒ</t>
    </rPh>
    <rPh sb="483" eb="485">
      <t>ルイジ</t>
    </rPh>
    <rPh sb="485" eb="487">
      <t>ダンタイ</t>
    </rPh>
    <rPh sb="488" eb="491">
      <t>ヘイキンチ</t>
    </rPh>
    <rPh sb="493" eb="495">
      <t>シタマワ</t>
    </rPh>
    <rPh sb="501" eb="502">
      <t>ヒ</t>
    </rPh>
    <rPh sb="503" eb="504">
      <t>ツヅ</t>
    </rPh>
    <rPh sb="505" eb="507">
      <t>ケイヒ</t>
    </rPh>
    <rPh sb="507" eb="509">
      <t>サクゲン</t>
    </rPh>
    <rPh sb="510" eb="511">
      <t>ツト</t>
    </rPh>
    <rPh sb="515" eb="517">
      <t>ヒツヨウ</t>
    </rPh>
    <rPh sb="523" eb="526">
      <t>スイセンカ</t>
    </rPh>
    <rPh sb="526" eb="527">
      <t>リツ</t>
    </rPh>
    <rPh sb="529" eb="531">
      <t>チョッキン</t>
    </rPh>
    <rPh sb="532" eb="534">
      <t>シンキ</t>
    </rPh>
    <rPh sb="534" eb="536">
      <t>フセツ</t>
    </rPh>
    <rPh sb="537" eb="538">
      <t>オコナ</t>
    </rPh>
    <rPh sb="541" eb="543">
      <t>チイキ</t>
    </rPh>
    <rPh sb="546" eb="548">
      <t>ゲスイ</t>
    </rPh>
    <rPh sb="549" eb="552">
      <t>ミセツゾク</t>
    </rPh>
    <rPh sb="552" eb="554">
      <t>セタイ</t>
    </rPh>
    <rPh sb="555" eb="556">
      <t>オオ</t>
    </rPh>
    <rPh sb="560" eb="561">
      <t>カンガ</t>
    </rPh>
    <rPh sb="570" eb="572">
      <t>ケイヒ</t>
    </rPh>
    <rPh sb="572" eb="574">
      <t>カイシュウ</t>
    </rPh>
    <rPh sb="574" eb="575">
      <t>リツ</t>
    </rPh>
    <rPh sb="577" eb="579">
      <t>コウジョウ</t>
    </rPh>
    <rPh sb="580" eb="582">
      <t>カンレン</t>
    </rPh>
    <rPh sb="584" eb="586">
      <t>フキュウ</t>
    </rPh>
    <rPh sb="586" eb="588">
      <t>ソクシン</t>
    </rPh>
    <rPh sb="588" eb="590">
      <t>カツドウ</t>
    </rPh>
    <rPh sb="591" eb="592">
      <t>オコナ</t>
    </rPh>
    <rPh sb="596" eb="598">
      <t>ヒツヨウ</t>
    </rPh>
    <phoneticPr fontId="4"/>
  </si>
  <si>
    <t>①有形固定資産減価償却率
　当該指数は類似団体との比較で平均値並みであり、公共下水道事業と比べると大きく老朽化が進んでいないことが示されている。しかし、一部の資産は耐用年数が近づいているため、公共下水道事業と同時に管渠の更新計画（老朽化対策、長寿命化等）を検討し、計画的に実施していくことが求められている。</t>
    <rPh sb="1" eb="3">
      <t>ユウケイ</t>
    </rPh>
    <rPh sb="3" eb="5">
      <t>コテイ</t>
    </rPh>
    <rPh sb="5" eb="7">
      <t>シサン</t>
    </rPh>
    <rPh sb="7" eb="9">
      <t>ゲンカ</t>
    </rPh>
    <rPh sb="9" eb="11">
      <t>ショウキャク</t>
    </rPh>
    <rPh sb="11" eb="12">
      <t>リツ</t>
    </rPh>
    <rPh sb="14" eb="16">
      <t>トウガイ</t>
    </rPh>
    <rPh sb="16" eb="18">
      <t>シスウ</t>
    </rPh>
    <rPh sb="19" eb="21">
      <t>ルイジ</t>
    </rPh>
    <rPh sb="21" eb="23">
      <t>ダンタイ</t>
    </rPh>
    <rPh sb="25" eb="27">
      <t>ヒカク</t>
    </rPh>
    <rPh sb="28" eb="31">
      <t>ヘイキンチ</t>
    </rPh>
    <rPh sb="31" eb="32">
      <t>ナ</t>
    </rPh>
    <rPh sb="37" eb="39">
      <t>コウキョウ</t>
    </rPh>
    <rPh sb="39" eb="42">
      <t>ゲスイドウ</t>
    </rPh>
    <rPh sb="42" eb="44">
      <t>ジギョウ</t>
    </rPh>
    <rPh sb="45" eb="46">
      <t>クラ</t>
    </rPh>
    <rPh sb="49" eb="50">
      <t>オオ</t>
    </rPh>
    <rPh sb="52" eb="55">
      <t>ロウキュウカ</t>
    </rPh>
    <rPh sb="56" eb="57">
      <t>スス</t>
    </rPh>
    <rPh sb="65" eb="66">
      <t>シメ</t>
    </rPh>
    <rPh sb="76" eb="78">
      <t>イチブ</t>
    </rPh>
    <rPh sb="79" eb="81">
      <t>シサン</t>
    </rPh>
    <rPh sb="82" eb="84">
      <t>タイヨウ</t>
    </rPh>
    <rPh sb="84" eb="86">
      <t>ネンスウ</t>
    </rPh>
    <rPh sb="87" eb="88">
      <t>チカ</t>
    </rPh>
    <rPh sb="96" eb="98">
      <t>コウキョウ</t>
    </rPh>
    <rPh sb="98" eb="101">
      <t>ゲスイドウ</t>
    </rPh>
    <rPh sb="101" eb="103">
      <t>ジギョウ</t>
    </rPh>
    <rPh sb="104" eb="106">
      <t>ドウジ</t>
    </rPh>
    <rPh sb="107" eb="109">
      <t>カンキョ</t>
    </rPh>
    <rPh sb="110" eb="112">
      <t>コウシン</t>
    </rPh>
    <rPh sb="112" eb="114">
      <t>ケイカク</t>
    </rPh>
    <rPh sb="128" eb="130">
      <t>ケントウ</t>
    </rPh>
    <rPh sb="132" eb="135">
      <t>ケイカクテキ</t>
    </rPh>
    <rPh sb="136" eb="138">
      <t>ジッシ</t>
    </rPh>
    <rPh sb="145" eb="146">
      <t>モト</t>
    </rPh>
    <phoneticPr fontId="4"/>
  </si>
  <si>
    <t>1　経営の健全性・効率性
　当市においては、経常収益が経常費用を上回っており、過去5年間に累積欠損金は生じていない。しかし、経常収益の中に一般会計からの補助金が含まれていることや、経費回収率が類似団体の平均値より低いことを勘案し、適正な使用料の確保と経費の削減を図ることが必要であると考えられる。
2　老朽化の状況
　今後、管渠の更新が集中的に実施されることが予想されるので、経営状況を適切に把握しながら投資財源の確保を行う必要がある。</t>
    <rPh sb="2" eb="4">
      <t>ケイエイ</t>
    </rPh>
    <rPh sb="5" eb="8">
      <t>ケンゼンセイ</t>
    </rPh>
    <rPh sb="9" eb="12">
      <t>コウリツセイ</t>
    </rPh>
    <rPh sb="14" eb="16">
      <t>トウシ</t>
    </rPh>
    <rPh sb="22" eb="24">
      <t>ケイジョウ</t>
    </rPh>
    <rPh sb="24" eb="26">
      <t>シュウエキ</t>
    </rPh>
    <rPh sb="27" eb="29">
      <t>ケイジョウ</t>
    </rPh>
    <rPh sb="29" eb="31">
      <t>ヒヨウ</t>
    </rPh>
    <rPh sb="32" eb="34">
      <t>ウワマワ</t>
    </rPh>
    <rPh sb="39" eb="41">
      <t>カコ</t>
    </rPh>
    <rPh sb="42" eb="44">
      <t>ネンカン</t>
    </rPh>
    <rPh sb="45" eb="47">
      <t>ルイセキ</t>
    </rPh>
    <rPh sb="47" eb="50">
      <t>ケッソンキン</t>
    </rPh>
    <rPh sb="51" eb="52">
      <t>ショウ</t>
    </rPh>
    <rPh sb="62" eb="64">
      <t>ケイジョウ</t>
    </rPh>
    <rPh sb="64" eb="66">
      <t>シュウエキ</t>
    </rPh>
    <rPh sb="67" eb="68">
      <t>ナカ</t>
    </rPh>
    <rPh sb="69" eb="71">
      <t>イッパン</t>
    </rPh>
    <rPh sb="71" eb="73">
      <t>カイケイ</t>
    </rPh>
    <rPh sb="76" eb="79">
      <t>ホジョキン</t>
    </rPh>
    <rPh sb="80" eb="81">
      <t>フク</t>
    </rPh>
    <rPh sb="90" eb="92">
      <t>ケイヒ</t>
    </rPh>
    <rPh sb="92" eb="94">
      <t>カイシュウ</t>
    </rPh>
    <rPh sb="94" eb="95">
      <t>リツ</t>
    </rPh>
    <rPh sb="96" eb="98">
      <t>ルイジ</t>
    </rPh>
    <rPh sb="98" eb="100">
      <t>ダンタイ</t>
    </rPh>
    <rPh sb="101" eb="104">
      <t>ヘイキンチ</t>
    </rPh>
    <rPh sb="106" eb="107">
      <t>ヒク</t>
    </rPh>
    <rPh sb="111" eb="113">
      <t>カンアン</t>
    </rPh>
    <rPh sb="115" eb="117">
      <t>テキセイ</t>
    </rPh>
    <rPh sb="118" eb="121">
      <t>シヨウリョウ</t>
    </rPh>
    <rPh sb="122" eb="124">
      <t>カクホ</t>
    </rPh>
    <rPh sb="125" eb="127">
      <t>ケイヒ</t>
    </rPh>
    <rPh sb="128" eb="130">
      <t>サクゲン</t>
    </rPh>
    <rPh sb="131" eb="132">
      <t>ハカ</t>
    </rPh>
    <rPh sb="136" eb="138">
      <t>ヒツヨウ</t>
    </rPh>
    <rPh sb="142" eb="143">
      <t>カンガ</t>
    </rPh>
    <rPh sb="152" eb="155">
      <t>ロウキュウカ</t>
    </rPh>
    <rPh sb="156" eb="158">
      <t>ジョウキョウ</t>
    </rPh>
    <rPh sb="160" eb="162">
      <t>コンゴ</t>
    </rPh>
    <rPh sb="163" eb="165">
      <t>カンキョ</t>
    </rPh>
    <rPh sb="166" eb="168">
      <t>コウシン</t>
    </rPh>
    <rPh sb="169" eb="172">
      <t>シュウチュウテキ</t>
    </rPh>
    <rPh sb="173" eb="175">
      <t>ジッシ</t>
    </rPh>
    <rPh sb="181" eb="183">
      <t>ヨソウ</t>
    </rPh>
    <rPh sb="189" eb="191">
      <t>ケイエイ</t>
    </rPh>
    <rPh sb="191" eb="193">
      <t>ジョウキョウ</t>
    </rPh>
    <rPh sb="194" eb="196">
      <t>テキセツ</t>
    </rPh>
    <rPh sb="197" eb="199">
      <t>ハアク</t>
    </rPh>
    <rPh sb="203" eb="205">
      <t>トウシ</t>
    </rPh>
    <rPh sb="205" eb="207">
      <t>ザイゲン</t>
    </rPh>
    <rPh sb="208" eb="210">
      <t>カクホ</t>
    </rPh>
    <rPh sb="211" eb="212">
      <t>オコナ</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</si>
</sst>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111296"/>
        <c:axId val="1651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65111296"/>
        <c:axId val="165113216"/>
      </c:lineChart>
      <c:dateAx>
        <c:axId val="165111296"/>
        <c:scaling>
          <c:orientation val="minMax"/>
        </c:scaling>
        <c:delete val="1"/>
        <c:axPos val="b"/>
        <c:numFmt formatCode="ge" sourceLinked="1"/>
        <c:majorTickMark val="none"/>
        <c:minorTickMark val="none"/>
        <c:tickLblPos val="none"/>
        <c:crossAx val="165113216"/>
        <c:crosses val="autoZero"/>
        <c:auto val="1"/>
        <c:lblOffset val="100"/>
        <c:baseTimeUnit val="years"/>
      </c:dateAx>
      <c:valAx>
        <c:axId val="1651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693568"/>
        <c:axId val="171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71693568"/>
        <c:axId val="171695488"/>
      </c:lineChart>
      <c:dateAx>
        <c:axId val="171693568"/>
        <c:scaling>
          <c:orientation val="minMax"/>
        </c:scaling>
        <c:delete val="1"/>
        <c:axPos val="b"/>
        <c:numFmt formatCode="ge" sourceLinked="1"/>
        <c:majorTickMark val="none"/>
        <c:minorTickMark val="none"/>
        <c:tickLblPos val="none"/>
        <c:crossAx val="171695488"/>
        <c:crosses val="autoZero"/>
        <c:auto val="1"/>
        <c:lblOffset val="100"/>
        <c:baseTimeUnit val="years"/>
      </c:dateAx>
      <c:valAx>
        <c:axId val="171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85.67</c:v>
                </c:pt>
                <c:pt idx="1">
                  <c:v>86.43</c:v>
                </c:pt>
                <c:pt idx="2">
                  <c:v>88.19</c:v>
                </c:pt>
                <c:pt idx="3">
                  <c:v>82.84</c:v>
                </c:pt>
                <c:pt idx="4">
                  <c:v>82.81</c:v>
                </c:pt>
              </c:numCache>
            </c:numRef>
          </c:val>
        </c:ser>
        <c:dLbls>
          <c:showLegendKey val="0"/>
          <c:showVal val="0"/>
          <c:showCatName val="0"/>
          <c:showSerName val="0"/>
          <c:showPercent val="0"/>
          <c:showBubbleSize val="0"/>
        </c:dLbls>
        <c:gapWidth val="150"/>
        <c:axId val="171714432"/>
        <c:axId val="171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71714432"/>
        <c:axId val="171732992"/>
      </c:lineChart>
      <c:dateAx>
        <c:axId val="171714432"/>
        <c:scaling>
          <c:orientation val="minMax"/>
        </c:scaling>
        <c:delete val="1"/>
        <c:axPos val="b"/>
        <c:numFmt formatCode="ge" sourceLinked="1"/>
        <c:majorTickMark val="none"/>
        <c:minorTickMark val="none"/>
        <c:tickLblPos val="none"/>
        <c:crossAx val="171732992"/>
        <c:crosses val="autoZero"/>
        <c:auto val="1"/>
        <c:lblOffset val="100"/>
        <c:baseTimeUnit val="years"/>
      </c:dateAx>
      <c:valAx>
        <c:axId val="171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115.4</c:v>
                </c:pt>
                <c:pt idx="1">
                  <c:v>109.91</c:v>
                </c:pt>
                <c:pt idx="2">
                  <c:v>101.37</c:v>
                </c:pt>
                <c:pt idx="3">
                  <c:v>119.66</c:v>
                </c:pt>
                <c:pt idx="4">
                  <c:v>128.41999999999999</c:v>
                </c:pt>
              </c:numCache>
            </c:numRef>
          </c:val>
        </c:ser>
        <c:dLbls>
          <c:showLegendKey val="0"/>
          <c:showVal val="0"/>
          <c:showCatName val="0"/>
          <c:showSerName val="0"/>
          <c:showPercent val="0"/>
          <c:showBubbleSize val="0"/>
        </c:dLbls>
        <c:gapWidth val="150"/>
        <c:axId val="162280576"/>
        <c:axId val="162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62280576"/>
        <c:axId val="162282496"/>
      </c:lineChart>
      <c:dateAx>
        <c:axId val="162280576"/>
        <c:scaling>
          <c:orientation val="minMax"/>
        </c:scaling>
        <c:delete val="1"/>
        <c:axPos val="b"/>
        <c:numFmt formatCode="ge" sourceLinked="1"/>
        <c:majorTickMark val="none"/>
        <c:minorTickMark val="none"/>
        <c:tickLblPos val="none"/>
        <c:crossAx val="162282496"/>
        <c:crosses val="autoZero"/>
        <c:auto val="1"/>
        <c:lblOffset val="100"/>
        <c:baseTimeUnit val="years"/>
      </c:dateAx>
      <c:valAx>
        <c:axId val="162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24.12</c:v>
                </c:pt>
                <c:pt idx="1">
                  <c:v>22.4</c:v>
                </c:pt>
                <c:pt idx="2">
                  <c:v>22.93</c:v>
                </c:pt>
                <c:pt idx="3">
                  <c:v>20.07</c:v>
                </c:pt>
                <c:pt idx="4">
                  <c:v>23.23</c:v>
                </c:pt>
              </c:numCache>
            </c:numRef>
          </c:val>
        </c:ser>
        <c:dLbls>
          <c:showLegendKey val="0"/>
          <c:showVal val="0"/>
          <c:showCatName val="0"/>
          <c:showSerName val="0"/>
          <c:showPercent val="0"/>
          <c:showBubbleSize val="0"/>
        </c:dLbls>
        <c:gapWidth val="150"/>
        <c:axId val="162312960"/>
        <c:axId val="162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62312960"/>
        <c:axId val="162314880"/>
      </c:lineChart>
      <c:dateAx>
        <c:axId val="162312960"/>
        <c:scaling>
          <c:orientation val="minMax"/>
        </c:scaling>
        <c:delete val="1"/>
        <c:axPos val="b"/>
        <c:numFmt formatCode="ge" sourceLinked="1"/>
        <c:majorTickMark val="none"/>
        <c:minorTickMark val="none"/>
        <c:tickLblPos val="none"/>
        <c:crossAx val="162314880"/>
        <c:crosses val="autoZero"/>
        <c:auto val="1"/>
        <c:lblOffset val="100"/>
        <c:baseTimeUnit val="years"/>
      </c:dateAx>
      <c:valAx>
        <c:axId val="162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553728"/>
        <c:axId val="170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70553728"/>
        <c:axId val="170555648"/>
      </c:lineChart>
      <c:dateAx>
        <c:axId val="170553728"/>
        <c:scaling>
          <c:orientation val="minMax"/>
        </c:scaling>
        <c:delete val="1"/>
        <c:axPos val="b"/>
        <c:numFmt formatCode="ge" sourceLinked="1"/>
        <c:majorTickMark val="none"/>
        <c:minorTickMark val="none"/>
        <c:tickLblPos val="none"/>
        <c:crossAx val="170555648"/>
        <c:crosses val="autoZero"/>
        <c:auto val="1"/>
        <c:lblOffset val="100"/>
        <c:baseTimeUnit val="years"/>
      </c:dateAx>
      <c:valAx>
        <c:axId val="170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53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442560"/>
        <c:axId val="171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71442560"/>
        <c:axId val="171444480"/>
      </c:lineChart>
      <c:dateAx>
        <c:axId val="171442560"/>
        <c:scaling>
          <c:orientation val="minMax"/>
        </c:scaling>
        <c:delete val="1"/>
        <c:axPos val="b"/>
        <c:numFmt formatCode="ge" sourceLinked="1"/>
        <c:majorTickMark val="none"/>
        <c:minorTickMark val="none"/>
        <c:tickLblPos val="none"/>
        <c:crossAx val="171444480"/>
        <c:crosses val="autoZero"/>
        <c:auto val="1"/>
        <c:lblOffset val="100"/>
        <c:baseTimeUnit val="years"/>
      </c:dateAx>
      <c:valAx>
        <c:axId val="171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13179.26</c:v>
                </c:pt>
                <c:pt idx="1">
                  <c:v>199.97</c:v>
                </c:pt>
                <c:pt idx="2">
                  <c:v>560.45000000000005</c:v>
                </c:pt>
                <c:pt idx="3">
                  <c:v>55.6</c:v>
                </c:pt>
                <c:pt idx="4">
                  <c:v>79.66</c:v>
                </c:pt>
              </c:numCache>
            </c:numRef>
          </c:val>
        </c:ser>
        <c:dLbls>
          <c:showLegendKey val="0"/>
          <c:showVal val="0"/>
          <c:showCatName val="0"/>
          <c:showSerName val="0"/>
          <c:showPercent val="0"/>
          <c:showBubbleSize val="0"/>
        </c:dLbls>
        <c:gapWidth val="150"/>
        <c:axId val="171489152"/>
        <c:axId val="1714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71489152"/>
        <c:axId val="171499520"/>
      </c:lineChart>
      <c:dateAx>
        <c:axId val="171489152"/>
        <c:scaling>
          <c:orientation val="minMax"/>
        </c:scaling>
        <c:delete val="1"/>
        <c:axPos val="b"/>
        <c:numFmt formatCode="ge" sourceLinked="1"/>
        <c:majorTickMark val="none"/>
        <c:minorTickMark val="none"/>
        <c:tickLblPos val="none"/>
        <c:crossAx val="171499520"/>
        <c:crosses val="autoZero"/>
        <c:auto val="1"/>
        <c:lblOffset val="100"/>
        <c:baseTimeUnit val="years"/>
      </c:dateAx>
      <c:valAx>
        <c:axId val="1714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4209.82</c:v>
                </c:pt>
                <c:pt idx="1">
                  <c:v>4018.79</c:v>
                </c:pt>
                <c:pt idx="2">
                  <c:v>3893.15</c:v>
                </c:pt>
                <c:pt idx="3">
                  <c:v>4177.2</c:v>
                </c:pt>
                <c:pt idx="4">
                  <c:v>4553.29</c:v>
                </c:pt>
              </c:numCache>
            </c:numRef>
          </c:val>
        </c:ser>
        <c:dLbls>
          <c:showLegendKey val="0"/>
          <c:showVal val="0"/>
          <c:showCatName val="0"/>
          <c:showSerName val="0"/>
          <c:showPercent val="0"/>
          <c:showBubbleSize val="0"/>
        </c:dLbls>
        <c:gapWidth val="150"/>
        <c:axId val="171518208"/>
        <c:axId val="1715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71518208"/>
        <c:axId val="171520384"/>
      </c:lineChart>
      <c:dateAx>
        <c:axId val="171518208"/>
        <c:scaling>
          <c:orientation val="minMax"/>
        </c:scaling>
        <c:delete val="1"/>
        <c:axPos val="b"/>
        <c:numFmt formatCode="ge" sourceLinked="1"/>
        <c:majorTickMark val="none"/>
        <c:minorTickMark val="none"/>
        <c:tickLblPos val="none"/>
        <c:crossAx val="171520384"/>
        <c:crosses val="autoZero"/>
        <c:auto val="1"/>
        <c:lblOffset val="100"/>
        <c:baseTimeUnit val="years"/>
      </c:dateAx>
      <c:valAx>
        <c:axId val="1715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70.13</c:v>
                </c:pt>
                <c:pt idx="1">
                  <c:v>70.66</c:v>
                </c:pt>
                <c:pt idx="2">
                  <c:v>70.37</c:v>
                </c:pt>
                <c:pt idx="3">
                  <c:v>59.53</c:v>
                </c:pt>
                <c:pt idx="4">
                  <c:v>54.61</c:v>
                </c:pt>
              </c:numCache>
            </c:numRef>
          </c:val>
        </c:ser>
        <c:dLbls>
          <c:showLegendKey val="0"/>
          <c:showVal val="0"/>
          <c:showCatName val="0"/>
          <c:showSerName val="0"/>
          <c:showPercent val="0"/>
          <c:showBubbleSize val="0"/>
        </c:dLbls>
        <c:gapWidth val="150"/>
        <c:axId val="171537536"/>
        <c:axId val="171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71537536"/>
        <c:axId val="171539456"/>
      </c:lineChart>
      <c:dateAx>
        <c:axId val="171537536"/>
        <c:scaling>
          <c:orientation val="minMax"/>
        </c:scaling>
        <c:delete val="1"/>
        <c:axPos val="b"/>
        <c:numFmt formatCode="ge" sourceLinked="1"/>
        <c:majorTickMark val="none"/>
        <c:minorTickMark val="none"/>
        <c:tickLblPos val="none"/>
        <c:crossAx val="171539456"/>
        <c:crosses val="autoZero"/>
        <c:auto val="1"/>
        <c:lblOffset val="100"/>
        <c:baseTimeUnit val="years"/>
      </c:dateAx>
      <c:valAx>
        <c:axId val="171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c:v>
                </c:pt>
                <c:pt idx="2">
                  <c:v>150</c:v>
                </c:pt>
                <c:pt idx="3">
                  <c:v>179.08</c:v>
                </c:pt>
                <c:pt idx="4">
                  <c:v>169.31</c:v>
                </c:pt>
              </c:numCache>
            </c:numRef>
          </c:val>
        </c:ser>
        <c:dLbls>
          <c:showLegendKey val="0"/>
          <c:showVal val="0"/>
          <c:showCatName val="0"/>
          <c:showSerName val="0"/>
          <c:showPercent val="0"/>
          <c:showBubbleSize val="0"/>
        </c:dLbls>
        <c:gapWidth val="150"/>
        <c:axId val="171659648"/>
        <c:axId val="171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71659648"/>
        <c:axId val="171661568"/>
      </c:lineChart>
      <c:dateAx>
        <c:axId val="171659648"/>
        <c:scaling>
          <c:orientation val="minMax"/>
        </c:scaling>
        <c:delete val="1"/>
        <c:axPos val="b"/>
        <c:numFmt formatCode="ge" sourceLinked="1"/>
        <c:majorTickMark val="none"/>
        <c:minorTickMark val="none"/>
        <c:tickLblPos val="none"/>
        <c:crossAx val="171661568"/>
        <c:crosses val="autoZero"/>
        <c:auto val="1"/>
        <c:lblOffset val="100"/>
        <c:baseTimeUnit val="years"/>
      </c:dateAx>
      <c:valAx>
        <c:axId val="1716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富士見市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110045</v>
      </c>
      <c r="AM8" s="47"/>
      <c r="AN8" s="47"/>
      <c r="AO8" s="47"/>
      <c r="AP8" s="47"/>
      <c r="AQ8" s="47"/>
      <c r="AR8" s="47"/>
      <c r="AS8" s="47"/>
      <c r="AT8" s="43">
        <f>データ!S6</f>
        <v>19.77</v>
      </c>
      <c r="AU8" s="43"/>
      <c r="AV8" s="43"/>
      <c r="AW8" s="43"/>
      <c r="AX8" s="43"/>
      <c r="AY8" s="43"/>
      <c r="AZ8" s="43"/>
      <c r="BA8" s="43"/>
      <c r="BB8" s="43">
        <f>データ!T6</f>
        <v>5566.26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45.05</v>
      </c>
      <c r="J10" s="43"/>
      <c r="K10" s="43"/>
      <c r="L10" s="43"/>
      <c r="M10" s="43"/>
      <c r="N10" s="43"/>
      <c r="O10" s="43"/>
      <c r="P10" s="43">
        <f>データ!O6</f>
        <v>3.06</v>
      </c>
      <c r="Q10" s="43"/>
      <c r="R10" s="43"/>
      <c r="S10" s="43"/>
      <c r="T10" s="43"/>
      <c r="U10" s="43"/>
      <c r="V10" s="43"/>
      <c r="W10" s="43">
        <f>データ!P6</f>
        <v>76.599999999999994</v>
      </c>
      <c r="X10" s="43"/>
      <c r="Y10" s="43"/>
      <c r="Z10" s="43"/>
      <c r="AA10" s="43"/>
      <c r="AB10" s="43"/>
      <c r="AC10" s="43"/>
      <c r="AD10" s="47">
        <f>データ!Q6</f>
        <v>1620</v>
      </c>
      <c r="AE10" s="47"/>
      <c r="AF10" s="47"/>
      <c r="AG10" s="47"/>
      <c r="AH10" s="47"/>
      <c r="AI10" s="47"/>
      <c r="AJ10" s="47"/>
      <c r="AK10" s="2"/>
      <c r="AL10" s="47">
        <f>データ!U6</f>
        <v>3369</v>
      </c>
      <c r="AM10" s="47"/>
      <c r="AN10" s="47"/>
      <c r="AO10" s="47"/>
      <c r="AP10" s="47"/>
      <c r="AQ10" s="47"/>
      <c r="AR10" s="47"/>
      <c r="AS10" s="47"/>
      <c r="AT10" s="43">
        <f>データ!V6</f>
        <v>1.62</v>
      </c>
      <c r="AU10" s="43"/>
      <c r="AV10" s="43"/>
      <c r="AW10" s="43"/>
      <c r="AX10" s="43"/>
      <c r="AY10" s="43"/>
      <c r="AZ10" s="43"/>
      <c r="BA10" s="43"/>
      <c r="BB10" s="43">
        <f>データ!W6</f>
        <v>2079.63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112356</v>
      </c>
      <c r="D6" s="31">
        <f t="shared" si="3"/>
        <v>46</v>
      </c>
      <c r="E6" s="31">
        <f t="shared" si="3"/>
        <v>17</v>
      </c>
      <c r="F6" s="31">
        <f t="shared" si="3"/>
        <v>4</v>
      </c>
      <c r="G6" s="31">
        <f t="shared" si="3"/>
        <v>0</v>
      </c>
      <c r="H6" s="31" t="str">
        <f t="shared" si="3"/>
        <v>埼玉県　富士見市</v>
      </c>
      <c r="I6" s="31" t="str">
        <f t="shared" si="3"/>
        <v>法適用</v>
      </c>
      <c r="J6" s="31" t="str">
        <f t="shared" si="3"/>
        <v>下水道事業</v>
      </c>
      <c r="K6" s="31" t="str">
        <f t="shared" si="3"/>
        <v>特定環境保全公共下水道</v>
      </c>
      <c r="L6" s="31" t="str">
        <f t="shared" si="3"/>
        <v>D2</v>
      </c>
      <c r="M6" s="32" t="str">
        <f t="shared" si="3"/>
        <v>-</v>
      </c>
      <c r="N6" s="32">
        <f t="shared" si="3"/>
        <v>45.05</v>
      </c>
      <c r="O6" s="32">
        <f t="shared" si="3"/>
        <v>3.06</v>
      </c>
      <c r="P6" s="32">
        <f t="shared" si="3"/>
        <v>76.599999999999994</v>
      </c>
      <c r="Q6" s="32">
        <f t="shared" si="3"/>
        <v>1620</v>
      </c>
      <c r="R6" s="32">
        <f t="shared" si="3"/>
        <v>110045</v>
      </c>
      <c r="S6" s="32">
        <f t="shared" si="3"/>
        <v>19.77</v>
      </c>
      <c r="T6" s="32">
        <f t="shared" si="3"/>
        <v>5566.26</v>
      </c>
      <c r="U6" s="32">
        <f t="shared" si="3"/>
        <v>3369</v>
      </c>
      <c r="V6" s="32">
        <f t="shared" si="3"/>
        <v>1.62</v>
      </c>
      <c r="W6" s="32">
        <f t="shared" si="3"/>
        <v>2079.63</v>
      </c>
      <c r="X6" s="33">
        <f>IF(X7="",NA(),X7)</f>
        <v>115.4</v>
      </c>
      <c r="Y6" s="33">
        <f t="shared" ref="Y6:AG6" si="4">IF(Y7="",NA(),Y7)</f>
        <v>109.91</v>
      </c>
      <c r="Z6" s="33">
        <f t="shared" si="4"/>
        <v>101.37</v>
      </c>
      <c r="AA6" s="33">
        <f t="shared" si="4"/>
        <v>119.66</v>
      </c>
      <c r="AB6" s="33">
        <f t="shared" si="4"/>
        <v>128.41999999999999</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13179.26</v>
      </c>
      <c r="AU6" s="33">
        <f t="shared" ref="AU6:BC6" si="6">IF(AU7="",NA(),AU7)</f>
        <v>199.97</v>
      </c>
      <c r="AV6" s="33">
        <f t="shared" si="6"/>
        <v>560.45000000000005</v>
      </c>
      <c r="AW6" s="33">
        <f t="shared" si="6"/>
        <v>55.6</v>
      </c>
      <c r="AX6" s="33">
        <f t="shared" si="6"/>
        <v>79.66</v>
      </c>
      <c r="AY6" s="33">
        <f t="shared" si="6"/>
        <v>341.28</v>
      </c>
      <c r="AZ6" s="33">
        <f t="shared" si="6"/>
        <v>243.58</v>
      </c>
      <c r="BA6" s="33">
        <f t="shared" si="6"/>
        <v>290.19</v>
      </c>
      <c r="BB6" s="33">
        <f t="shared" si="6"/>
        <v>63.22</v>
      </c>
      <c r="BC6" s="33">
        <f t="shared" si="6"/>
        <v>49.07</v>
      </c>
      <c r="BD6" s="32" t="str">
        <f>IF(BD7="","",IF(BD7="-","【-】","【"&amp;SUBSTITUTE(TEXT(BD7,"#,##0.00"),"-","△")&amp;"】"))</f>
        <v>【58.70】</v>
      </c>
      <c r="BE6" s="33">
        <f>IF(BE7="",NA(),BE7)</f>
        <v>4209.82</v>
      </c>
      <c r="BF6" s="33">
        <f t="shared" ref="BF6:BN6" si="7">IF(BF7="",NA(),BF7)</f>
        <v>4018.79</v>
      </c>
      <c r="BG6" s="33">
        <f t="shared" si="7"/>
        <v>3893.15</v>
      </c>
      <c r="BH6" s="33">
        <f t="shared" si="7"/>
        <v>4177.2</v>
      </c>
      <c r="BI6" s="33">
        <f t="shared" si="7"/>
        <v>4553.29</v>
      </c>
      <c r="BJ6" s="33">
        <f t="shared" si="7"/>
        <v>1764.87</v>
      </c>
      <c r="BK6" s="33">
        <f t="shared" si="7"/>
        <v>1622.51</v>
      </c>
      <c r="BL6" s="33">
        <f t="shared" si="7"/>
        <v>1569.13</v>
      </c>
      <c r="BM6" s="33">
        <f t="shared" si="7"/>
        <v>1436</v>
      </c>
      <c r="BN6" s="33">
        <f t="shared" si="7"/>
        <v>1434.89</v>
      </c>
      <c r="BO6" s="32" t="str">
        <f>IF(BO7="","",IF(BO7="-","【-】","【"&amp;SUBSTITUTE(TEXT(BO7,"#,##0.00"),"-","△")&amp;"】"))</f>
        <v>【1,457.06】</v>
      </c>
      <c r="BP6" s="33">
        <f>IF(BP7="",NA(),BP7)</f>
        <v>70.13</v>
      </c>
      <c r="BQ6" s="33">
        <f t="shared" ref="BQ6:BY6" si="8">IF(BQ7="",NA(),BQ7)</f>
        <v>70.66</v>
      </c>
      <c r="BR6" s="33">
        <f t="shared" si="8"/>
        <v>70.37</v>
      </c>
      <c r="BS6" s="33">
        <f t="shared" si="8"/>
        <v>59.53</v>
      </c>
      <c r="BT6" s="33">
        <f t="shared" si="8"/>
        <v>54.61</v>
      </c>
      <c r="BU6" s="33">
        <f t="shared" si="8"/>
        <v>60.75</v>
      </c>
      <c r="BV6" s="33">
        <f t="shared" si="8"/>
        <v>62.83</v>
      </c>
      <c r="BW6" s="33">
        <f t="shared" si="8"/>
        <v>64.63</v>
      </c>
      <c r="BX6" s="33">
        <f t="shared" si="8"/>
        <v>66.56</v>
      </c>
      <c r="BY6" s="33">
        <f t="shared" si="8"/>
        <v>66.22</v>
      </c>
      <c r="BZ6" s="32" t="str">
        <f>IF(BZ7="","",IF(BZ7="-","【-】","【"&amp;SUBSTITUTE(TEXT(BZ7,"#,##0.00"),"-","△")&amp;"】"))</f>
        <v>【64.73】</v>
      </c>
      <c r="CA6" s="33">
        <f>IF(CA7="",NA(),CA7)</f>
        <v>150.01</v>
      </c>
      <c r="CB6" s="33">
        <f t="shared" ref="CB6:CJ6" si="9">IF(CB7="",NA(),CB7)</f>
        <v>150</v>
      </c>
      <c r="CC6" s="33">
        <f t="shared" si="9"/>
        <v>150</v>
      </c>
      <c r="CD6" s="33">
        <f t="shared" si="9"/>
        <v>179.08</v>
      </c>
      <c r="CE6" s="33">
        <f t="shared" si="9"/>
        <v>169.31</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85.67</v>
      </c>
      <c r="CX6" s="33">
        <f t="shared" ref="CX6:DF6" si="11">IF(CX7="",NA(),CX7)</f>
        <v>86.43</v>
      </c>
      <c r="CY6" s="33">
        <f t="shared" si="11"/>
        <v>88.19</v>
      </c>
      <c r="CZ6" s="33">
        <f t="shared" si="11"/>
        <v>82.84</v>
      </c>
      <c r="DA6" s="33">
        <f t="shared" si="11"/>
        <v>82.81</v>
      </c>
      <c r="DB6" s="33">
        <f t="shared" si="11"/>
        <v>80.47</v>
      </c>
      <c r="DC6" s="33">
        <f t="shared" si="11"/>
        <v>81.3</v>
      </c>
      <c r="DD6" s="33">
        <f t="shared" si="11"/>
        <v>82.2</v>
      </c>
      <c r="DE6" s="33">
        <f t="shared" si="11"/>
        <v>82.35</v>
      </c>
      <c r="DF6" s="33">
        <f t="shared" si="11"/>
        <v>82.9</v>
      </c>
      <c r="DG6" s="32" t="str">
        <f>IF(DG7="","",IF(DG7="-","【-】","【"&amp;SUBSTITUTE(TEXT(DG7,"#,##0.00"),"-","△")&amp;"】"))</f>
        <v>【81.28】</v>
      </c>
      <c r="DH6" s="33">
        <f>IF(DH7="",NA(),DH7)</f>
        <v>24.12</v>
      </c>
      <c r="DI6" s="33">
        <f t="shared" ref="DI6:DQ6" si="12">IF(DI7="",NA(),DI7)</f>
        <v>22.4</v>
      </c>
      <c r="DJ6" s="33">
        <f t="shared" si="12"/>
        <v>22.93</v>
      </c>
      <c r="DK6" s="33">
        <f t="shared" si="12"/>
        <v>20.07</v>
      </c>
      <c r="DL6" s="33">
        <f t="shared" si="12"/>
        <v>23.23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112356</v>
      </c>
      <c r="D7" s="35">
        <v>46</v>
      </c>
      <c r="E7" s="35">
        <v>17</v>
      </c>
      <c r="F7" s="35">
        <v>4</v>
      </c>
      <c r="G7" s="35">
        <v>0</v>
      </c>
      <c r="H7" s="35" t="s">
        <v>96</v>
      </c>
      <c r="I7" s="35" t="s">
        <v>97</v>
      </c>
      <c r="J7" s="35" t="s">
        <v>98</v>
      </c>
      <c r="K7" s="35" t="s">
        <v>99</v>
      </c>
      <c r="L7" s="35" t="s">
        <v>100</v>
      </c>
      <c r="M7" s="36" t="s">
        <v>101</v>
      </c>
      <c r="N7" s="36">
        <v>45.05</v>
      </c>
      <c r="O7" s="36">
        <v>3.06</v>
      </c>
      <c r="P7" s="36">
        <v>76.599999999999994</v>
      </c>
      <c r="Q7" s="36">
        <v>1620</v>
      </c>
      <c r="R7" s="36">
        <v>110045</v>
      </c>
      <c r="S7" s="36">
        <v>19.77</v>
      </c>
      <c r="T7" s="36">
        <v>5566.26</v>
      </c>
      <c r="U7" s="36">
        <v>3369</v>
      </c>
      <c r="V7" s="36">
        <v>1.62</v>
      </c>
      <c r="W7" s="36">
        <v>2079.63</v>
      </c>
      <c r="X7" s="36">
        <v>115.4</v>
      </c>
      <c r="Y7" s="36">
        <v>109.91</v>
      </c>
      <c r="Z7" s="36">
        <v>101.37</v>
      </c>
      <c r="AA7" s="36">
        <v>119.66</v>
      </c>
      <c r="AB7" s="36">
        <v>128.41999999999999</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13179.26</v>
      </c>
      <c r="AU7" s="36">
        <v>199.97</v>
      </c>
      <c r="AV7" s="36">
        <v>560.45000000000005</v>
      </c>
      <c r="AW7" s="36">
        <v>55.6</v>
      </c>
      <c r="AX7" s="36">
        <v>79.66</v>
      </c>
      <c r="AY7" s="36">
        <v>341.28</v>
      </c>
      <c r="AZ7" s="36">
        <v>243.58</v>
      </c>
      <c r="BA7" s="36">
        <v>290.19</v>
      </c>
      <c r="BB7" s="36">
        <v>63.22</v>
      </c>
      <c r="BC7" s="36">
        <v>49.07</v>
      </c>
      <c r="BD7" s="36">
        <v>58.7</v>
      </c>
      <c r="BE7" s="36">
        <v>4209.82</v>
      </c>
      <c r="BF7" s="36">
        <v>4018.79</v>
      </c>
      <c r="BG7" s="36">
        <v>3893.15</v>
      </c>
      <c r="BH7" s="36">
        <v>4177.2</v>
      </c>
      <c r="BI7" s="36">
        <v>4553.29</v>
      </c>
      <c r="BJ7" s="36">
        <v>1764.87</v>
      </c>
      <c r="BK7" s="36">
        <v>1622.51</v>
      </c>
      <c r="BL7" s="36">
        <v>1569.13</v>
      </c>
      <c r="BM7" s="36">
        <v>1436</v>
      </c>
      <c r="BN7" s="36">
        <v>1434.89</v>
      </c>
      <c r="BO7" s="36">
        <v>1457.06</v>
      </c>
      <c r="BP7" s="36">
        <v>70.13</v>
      </c>
      <c r="BQ7" s="36">
        <v>70.66</v>
      </c>
      <c r="BR7" s="36">
        <v>70.37</v>
      </c>
      <c r="BS7" s="36">
        <v>59.53</v>
      </c>
      <c r="BT7" s="36">
        <v>54.61</v>
      </c>
      <c r="BU7" s="36">
        <v>60.75</v>
      </c>
      <c r="BV7" s="36">
        <v>62.83</v>
      </c>
      <c r="BW7" s="36">
        <v>64.63</v>
      </c>
      <c r="BX7" s="36">
        <v>66.56</v>
      </c>
      <c r="BY7" s="36">
        <v>66.22</v>
      </c>
      <c r="BZ7" s="36">
        <v>64.73</v>
      </c>
      <c r="CA7" s="36">
        <v>150.01</v>
      </c>
      <c r="CB7" s="36">
        <v>150</v>
      </c>
      <c r="CC7" s="36">
        <v>150</v>
      </c>
      <c r="CD7" s="36">
        <v>179.08</v>
      </c>
      <c r="CE7" s="36">
        <v>169.31</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85.67</v>
      </c>
      <c r="CX7" s="36">
        <v>86.43</v>
      </c>
      <c r="CY7" s="36">
        <v>88.19</v>
      </c>
      <c r="CZ7" s="36">
        <v>82.84</v>
      </c>
      <c r="DA7" s="36">
        <v>82.81</v>
      </c>
      <c r="DB7" s="36">
        <v>80.47</v>
      </c>
      <c r="DC7" s="36">
        <v>81.3</v>
      </c>
      <c r="DD7" s="36">
        <v>82.2</v>
      </c>
      <c r="DE7" s="36">
        <v>82.35</v>
      </c>
      <c r="DF7" s="36">
        <v>82.9</v>
      </c>
      <c r="DG7" s="36">
        <v>81.28</v>
      </c>
      <c r="DH7" s="36">
        <v>24.12</v>
      </c>
      <c r="DI7" s="36">
        <v>22.4</v>
      </c>
      <c r="DJ7" s="36">
        <v>22.93</v>
      </c>
      <c r="DK7" s="36">
        <v>20.07</v>
      </c>
      <c r="DL7" s="36">
        <v>23.23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2017-02-13T23:56:58Z</cp:lastPrinted>
  <dcterms:created xsi:type="dcterms:W3CDTF">2017-02-08T02:38:36Z</dcterms:created>
  <dcterms:modified xsi:type="dcterms:W3CDTF">2017-02-21T01:02:07Z</dcterms:modified>
  <cp:category/>
</cp:coreProperties>
</file>