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<sst xmlns="http://schemas.openxmlformats.org/spreadsheetml/2006/main" count="217" uniqueCount="107">
  <si>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</si>
  <si>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</si>
  <si>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</si>
  <si>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</si>
  <si>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</si>
  <si>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</si>
  <si>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</si>
  <si>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</si>
  <si>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</si>
  <si>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</si>
  <si>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</si>
  <si>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</si>
  <si>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</si>
  <si>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</si>
  <si>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</si>
  <si>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</si>
  <si>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</si>
  <si>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</si>
  <si>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</si>
  <si>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</si>
  <si>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</si>
  <si>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</si>
  <si>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</si>
  <si>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</si>
  <si>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</si>
  <si>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</si>
  <si>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</si>
  <si>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</si>
  <si>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</si>
  <si>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</si>
  <si>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</si>
  <si>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</si>
  <si>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</si>
  <si>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</si>
  <si>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</si>
  <si>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</si>
  <si>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</si>
  <si>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</si>
  <si>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</si>
  <si>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</si>
  <si>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</si>
  <si>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</si>
  <si>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</si>
  <si>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</si>
  <si>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</si>
  <si>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</si>
  <si>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</si>
  <si>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</si>
  <si>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</si>
  <si>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</si>
  <si>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</si>
  <si>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</si>
  <si>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</si>
  <si>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</si>
  <si>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</si>
  <si>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</si>
  <si>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</si>
  <si>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</si>
  <si>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</si>
  <si>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</si>
  <si>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</si>
  <si>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</si>
  <si>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</si>
  <si>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</si>
  <si>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</si>
  <si>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</si>
  <si>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</si>
  <si>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</si>
  <si>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</si>
  <si>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</si>
  <si>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</si>
  <si>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</si>
  <si>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</si>
  <si>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</si>
  <si>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</si>
  <si>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</si>
  <si>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</si>
  <si>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</si>
  <si>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</si>
  <si>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</si>
  <si>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</si>
  <si>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</si>
  <si>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</si>
  <si>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</si>
  <si>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</si>
  <si>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</si>
  <si>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</si>
  <si>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</si>
  <si>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</si>
  <si>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</si>
  <si>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</si>
  <si>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</si>
  <si>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</si>
  <si>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八潮市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</si>
  <si>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</si>
  <si>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</si>
  <si>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</si>
  <si>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</si>
  <si>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</si>
  <si>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</si>
  <si>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</si>
  <si>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</si>
  <si>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</si>
  <si>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</si>
  <si>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１００％を超えている。給水収益が主な収益であるが、非資金取り引きである長期前受金戻入が収益全体の約１０％をしめているため、黒字であるが、更新投資等に充てる財源を確保するため、更なる費用削減や水道料金の見直しの検討が必要である。
③流動比率は、１００％を超えているため、１年以内に支払わなければならない負債を賄えており、良好である。
④企業債残高対給水収益比率は、類似団体平均値よりも低くく、適切に投資されている。
⑤料金回収率については、１００％を超えているが、更新投資等に充てる財源を確保するため、水道料金の見直しの検討が必要である。
⑥更新投資等に充てる財源を確保するため、費用削減に努めており、給水原価は減少傾向である。
⑦施設利用率は、類似団体平均値を上回っており、水道施設を効率的に運営している。
⑧有収率は、計画的な管路更新を実施していることにより９０％を超えており、漏水やメーター不感等が少なく、適正に維持されており、給水収益に結びついている。</t>
    <rPh sb="1" eb="3">
      <t>ケイジョウ</t>
    </rPh>
    <rPh sb="3" eb="5">
      <t>シュウシ</t>
    </rPh>
    <rPh sb="5" eb="7">
      <t>ヒリツ</t>
    </rPh>
    <rPh sb="14" eb="15">
      <t>コ</t>
    </rPh>
    <rPh sb="20" eb="22">
      <t>キュウスイ</t>
    </rPh>
    <rPh sb="22" eb="24">
      <t>シュウエキ</t>
    </rPh>
    <rPh sb="25" eb="26">
      <t>オモ</t>
    </rPh>
    <rPh sb="27" eb="29">
      <t>シュウエキ</t>
    </rPh>
    <rPh sb="34" eb="35">
      <t>ヒ</t>
    </rPh>
    <rPh sb="35" eb="37">
      <t>シキン</t>
    </rPh>
    <rPh sb="37" eb="38">
      <t>ト</t>
    </rPh>
    <rPh sb="39" eb="40">
      <t>ヒ</t>
    </rPh>
    <rPh sb="44" eb="46">
      <t>チョウキ</t>
    </rPh>
    <rPh sb="46" eb="49">
      <t>マエウケキン</t>
    </rPh>
    <rPh sb="49" eb="51">
      <t>レイニュウ</t>
    </rPh>
    <rPh sb="52" eb="54">
      <t>シュウエキ</t>
    </rPh>
    <rPh sb="54" eb="56">
      <t>ゼンタイ</t>
    </rPh>
    <rPh sb="57" eb="58">
      <t>ヤク</t>
    </rPh>
    <rPh sb="70" eb="72">
      <t>クロジ</t>
    </rPh>
    <rPh sb="77" eb="79">
      <t>コウシン</t>
    </rPh>
    <rPh sb="79" eb="81">
      <t>トウシ</t>
    </rPh>
    <rPh sb="81" eb="82">
      <t>トウ</t>
    </rPh>
    <rPh sb="83" eb="84">
      <t>ア</t>
    </rPh>
    <rPh sb="86" eb="88">
      <t>ザイゲン</t>
    </rPh>
    <rPh sb="89" eb="91">
      <t>カクホ</t>
    </rPh>
    <rPh sb="96" eb="97">
      <t>サラ</t>
    </rPh>
    <rPh sb="99" eb="101">
      <t>ヒヨウ</t>
    </rPh>
    <rPh sb="101" eb="103">
      <t>サクゲン</t>
    </rPh>
    <rPh sb="104" eb="106">
      <t>スイドウ</t>
    </rPh>
    <rPh sb="106" eb="108">
      <t>リョウキン</t>
    </rPh>
    <rPh sb="109" eb="111">
      <t>ミナオ</t>
    </rPh>
    <rPh sb="113" eb="115">
      <t>ケントウ</t>
    </rPh>
    <rPh sb="116" eb="118">
      <t>ヒツヨウ</t>
    </rPh>
    <rPh sb="124" eb="126">
      <t>リュウドウ</t>
    </rPh>
    <rPh sb="126" eb="128">
      <t>ヒリツ</t>
    </rPh>
    <rPh sb="135" eb="136">
      <t>コ</t>
    </rPh>
    <rPh sb="144" eb="145">
      <t>ネン</t>
    </rPh>
    <rPh sb="145" eb="147">
      <t>イナイ</t>
    </rPh>
    <rPh sb="148" eb="150">
      <t>シハラ</t>
    </rPh>
    <rPh sb="159" eb="161">
      <t>フサイ</t>
    </rPh>
    <rPh sb="162" eb="163">
      <t>マカナ</t>
    </rPh>
    <rPh sb="168" eb="170">
      <t>リョウコウ</t>
    </rPh>
    <rPh sb="176" eb="178">
      <t>キギョウ</t>
    </rPh>
    <rPh sb="178" eb="179">
      <t>サイ</t>
    </rPh>
    <rPh sb="179" eb="181">
      <t>ザンダカ</t>
    </rPh>
    <rPh sb="181" eb="182">
      <t>タイ</t>
    </rPh>
    <rPh sb="182" eb="184">
      <t>キュウスイ</t>
    </rPh>
    <rPh sb="184" eb="186">
      <t>シュウエキ</t>
    </rPh>
    <rPh sb="186" eb="188">
      <t>ヒリツ</t>
    </rPh>
    <rPh sb="190" eb="192">
      <t>ルイジ</t>
    </rPh>
    <rPh sb="192" eb="194">
      <t>ダンタイ</t>
    </rPh>
    <rPh sb="194" eb="197">
      <t>ヘイキンチ</t>
    </rPh>
    <rPh sb="200" eb="201">
      <t>ヒク</t>
    </rPh>
    <rPh sb="204" eb="206">
      <t>テキセツ</t>
    </rPh>
    <rPh sb="207" eb="209">
      <t>トウシ</t>
    </rPh>
    <rPh sb="217" eb="219">
      <t>リョウキン</t>
    </rPh>
    <rPh sb="219" eb="221">
      <t>カイシュウ</t>
    </rPh>
    <rPh sb="221" eb="222">
      <t>リツ</t>
    </rPh>
    <rPh sb="233" eb="234">
      <t>コ</t>
    </rPh>
    <rPh sb="240" eb="242">
      <t>コウシン</t>
    </rPh>
    <rPh sb="242" eb="244">
      <t>トウシ</t>
    </rPh>
    <rPh sb="244" eb="245">
      <t>トウ</t>
    </rPh>
    <rPh sb="246" eb="247">
      <t>ア</t>
    </rPh>
    <rPh sb="249" eb="251">
      <t>ザイゲン</t>
    </rPh>
    <rPh sb="252" eb="254">
      <t>カクホ</t>
    </rPh>
    <rPh sb="259" eb="261">
      <t>スイドウ</t>
    </rPh>
    <rPh sb="261" eb="263">
      <t>リョウキン</t>
    </rPh>
    <rPh sb="264" eb="266">
      <t>ミナオ</t>
    </rPh>
    <rPh sb="268" eb="270">
      <t>ケントウ</t>
    </rPh>
    <rPh sb="279" eb="281">
      <t>コウシン</t>
    </rPh>
    <rPh sb="281" eb="283">
      <t>トウシ</t>
    </rPh>
    <rPh sb="283" eb="284">
      <t>トウ</t>
    </rPh>
    <rPh sb="285" eb="286">
      <t>ア</t>
    </rPh>
    <rPh sb="288" eb="290">
      <t>ザイゲン</t>
    </rPh>
    <rPh sb="291" eb="293">
      <t>カクホ</t>
    </rPh>
    <rPh sb="298" eb="300">
      <t>ヒヨウ</t>
    </rPh>
    <rPh sb="300" eb="302">
      <t>サクゲン</t>
    </rPh>
    <rPh sb="303" eb="304">
      <t>ツト</t>
    </rPh>
    <rPh sb="309" eb="311">
      <t>キュウスイ</t>
    </rPh>
    <rPh sb="311" eb="313">
      <t>ゲンカ</t>
    </rPh>
    <rPh sb="314" eb="316">
      <t>ゲンショウ</t>
    </rPh>
    <rPh sb="316" eb="318">
      <t>ケイコウ</t>
    </rPh>
    <rPh sb="324" eb="326">
      <t>シセツ</t>
    </rPh>
    <rPh sb="326" eb="329">
      <t>リヨウリツ</t>
    </rPh>
    <rPh sb="331" eb="333">
      <t>ルイジ</t>
    </rPh>
    <rPh sb="333" eb="335">
      <t>ダンタイ</t>
    </rPh>
    <rPh sb="335" eb="338">
      <t>ヘイキンチ</t>
    </rPh>
    <rPh sb="339" eb="341">
      <t>ウワマワ</t>
    </rPh>
    <rPh sb="346" eb="348">
      <t>スイドウ</t>
    </rPh>
    <rPh sb="348" eb="350">
      <t>シセツ</t>
    </rPh>
    <rPh sb="351" eb="354">
      <t>コウリツテキ</t>
    </rPh>
    <rPh sb="355" eb="357">
      <t>ウンエイ</t>
    </rPh>
    <rPh sb="364" eb="366">
      <t>ユウシュウ</t>
    </rPh>
    <rPh sb="366" eb="367">
      <t>リツ</t>
    </rPh>
    <rPh sb="369" eb="372">
      <t>ケイカクテキ</t>
    </rPh>
    <rPh sb="373" eb="375">
      <t>カンロ</t>
    </rPh>
    <rPh sb="375" eb="377">
      <t>コウシン</t>
    </rPh>
    <rPh sb="378" eb="380">
      <t>ジッシ</t>
    </rPh>
    <rPh sb="393" eb="394">
      <t>コ</t>
    </rPh>
    <rPh sb="399" eb="401">
      <t>ロウスイ</t>
    </rPh>
    <rPh sb="425" eb="427">
      <t>キュウスイ</t>
    </rPh>
    <rPh sb="427" eb="429">
      <t>シュウエキ</t>
    </rPh>
    <rPh sb="430" eb="431">
      <t>ムス</t>
    </rPh>
    <phoneticPr fontId="4"/>
  </si>
  <si>
    <t>①有形固定資産減価償却率は、多少の増加傾向にあるが、施設や管路等の更新を計画的に行っている。
②管路経年化率については、計画的に管路を更新しており、管路の老朽化を抑止している。
③管路更新率については、老朽管等の計画的な更新を進めているが、毎年度の事業内容や財源によっては、増減が生じている。今後は、アセットマネジメント手法を考慮した更新計画や、財源の確保並びに経営基盤の強化が課題である。</t>
    <rPh sb="1" eb="3">
      <t>ユウケイ</t>
    </rPh>
    <rPh sb="3" eb="5">
      <t>コテイ</t>
    </rPh>
    <rPh sb="5" eb="7">
      <t>シサン</t>
    </rPh>
    <rPh sb="7" eb="9">
      <t>ゲンカ</t>
    </rPh>
    <rPh sb="9" eb="11">
      <t>ショウキャク</t>
    </rPh>
    <rPh sb="11" eb="12">
      <t>リツ</t>
    </rPh>
    <rPh sb="14" eb="16">
      <t>タショウ</t>
    </rPh>
    <rPh sb="17" eb="19">
      <t>ゾウカ</t>
    </rPh>
    <rPh sb="19" eb="21">
      <t>ケイコウ</t>
    </rPh>
    <rPh sb="26" eb="28">
      <t>シセツ</t>
    </rPh>
    <rPh sb="29" eb="31">
      <t>カンロ</t>
    </rPh>
    <rPh sb="31" eb="32">
      <t>トウ</t>
    </rPh>
    <rPh sb="33" eb="35">
      <t>コウシン</t>
    </rPh>
    <rPh sb="36" eb="38">
      <t>ケイカク</t>
    </rPh>
    <rPh sb="38" eb="39">
      <t>テキ</t>
    </rPh>
    <rPh sb="40" eb="41">
      <t>オコナ</t>
    </rPh>
    <rPh sb="48" eb="50">
      <t>カンロ</t>
    </rPh>
    <rPh sb="50" eb="53">
      <t>ケイネンカ</t>
    </rPh>
    <rPh sb="53" eb="54">
      <t>リツ</t>
    </rPh>
    <rPh sb="60" eb="62">
      <t>ケイカク</t>
    </rPh>
    <rPh sb="62" eb="63">
      <t>テキ</t>
    </rPh>
    <rPh sb="64" eb="66">
      <t>カンロ</t>
    </rPh>
    <rPh sb="67" eb="69">
      <t>コウシン</t>
    </rPh>
    <rPh sb="74" eb="76">
      <t>カンロ</t>
    </rPh>
    <rPh sb="77" eb="80">
      <t>ロウキュウカ</t>
    </rPh>
    <rPh sb="81" eb="83">
      <t>ヨクシ</t>
    </rPh>
    <rPh sb="90" eb="92">
      <t>カンロ</t>
    </rPh>
    <rPh sb="92" eb="94">
      <t>コウシン</t>
    </rPh>
    <rPh sb="94" eb="95">
      <t>リツ</t>
    </rPh>
    <rPh sb="101" eb="103">
      <t>ロウキュウ</t>
    </rPh>
    <rPh sb="103" eb="104">
      <t>カン</t>
    </rPh>
    <rPh sb="104" eb="105">
      <t>トウ</t>
    </rPh>
    <rPh sb="106" eb="108">
      <t>ケイカク</t>
    </rPh>
    <rPh sb="108" eb="109">
      <t>テキ</t>
    </rPh>
    <rPh sb="110" eb="112">
      <t>コウシン</t>
    </rPh>
    <rPh sb="113" eb="114">
      <t>スス</t>
    </rPh>
    <rPh sb="120" eb="123">
      <t>マイネンド</t>
    </rPh>
    <rPh sb="124" eb="126">
      <t>ジギョウ</t>
    </rPh>
    <rPh sb="126" eb="128">
      <t>ナイヨウ</t>
    </rPh>
    <rPh sb="129" eb="131">
      <t>ザイゲン</t>
    </rPh>
    <rPh sb="137" eb="139">
      <t>ゾウゲン</t>
    </rPh>
    <rPh sb="140" eb="141">
      <t>ショウ</t>
    </rPh>
    <rPh sb="146" eb="148">
      <t>コンゴ</t>
    </rPh>
    <rPh sb="160" eb="162">
      <t>シュホウ</t>
    </rPh>
    <rPh sb="163" eb="165">
      <t>コウリョ</t>
    </rPh>
    <rPh sb="167" eb="169">
      <t>コウシン</t>
    </rPh>
    <rPh sb="169" eb="171">
      <t>ケイカク</t>
    </rPh>
    <rPh sb="173" eb="175">
      <t>ザイゲン</t>
    </rPh>
    <rPh sb="176" eb="178">
      <t>カクホ</t>
    </rPh>
    <rPh sb="178" eb="179">
      <t>ナラ</t>
    </rPh>
    <rPh sb="181" eb="183">
      <t>ケイエイ</t>
    </rPh>
    <rPh sb="183" eb="185">
      <t>キバン</t>
    </rPh>
    <rPh sb="186" eb="188">
      <t>キョウカ</t>
    </rPh>
    <rPh sb="189" eb="191">
      <t>カダイ</t>
    </rPh>
    <phoneticPr fontId="4"/>
  </si>
  <si>
    <t>　水道事業の指針となる八潮市水道ビジョンでは、「安全で安定性の高い水の供給体制づくり」を基本理念とした八潮市水道事業の将来像を実現するために必要事業を掲げた事業実施計画を策定し、事業を実施している。
　また、災害に強い水道施設づくりが必要であるため、給水拠点等への配水管は、基幹管路等耐震化計画を基に効果的効率的な事業執行を進める必要がある。
　しかしながら、配水量の減少や自然災害の発生など、水道部をとりまく状況が大きく変化していることから、「八潮市水道事業ビジョン」（計画期間：平成30年度から平成39年度まで）を策定し、50年後、100年後の将来を見据え、「安全」「強靭」「持続」の3つの観点から取り組むべき事項、方策を策定し、事業の推進を図っていく。</t>
    <rPh sb="1" eb="3">
      <t>スイドウ</t>
    </rPh>
    <rPh sb="3" eb="5">
      <t>ジギョウ</t>
    </rPh>
    <rPh sb="6" eb="8">
      <t>シシン</t>
    </rPh>
    <rPh sb="11" eb="14">
      <t>ヤシオシ</t>
    </rPh>
    <rPh sb="14" eb="16">
      <t>スイドウ</t>
    </rPh>
    <rPh sb="24" eb="26">
      <t>アンゼン</t>
    </rPh>
    <rPh sb="27" eb="30">
      <t>アンテイセイ</t>
    </rPh>
    <rPh sb="31" eb="32">
      <t>タカ</t>
    </rPh>
    <rPh sb="33" eb="34">
      <t>ミズ</t>
    </rPh>
    <rPh sb="35" eb="37">
      <t>キョウキュウ</t>
    </rPh>
    <rPh sb="37" eb="39">
      <t>タイセイ</t>
    </rPh>
    <rPh sb="44" eb="46">
      <t>キホン</t>
    </rPh>
    <rPh sb="46" eb="48">
      <t>リネン</t>
    </rPh>
    <rPh sb="51" eb="54">
      <t>ヤシオシ</t>
    </rPh>
    <rPh sb="54" eb="56">
      <t>スイドウ</t>
    </rPh>
    <rPh sb="56" eb="58">
      <t>ジギョウ</t>
    </rPh>
    <rPh sb="59" eb="62">
      <t>ショウライゾウ</t>
    </rPh>
    <rPh sb="63" eb="65">
      <t>ジツゲン</t>
    </rPh>
    <rPh sb="70" eb="72">
      <t>ヒツヨウ</t>
    </rPh>
    <rPh sb="72" eb="74">
      <t>ジギョウ</t>
    </rPh>
    <rPh sb="75" eb="76">
      <t>カカ</t>
    </rPh>
    <rPh sb="78" eb="80">
      <t>ジギョウ</t>
    </rPh>
    <rPh sb="80" eb="82">
      <t>ジッシ</t>
    </rPh>
    <rPh sb="82" eb="84">
      <t>ケイカク</t>
    </rPh>
    <rPh sb="85" eb="87">
      <t>サクテイ</t>
    </rPh>
    <rPh sb="89" eb="91">
      <t>ジギョウ</t>
    </rPh>
    <rPh sb="92" eb="94">
      <t>ジッシ</t>
    </rPh>
    <rPh sb="104" eb="106">
      <t>サイガイ</t>
    </rPh>
    <rPh sb="107" eb="108">
      <t>ツヨ</t>
    </rPh>
    <rPh sb="109" eb="111">
      <t>スイドウ</t>
    </rPh>
    <rPh sb="111" eb="113">
      <t>シセツ</t>
    </rPh>
    <rPh sb="117" eb="119">
      <t>ヒツヨウ</t>
    </rPh>
    <rPh sb="125" eb="127">
      <t>キュウスイ</t>
    </rPh>
    <rPh sb="127" eb="129">
      <t>キョテン</t>
    </rPh>
    <rPh sb="129" eb="130">
      <t>トウ</t>
    </rPh>
    <rPh sb="132" eb="135">
      <t>ハイスイカン</t>
    </rPh>
    <rPh sb="137" eb="139">
      <t>キカン</t>
    </rPh>
    <rPh sb="139" eb="141">
      <t>カンロ</t>
    </rPh>
    <rPh sb="141" eb="142">
      <t>トウ</t>
    </rPh>
    <rPh sb="142" eb="145">
      <t>タイシンカ</t>
    </rPh>
    <rPh sb="145" eb="147">
      <t>ケイカク</t>
    </rPh>
    <rPh sb="148" eb="149">
      <t>モト</t>
    </rPh>
    <rPh sb="150" eb="153">
      <t>コウカテキ</t>
    </rPh>
    <rPh sb="153" eb="156">
      <t>コウリツテキ</t>
    </rPh>
    <rPh sb="157" eb="159">
      <t>ジギョウ</t>
    </rPh>
    <rPh sb="159" eb="161">
      <t>シッコウ</t>
    </rPh>
    <rPh sb="162" eb="163">
      <t>スス</t>
    </rPh>
    <rPh sb="165" eb="167">
      <t>ヒツヨウ</t>
    </rPh>
    <rPh sb="180" eb="182">
      <t>ハイスイ</t>
    </rPh>
    <rPh sb="182" eb="183">
      <t>リョウ</t>
    </rPh>
    <rPh sb="184" eb="186">
      <t>ゲンショウ</t>
    </rPh>
    <rPh sb="187" eb="189">
      <t>シゼン</t>
    </rPh>
    <rPh sb="189" eb="191">
      <t>サイガイ</t>
    </rPh>
    <rPh sb="192" eb="194">
      <t>ハッセイ</t>
    </rPh>
    <rPh sb="197" eb="199">
      <t>スイドウ</t>
    </rPh>
    <rPh sb="199" eb="200">
      <t>ブ</t>
    </rPh>
    <rPh sb="205" eb="207">
      <t>ジョウキョウ</t>
    </rPh>
    <rPh sb="208" eb="209">
      <t>オオ</t>
    </rPh>
    <rPh sb="211" eb="213">
      <t>ヘンカ</t>
    </rPh>
    <rPh sb="223" eb="226">
      <t>ヤシオシ</t>
    </rPh>
    <rPh sb="226" eb="228">
      <t>スイドウ</t>
    </rPh>
    <rPh sb="228" eb="230">
      <t>ジギョウ</t>
    </rPh>
    <rPh sb="236" eb="238">
      <t>ケイカク</t>
    </rPh>
    <rPh sb="238" eb="240">
      <t>キカン</t>
    </rPh>
    <rPh sb="241" eb="243">
      <t>ヘイセイ</t>
    </rPh>
    <rPh sb="245" eb="246">
      <t>ネン</t>
    </rPh>
    <rPh sb="246" eb="247">
      <t>ド</t>
    </rPh>
    <rPh sb="249" eb="251">
      <t>ヘイセイ</t>
    </rPh>
    <rPh sb="253" eb="254">
      <t>ネン</t>
    </rPh>
    <rPh sb="254" eb="255">
      <t>ド</t>
    </rPh>
    <rPh sb="259" eb="261">
      <t>サクテイ</t>
    </rPh>
    <rPh sb="265" eb="266">
      <t>ネン</t>
    </rPh>
    <rPh sb="266" eb="267">
      <t>ゴ</t>
    </rPh>
    <rPh sb="271" eb="273">
      <t>ネンゴ</t>
    </rPh>
    <rPh sb="274" eb="276">
      <t>ショウライ</t>
    </rPh>
    <rPh sb="277" eb="279">
      <t>ミス</t>
    </rPh>
    <rPh sb="282" eb="284">
      <t>アンゼン</t>
    </rPh>
    <rPh sb="286" eb="288">
      <t>キョウジン</t>
    </rPh>
    <rPh sb="290" eb="292">
      <t>ジゾク</t>
    </rPh>
    <rPh sb="297" eb="299">
      <t>カンテン</t>
    </rPh>
    <rPh sb="301" eb="302">
      <t>ト</t>
    </rPh>
    <rPh sb="303" eb="304">
      <t>ク</t>
    </rPh>
    <rPh sb="307" eb="309">
      <t>ジコウ</t>
    </rPh>
    <rPh sb="310" eb="312">
      <t>ホウサク</t>
    </rPh>
    <rPh sb="313" eb="315">
      <t>サクテイ</t>
    </rPh>
    <rPh sb="317" eb="319">
      <t>ジギョウ</t>
    </rPh>
    <rPh sb="320" eb="322">
      <t>スイシン</t>
    </rPh>
    <rPh sb="323" eb="32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</si>
</sst>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1.0900000000000001</c:v>
                </c:pt>
                <c:pt idx="1">
                  <c:v>1.27</c:v>
                </c:pt>
                <c:pt idx="2">
                  <c:v>0.81</c:v>
                </c:pt>
                <c:pt idx="3">
                  <c:v>0.75</c:v>
                </c:pt>
                <c:pt idx="4">
                  <c:v>0.96</c:v>
                </c:pt>
              </c:numCache>
            </c:numRef>
          </c:val>
        </c:ser>
        <c:dLbls>
          <c:showLegendKey val="0"/>
          <c:showVal val="0"/>
          <c:showCatName val="0"/>
          <c:showSerName val="0"/>
          <c:showPercent val="0"/>
          <c:showBubbleSize val="0"/>
        </c:dLbls>
        <c:gapWidth val="150"/>
        <c:axId val="90854912"/>
        <c:axId val="908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0854912"/>
        <c:axId val="90856832"/>
      </c:lineChart>
      <c:dateAx>
        <c:axId val="90854912"/>
        <c:scaling>
          <c:orientation val="minMax"/>
        </c:scaling>
        <c:delete val="1"/>
        <c:axPos val="b"/>
        <c:numFmt formatCode="ge" sourceLinked="1"/>
        <c:majorTickMark val="none"/>
        <c:minorTickMark val="none"/>
        <c:tickLblPos val="none"/>
        <c:crossAx val="90856832"/>
        <c:crosses val="autoZero"/>
        <c:auto val="1"/>
        <c:lblOffset val="100"/>
        <c:baseTimeUnit val="years"/>
      </c:dateAx>
      <c:valAx>
        <c:axId val="908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70.45</c:v>
                </c:pt>
                <c:pt idx="1">
                  <c:v>70.87</c:v>
                </c:pt>
                <c:pt idx="2">
                  <c:v>70.5</c:v>
                </c:pt>
                <c:pt idx="3">
                  <c:v>70.19</c:v>
                </c:pt>
                <c:pt idx="4">
                  <c:v>69.03</c:v>
                </c:pt>
              </c:numCache>
            </c:numRef>
          </c:val>
        </c:ser>
        <c:dLbls>
          <c:showLegendKey val="0"/>
          <c:showVal val="0"/>
          <c:showCatName val="0"/>
          <c:showSerName val="0"/>
          <c:showPercent val="0"/>
          <c:showBubbleSize val="0"/>
        </c:dLbls>
        <c:gapWidth val="150"/>
        <c:axId val="93697920"/>
        <c:axId val="937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3697920"/>
        <c:axId val="93712384"/>
      </c:lineChart>
      <c:dateAx>
        <c:axId val="93697920"/>
        <c:scaling>
          <c:orientation val="minMax"/>
        </c:scaling>
        <c:delete val="1"/>
        <c:axPos val="b"/>
        <c:numFmt formatCode="ge" sourceLinked="1"/>
        <c:majorTickMark val="none"/>
        <c:minorTickMark val="none"/>
        <c:tickLblPos val="none"/>
        <c:crossAx val="93712384"/>
        <c:crosses val="autoZero"/>
        <c:auto val="1"/>
        <c:lblOffset val="100"/>
        <c:baseTimeUnit val="years"/>
      </c:dateAx>
      <c:valAx>
        <c:axId val="937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93.51</c:v>
                </c:pt>
                <c:pt idx="1">
                  <c:v>93.71</c:v>
                </c:pt>
                <c:pt idx="2">
                  <c:v>94.4</c:v>
                </c:pt>
                <c:pt idx="3">
                  <c:v>93.77</c:v>
                </c:pt>
                <c:pt idx="4">
                  <c:v>94.31</c:v>
                </c:pt>
              </c:numCache>
            </c:numRef>
          </c:val>
        </c:ser>
        <c:dLbls>
          <c:showLegendKey val="0"/>
          <c:showVal val="0"/>
          <c:showCatName val="0"/>
          <c:showSerName val="0"/>
          <c:showPercent val="0"/>
          <c:showBubbleSize val="0"/>
        </c:dLbls>
        <c:gapWidth val="150"/>
        <c:axId val="93738496"/>
        <c:axId val="937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3738496"/>
        <c:axId val="93740416"/>
      </c:lineChart>
      <c:dateAx>
        <c:axId val="93738496"/>
        <c:scaling>
          <c:orientation val="minMax"/>
        </c:scaling>
        <c:delete val="1"/>
        <c:axPos val="b"/>
        <c:numFmt formatCode="ge" sourceLinked="1"/>
        <c:majorTickMark val="none"/>
        <c:minorTickMark val="none"/>
        <c:tickLblPos val="none"/>
        <c:crossAx val="93740416"/>
        <c:crosses val="autoZero"/>
        <c:auto val="1"/>
        <c:lblOffset val="100"/>
        <c:baseTimeUnit val="years"/>
      </c:dateAx>
      <c:valAx>
        <c:axId val="937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109.2</c:v>
                </c:pt>
                <c:pt idx="1">
                  <c:v>106.74</c:v>
                </c:pt>
                <c:pt idx="2">
                  <c:v>107.94</c:v>
                </c:pt>
                <c:pt idx="3">
                  <c:v>115.55</c:v>
                </c:pt>
                <c:pt idx="4">
                  <c:v>120.1</c:v>
                </c:pt>
              </c:numCache>
            </c:numRef>
          </c:val>
        </c:ser>
        <c:dLbls>
          <c:showLegendKey val="0"/>
          <c:showVal val="0"/>
          <c:showCatName val="0"/>
          <c:showSerName val="0"/>
          <c:showPercent val="0"/>
          <c:showBubbleSize val="0"/>
        </c:dLbls>
        <c:gapWidth val="150"/>
        <c:axId val="93537408"/>
        <c:axId val="935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3537408"/>
        <c:axId val="93539328"/>
      </c:lineChart>
      <c:dateAx>
        <c:axId val="93537408"/>
        <c:scaling>
          <c:orientation val="minMax"/>
        </c:scaling>
        <c:delete val="1"/>
        <c:axPos val="b"/>
        <c:numFmt formatCode="ge" sourceLinked="1"/>
        <c:majorTickMark val="none"/>
        <c:minorTickMark val="none"/>
        <c:tickLblPos val="none"/>
        <c:crossAx val="93539328"/>
        <c:crosses val="autoZero"/>
        <c:auto val="1"/>
        <c:lblOffset val="100"/>
        <c:baseTimeUnit val="years"/>
      </c:dateAx>
      <c:valAx>
        <c:axId val="9353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38.56</c:v>
                </c:pt>
                <c:pt idx="1">
                  <c:v>38.71</c:v>
                </c:pt>
                <c:pt idx="2">
                  <c:v>39.49</c:v>
                </c:pt>
                <c:pt idx="3">
                  <c:v>40.299999999999997</c:v>
                </c:pt>
                <c:pt idx="4">
                  <c:v>40.35</c:v>
                </c:pt>
              </c:numCache>
            </c:numRef>
          </c:val>
        </c:ser>
        <c:dLbls>
          <c:showLegendKey val="0"/>
          <c:showVal val="0"/>
          <c:showCatName val="0"/>
          <c:showSerName val="0"/>
          <c:showPercent val="0"/>
          <c:showBubbleSize val="0"/>
        </c:dLbls>
        <c:gapWidth val="150"/>
        <c:axId val="93561600"/>
        <c:axId val="935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3561600"/>
        <c:axId val="93563520"/>
      </c:lineChart>
      <c:dateAx>
        <c:axId val="93561600"/>
        <c:scaling>
          <c:orientation val="minMax"/>
        </c:scaling>
        <c:delete val="1"/>
        <c:axPos val="b"/>
        <c:numFmt formatCode="ge" sourceLinked="1"/>
        <c:majorTickMark val="none"/>
        <c:minorTickMark val="none"/>
        <c:tickLblPos val="none"/>
        <c:crossAx val="93563520"/>
        <c:crosses val="autoZero"/>
        <c:auto val="1"/>
        <c:lblOffset val="100"/>
        <c:baseTimeUnit val="years"/>
      </c:dateAx>
      <c:valAx>
        <c:axId val="935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7.35</c:v>
                </c:pt>
                <c:pt idx="1">
                  <c:v>9.49</c:v>
                </c:pt>
                <c:pt idx="2">
                  <c:v>8.86</c:v>
                </c:pt>
                <c:pt idx="3">
                  <c:v>8.8800000000000008</c:v>
                </c:pt>
                <c:pt idx="4">
                  <c:v>8.61</c:v>
                </c:pt>
              </c:numCache>
            </c:numRef>
          </c:val>
        </c:ser>
        <c:dLbls>
          <c:showLegendKey val="0"/>
          <c:showVal val="0"/>
          <c:showCatName val="0"/>
          <c:showSerName val="0"/>
          <c:showPercent val="0"/>
          <c:showBubbleSize val="0"/>
        </c:dLbls>
        <c:gapWidth val="150"/>
        <c:axId val="92238208"/>
        <c:axId val="922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2238208"/>
        <c:axId val="92240128"/>
      </c:lineChart>
      <c:dateAx>
        <c:axId val="92238208"/>
        <c:scaling>
          <c:orientation val="minMax"/>
        </c:scaling>
        <c:delete val="1"/>
        <c:axPos val="b"/>
        <c:numFmt formatCode="ge" sourceLinked="1"/>
        <c:majorTickMark val="none"/>
        <c:minorTickMark val="none"/>
        <c:tickLblPos val="none"/>
        <c:crossAx val="92240128"/>
        <c:crosses val="autoZero"/>
        <c:auto val="1"/>
        <c:lblOffset val="100"/>
        <c:baseTimeUnit val="years"/>
      </c:dateAx>
      <c:valAx>
        <c:axId val="922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268800"/>
        <c:axId val="923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2268800"/>
        <c:axId val="92344704"/>
      </c:lineChart>
      <c:dateAx>
        <c:axId val="92268800"/>
        <c:scaling>
          <c:orientation val="minMax"/>
        </c:scaling>
        <c:delete val="1"/>
        <c:axPos val="b"/>
        <c:numFmt formatCode="ge" sourceLinked="1"/>
        <c:majorTickMark val="none"/>
        <c:minorTickMark val="none"/>
        <c:tickLblPos val="none"/>
        <c:crossAx val="92344704"/>
        <c:crosses val="autoZero"/>
        <c:auto val="1"/>
        <c:lblOffset val="100"/>
        <c:baseTimeUnit val="years"/>
      </c:dateAx>
      <c:valAx>
        <c:axId val="9234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580.65</c:v>
                </c:pt>
                <c:pt idx="1">
                  <c:v>542.86</c:v>
                </c:pt>
                <c:pt idx="2">
                  <c:v>785.68</c:v>
                </c:pt>
                <c:pt idx="3">
                  <c:v>247.99</c:v>
                </c:pt>
                <c:pt idx="4">
                  <c:v>291.08</c:v>
                </c:pt>
              </c:numCache>
            </c:numRef>
          </c:val>
        </c:ser>
        <c:dLbls>
          <c:showLegendKey val="0"/>
          <c:showVal val="0"/>
          <c:showCatName val="0"/>
          <c:showSerName val="0"/>
          <c:showPercent val="0"/>
          <c:showBubbleSize val="0"/>
        </c:dLbls>
        <c:gapWidth val="150"/>
        <c:axId val="92383104"/>
        <c:axId val="923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2383104"/>
        <c:axId val="92389376"/>
      </c:lineChart>
      <c:dateAx>
        <c:axId val="92383104"/>
        <c:scaling>
          <c:orientation val="minMax"/>
        </c:scaling>
        <c:delete val="1"/>
        <c:axPos val="b"/>
        <c:numFmt formatCode="ge" sourceLinked="1"/>
        <c:majorTickMark val="none"/>
        <c:minorTickMark val="none"/>
        <c:tickLblPos val="none"/>
        <c:crossAx val="92389376"/>
        <c:crosses val="autoZero"/>
        <c:auto val="1"/>
        <c:lblOffset val="100"/>
        <c:baseTimeUnit val="years"/>
      </c:dateAx>
      <c:valAx>
        <c:axId val="9238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182.63</c:v>
                </c:pt>
                <c:pt idx="1">
                  <c:v>181.31</c:v>
                </c:pt>
                <c:pt idx="2">
                  <c:v>170.68</c:v>
                </c:pt>
                <c:pt idx="3">
                  <c:v>183.91</c:v>
                </c:pt>
                <c:pt idx="4">
                  <c:v>187.19</c:v>
                </c:pt>
              </c:numCache>
            </c:numRef>
          </c:val>
        </c:ser>
        <c:dLbls>
          <c:showLegendKey val="0"/>
          <c:showVal val="0"/>
          <c:showCatName val="0"/>
          <c:showSerName val="0"/>
          <c:showPercent val="0"/>
          <c:showBubbleSize val="0"/>
        </c:dLbls>
        <c:gapWidth val="150"/>
        <c:axId val="92401024"/>
        <c:axId val="924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2401024"/>
        <c:axId val="92411392"/>
      </c:lineChart>
      <c:dateAx>
        <c:axId val="92401024"/>
        <c:scaling>
          <c:orientation val="minMax"/>
        </c:scaling>
        <c:delete val="1"/>
        <c:axPos val="b"/>
        <c:numFmt formatCode="ge" sourceLinked="1"/>
        <c:majorTickMark val="none"/>
        <c:minorTickMark val="none"/>
        <c:tickLblPos val="none"/>
        <c:crossAx val="92411392"/>
        <c:crosses val="autoZero"/>
        <c:auto val="1"/>
        <c:lblOffset val="100"/>
        <c:baseTimeUnit val="years"/>
      </c:dateAx>
      <c:valAx>
        <c:axId val="9241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106.68</c:v>
                </c:pt>
                <c:pt idx="1">
                  <c:v>104.08</c:v>
                </c:pt>
                <c:pt idx="2">
                  <c:v>105.15</c:v>
                </c:pt>
                <c:pt idx="3">
                  <c:v>114.84</c:v>
                </c:pt>
                <c:pt idx="4">
                  <c:v>119.62</c:v>
                </c:pt>
              </c:numCache>
            </c:numRef>
          </c:val>
        </c:ser>
        <c:dLbls>
          <c:showLegendKey val="0"/>
          <c:showVal val="0"/>
          <c:showCatName val="0"/>
          <c:showSerName val="0"/>
          <c:showPercent val="0"/>
          <c:showBubbleSize val="0"/>
        </c:dLbls>
        <c:gapWidth val="150"/>
        <c:axId val="92453888"/>
        <c:axId val="924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2453888"/>
        <c:axId val="92456064"/>
      </c:lineChart>
      <c:dateAx>
        <c:axId val="92453888"/>
        <c:scaling>
          <c:orientation val="minMax"/>
        </c:scaling>
        <c:delete val="1"/>
        <c:axPos val="b"/>
        <c:numFmt formatCode="ge" sourceLinked="1"/>
        <c:majorTickMark val="none"/>
        <c:minorTickMark val="none"/>
        <c:tickLblPos val="none"/>
        <c:crossAx val="92456064"/>
        <c:crosses val="autoZero"/>
        <c:auto val="1"/>
        <c:lblOffset val="100"/>
        <c:baseTimeUnit val="years"/>
      </c:dateAx>
      <c:valAx>
        <c:axId val="924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165.11</c:v>
                </c:pt>
                <c:pt idx="1">
                  <c:v>169.45</c:v>
                </c:pt>
                <c:pt idx="2">
                  <c:v>167.54</c:v>
                </c:pt>
                <c:pt idx="3">
                  <c:v>153.25</c:v>
                </c:pt>
                <c:pt idx="4">
                  <c:v>145.91999999999999</c:v>
                </c:pt>
              </c:numCache>
            </c:numRef>
          </c:val>
        </c:ser>
        <c:dLbls>
          <c:showLegendKey val="0"/>
          <c:showVal val="0"/>
          <c:showCatName val="0"/>
          <c:showSerName val="0"/>
          <c:showPercent val="0"/>
          <c:showBubbleSize val="0"/>
        </c:dLbls>
        <c:gapWidth val="150"/>
        <c:axId val="93669632"/>
        <c:axId val="936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3669632"/>
        <c:axId val="93671808"/>
      </c:lineChart>
      <c:dateAx>
        <c:axId val="93669632"/>
        <c:scaling>
          <c:orientation val="minMax"/>
        </c:scaling>
        <c:delete val="1"/>
        <c:axPos val="b"/>
        <c:numFmt formatCode="ge" sourceLinked="1"/>
        <c:majorTickMark val="none"/>
        <c:minorTickMark val="none"/>
        <c:tickLblPos val="none"/>
        <c:crossAx val="93671808"/>
        <c:crosses val="autoZero"/>
        <c:auto val="1"/>
        <c:lblOffset val="100"/>
        <c:baseTimeUnit val="years"/>
      </c:dateAx>
      <c:valAx>
        <c:axId val="936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八潮市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86138</v>
      </c>
      <c r="AJ8" s="75"/>
      <c r="AK8" s="75"/>
      <c r="AL8" s="75"/>
      <c r="AM8" s="75"/>
      <c r="AN8" s="75"/>
      <c r="AO8" s="75"/>
      <c r="AP8" s="76"/>
      <c r="AQ8" s="57">
        <f>データ!R6</f>
        <v>18.02</v>
      </c>
      <c r="AR8" s="57"/>
      <c r="AS8" s="57"/>
      <c r="AT8" s="57"/>
      <c r="AU8" s="57"/>
      <c r="AV8" s="57"/>
      <c r="AW8" s="57"/>
      <c r="AX8" s="57"/>
      <c r="AY8" s="57">
        <f>データ!S6</f>
        <v>4780.13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79.17</v>
      </c>
      <c r="K10" s="57"/>
      <c r="L10" s="57"/>
      <c r="M10" s="57"/>
      <c r="N10" s="57"/>
      <c r="O10" s="57"/>
      <c r="P10" s="57"/>
      <c r="Q10" s="57"/>
      <c r="R10" s="57">
        <f>データ!O6</f>
        <v>100</v>
      </c>
      <c r="S10" s="57"/>
      <c r="T10" s="57"/>
      <c r="U10" s="57"/>
      <c r="V10" s="57"/>
      <c r="W10" s="57"/>
      <c r="X10" s="57"/>
      <c r="Y10" s="57"/>
      <c r="Z10" s="65">
        <f>データ!P6</f>
        <v>2484</v>
      </c>
      <c r="AA10" s="65"/>
      <c r="AB10" s="65"/>
      <c r="AC10" s="65"/>
      <c r="AD10" s="65"/>
      <c r="AE10" s="65"/>
      <c r="AF10" s="65"/>
      <c r="AG10" s="65"/>
      <c r="AH10" s="2"/>
      <c r="AI10" s="65">
        <f>データ!T6</f>
        <v>86291</v>
      </c>
      <c r="AJ10" s="65"/>
      <c r="AK10" s="65"/>
      <c r="AL10" s="65"/>
      <c r="AM10" s="65"/>
      <c r="AN10" s="65"/>
      <c r="AO10" s="65"/>
      <c r="AP10" s="65"/>
      <c r="AQ10" s="57">
        <f>データ!U6</f>
        <v>18.02</v>
      </c>
      <c r="AR10" s="57"/>
      <c r="AS10" s="57"/>
      <c r="AT10" s="57"/>
      <c r="AU10" s="57"/>
      <c r="AV10" s="57"/>
      <c r="AW10" s="57"/>
      <c r="AX10" s="57"/>
      <c r="AY10" s="57">
        <f>データ!V6</f>
        <v>4788.62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112348</v>
      </c>
      <c r="D6" s="31">
        <f t="shared" si="3"/>
        <v>46</v>
      </c>
      <c r="E6" s="31">
        <f t="shared" si="3"/>
        <v>1</v>
      </c>
      <c r="F6" s="31">
        <f t="shared" si="3"/>
        <v>0</v>
      </c>
      <c r="G6" s="31">
        <f t="shared" si="3"/>
        <v>1</v>
      </c>
      <c r="H6" s="31" t="str">
        <f t="shared" si="3"/>
        <v>埼玉県　八潮市</v>
      </c>
      <c r="I6" s="31" t="str">
        <f t="shared" si="3"/>
        <v>法適用</v>
      </c>
      <c r="J6" s="31" t="str">
        <f t="shared" si="3"/>
        <v>水道事業</v>
      </c>
      <c r="K6" s="31" t="str">
        <f t="shared" si="3"/>
        <v>末端給水事業</v>
      </c>
      <c r="L6" s="31" t="str">
        <f t="shared" si="3"/>
        <v>A4</v>
      </c>
      <c r="M6" s="32" t="str">
        <f t="shared" si="3"/>
        <v>-</v>
      </c>
      <c r="N6" s="32">
        <f t="shared" si="3"/>
        <v>79.17</v>
      </c>
      <c r="O6" s="32">
        <f t="shared" si="3"/>
        <v>100</v>
      </c>
      <c r="P6" s="32">
        <f t="shared" si="3"/>
        <v>2484</v>
      </c>
      <c r="Q6" s="32">
        <f t="shared" si="3"/>
        <v>86138</v>
      </c>
      <c r="R6" s="32">
        <f t="shared" si="3"/>
        <v>18.02</v>
      </c>
      <c r="S6" s="32">
        <f t="shared" si="3"/>
        <v>4780.13</v>
      </c>
      <c r="T6" s="32">
        <f t="shared" si="3"/>
        <v>86291</v>
      </c>
      <c r="U6" s="32">
        <f t="shared" si="3"/>
        <v>18.02</v>
      </c>
      <c r="V6" s="32">
        <f t="shared" si="3"/>
        <v>4788.62</v>
      </c>
      <c r="W6" s="33">
        <f>IF(W7="",NA(),W7)</f>
        <v>109.2</v>
      </c>
      <c r="X6" s="33">
        <f t="shared" ref="X6:AF6" si="4">IF(X7="",NA(),X7)</f>
        <v>106.74</v>
      </c>
      <c r="Y6" s="33">
        <f t="shared" si="4"/>
        <v>107.94</v>
      </c>
      <c r="Z6" s="33">
        <f t="shared" si="4"/>
        <v>115.55</v>
      </c>
      <c r="AA6" s="33">
        <f t="shared" si="4"/>
        <v>120.1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580.65</v>
      </c>
      <c r="AT6" s="33">
        <f t="shared" ref="AT6:BB6" si="6">IF(AT7="",NA(),AT7)</f>
        <v>542.86</v>
      </c>
      <c r="AU6" s="33">
        <f t="shared" si="6"/>
        <v>785.68</v>
      </c>
      <c r="AV6" s="33">
        <f t="shared" si="6"/>
        <v>247.99</v>
      </c>
      <c r="AW6" s="33">
        <f t="shared" si="6"/>
        <v>291.08</v>
      </c>
      <c r="AX6" s="33">
        <f t="shared" si="6"/>
        <v>695.41</v>
      </c>
      <c r="AY6" s="33">
        <f t="shared" si="6"/>
        <v>701</v>
      </c>
      <c r="AZ6" s="33">
        <f t="shared" si="6"/>
        <v>739.59</v>
      </c>
      <c r="BA6" s="33">
        <f t="shared" si="6"/>
        <v>335.95</v>
      </c>
      <c r="BB6" s="33">
        <f t="shared" si="6"/>
        <v>346.59</v>
      </c>
      <c r="BC6" s="32" t="str">
        <f>IF(BC7="","",IF(BC7="-","【-】","【"&amp;SUBSTITUTE(TEXT(BC7,"#,##0.00"),"-","△")&amp;"】"))</f>
        <v>【262.74】</v>
      </c>
      <c r="BD6" s="33">
        <f>IF(BD7="",NA(),BD7)</f>
        <v>182.63</v>
      </c>
      <c r="BE6" s="33">
        <f t="shared" ref="BE6:BM6" si="7">IF(BE7="",NA(),BE7)</f>
        <v>181.31</v>
      </c>
      <c r="BF6" s="33">
        <f t="shared" si="7"/>
        <v>170.68</v>
      </c>
      <c r="BG6" s="33">
        <f t="shared" si="7"/>
        <v>183.91</v>
      </c>
      <c r="BH6" s="33">
        <f t="shared" si="7"/>
        <v>187.19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106.68</v>
      </c>
      <c r="BP6" s="33">
        <f t="shared" ref="BP6:BX6" si="8">IF(BP7="",NA(),BP7)</f>
        <v>104.08</v>
      </c>
      <c r="BQ6" s="33">
        <f t="shared" si="8"/>
        <v>105.15</v>
      </c>
      <c r="BR6" s="33">
        <f t="shared" si="8"/>
        <v>114.84</v>
      </c>
      <c r="BS6" s="33">
        <f t="shared" si="8"/>
        <v>119.62</v>
      </c>
      <c r="BT6" s="33">
        <f t="shared" si="8"/>
        <v>99.61</v>
      </c>
      <c r="BU6" s="33">
        <f t="shared" si="8"/>
        <v>100.27</v>
      </c>
      <c r="BV6" s="33">
        <f t="shared" si="8"/>
        <v>99.46</v>
      </c>
      <c r="BW6" s="33">
        <f t="shared" si="8"/>
        <v>105.21</v>
      </c>
      <c r="BX6" s="33">
        <f t="shared" si="8"/>
        <v>105.71</v>
      </c>
      <c r="BY6" s="32" t="str">
        <f>IF(BY7="","",IF(BY7="-","【-】","【"&amp;SUBSTITUTE(TEXT(BY7,"#,##0.00"),"-","△")&amp;"】"))</f>
        <v>【104.99】</v>
      </c>
      <c r="BZ6" s="33">
        <f>IF(BZ7="",NA(),BZ7)</f>
        <v>165.11</v>
      </c>
      <c r="CA6" s="33">
        <f t="shared" ref="CA6:CI6" si="9">IF(CA7="",NA(),CA7)</f>
        <v>169.45</v>
      </c>
      <c r="CB6" s="33">
        <f t="shared" si="9"/>
        <v>167.54</v>
      </c>
      <c r="CC6" s="33">
        <f t="shared" si="9"/>
        <v>153.25</v>
      </c>
      <c r="CD6" s="33">
        <f t="shared" si="9"/>
        <v>145.91999999999999</v>
      </c>
      <c r="CE6" s="33">
        <f t="shared" si="9"/>
        <v>169.59</v>
      </c>
      <c r="CF6" s="33">
        <f t="shared" si="9"/>
        <v>169.62</v>
      </c>
      <c r="CG6" s="33">
        <f t="shared" si="9"/>
        <v>171.78</v>
      </c>
      <c r="CH6" s="33">
        <f t="shared" si="9"/>
        <v>162.59</v>
      </c>
      <c r="CI6" s="33">
        <f t="shared" si="9"/>
        <v>162.15</v>
      </c>
      <c r="CJ6" s="32" t="str">
        <f>IF(CJ7="","",IF(CJ7="-","【-】","【"&amp;SUBSTITUTE(TEXT(CJ7,"#,##0.00"),"-","△")&amp;"】"))</f>
        <v>【163.72】</v>
      </c>
      <c r="CK6" s="33">
        <f>IF(CK7="",NA(),CK7)</f>
        <v>70.45</v>
      </c>
      <c r="CL6" s="33">
        <f t="shared" ref="CL6:CT6" si="10">IF(CL7="",NA(),CL7)</f>
        <v>70.87</v>
      </c>
      <c r="CM6" s="33">
        <f t="shared" si="10"/>
        <v>70.5</v>
      </c>
      <c r="CN6" s="33">
        <f t="shared" si="10"/>
        <v>70.19</v>
      </c>
      <c r="CO6" s="33">
        <f t="shared" si="10"/>
        <v>69.03</v>
      </c>
      <c r="CP6" s="33">
        <f t="shared" si="10"/>
        <v>60.04</v>
      </c>
      <c r="CQ6" s="33">
        <f t="shared" si="10"/>
        <v>59.88</v>
      </c>
      <c r="CR6" s="33">
        <f t="shared" si="10"/>
        <v>59.68</v>
      </c>
      <c r="CS6" s="33">
        <f t="shared" si="10"/>
        <v>59.17</v>
      </c>
      <c r="CT6" s="33">
        <f t="shared" si="10"/>
        <v>59.34</v>
      </c>
      <c r="CU6" s="32" t="str">
        <f>IF(CU7="","",IF(CU7="-","【-】","【"&amp;SUBSTITUTE(TEXT(CU7,"#,##0.00"),"-","△")&amp;"】"))</f>
        <v>【59.76】</v>
      </c>
      <c r="CV6" s="33">
        <f>IF(CV7="",NA(),CV7)</f>
        <v>93.51</v>
      </c>
      <c r="CW6" s="33">
        <f t="shared" ref="CW6:DE6" si="11">IF(CW7="",NA(),CW7)</f>
        <v>93.71</v>
      </c>
      <c r="CX6" s="33">
        <f t="shared" si="11"/>
        <v>94.4</v>
      </c>
      <c r="CY6" s="33">
        <f t="shared" si="11"/>
        <v>93.77</v>
      </c>
      <c r="CZ6" s="33">
        <f t="shared" si="11"/>
        <v>94.31</v>
      </c>
      <c r="DA6" s="33">
        <f t="shared" si="11"/>
        <v>87.33</v>
      </c>
      <c r="DB6" s="33">
        <f t="shared" si="11"/>
        <v>87.65</v>
      </c>
      <c r="DC6" s="33">
        <f t="shared" si="11"/>
        <v>87.63</v>
      </c>
      <c r="DD6" s="33">
        <f t="shared" si="11"/>
        <v>87.6</v>
      </c>
      <c r="DE6" s="33">
        <f t="shared" si="11"/>
        <v>87.74</v>
      </c>
      <c r="DF6" s="32" t="str">
        <f>IF(DF7="","",IF(DF7="-","【-】","【"&amp;SUBSTITUTE(TEXT(DF7,"#,##0.00"),"-","△")&amp;"】"))</f>
        <v>【89.95】</v>
      </c>
      <c r="DG6" s="33">
        <f>IF(DG7="",NA(),DG7)</f>
        <v>38.56</v>
      </c>
      <c r="DH6" s="33">
        <f t="shared" ref="DH6:DP6" si="12">IF(DH7="",NA(),DH7)</f>
        <v>38.71</v>
      </c>
      <c r="DI6" s="33">
        <f t="shared" si="12"/>
        <v>39.49</v>
      </c>
      <c r="DJ6" s="33">
        <f t="shared" si="12"/>
        <v>40.299999999999997</v>
      </c>
      <c r="DK6" s="33">
        <f t="shared" si="12"/>
        <v>40.35</v>
      </c>
      <c r="DL6" s="33">
        <f t="shared" si="12"/>
        <v>37.71</v>
      </c>
      <c r="DM6" s="33">
        <f t="shared" si="12"/>
        <v>38.69</v>
      </c>
      <c r="DN6" s="33">
        <f t="shared" si="12"/>
        <v>39.65</v>
      </c>
      <c r="DO6" s="33">
        <f t="shared" si="12"/>
        <v>45.25</v>
      </c>
      <c r="DP6" s="33">
        <f t="shared" si="12"/>
        <v>46.27</v>
      </c>
      <c r="DQ6" s="32" t="str">
        <f>IF(DQ7="","",IF(DQ7="-","【-】","【"&amp;SUBSTITUTE(TEXT(DQ7,"#,##0.00"),"-","△")&amp;"】"))</f>
        <v>【47.18】</v>
      </c>
      <c r="DR6" s="33">
        <f>IF(DR7="",NA(),DR7)</f>
        <v>7.35</v>
      </c>
      <c r="DS6" s="33">
        <f t="shared" ref="DS6:EA6" si="13">IF(DS7="",NA(),DS7)</f>
        <v>9.49</v>
      </c>
      <c r="DT6" s="33">
        <f t="shared" si="13"/>
        <v>8.86</v>
      </c>
      <c r="DU6" s="33">
        <f t="shared" si="13"/>
        <v>8.8800000000000008</v>
      </c>
      <c r="DV6" s="33">
        <f t="shared" si="13"/>
        <v>8.61</v>
      </c>
      <c r="DW6" s="33">
        <f t="shared" si="13"/>
        <v>7.67</v>
      </c>
      <c r="DX6" s="33">
        <f t="shared" si="13"/>
        <v>8.4</v>
      </c>
      <c r="DY6" s="33">
        <f t="shared" si="13"/>
        <v>9.7100000000000009</v>
      </c>
      <c r="DZ6" s="33">
        <f t="shared" si="13"/>
        <v>10.71</v>
      </c>
      <c r="EA6" s="33">
        <f t="shared" si="13"/>
        <v>10.93</v>
      </c>
      <c r="EB6" s="32" t="str">
        <f>IF(EB7="","",IF(EB7="-","【-】","【"&amp;SUBSTITUTE(TEXT(EB7,"#,##0.00"),"-","△")&amp;"】"))</f>
        <v>【13.18】</v>
      </c>
      <c r="EC6" s="33">
        <f>IF(EC7="",NA(),EC7)</f>
        <v>1.0900000000000001</v>
      </c>
      <c r="ED6" s="33">
        <f t="shared" ref="ED6:EL6" si="14">IF(ED7="",NA(),ED7)</f>
        <v>1.27</v>
      </c>
      <c r="EE6" s="33">
        <f t="shared" si="14"/>
        <v>0.81</v>
      </c>
      <c r="EF6" s="33">
        <f t="shared" si="14"/>
        <v>0.75</v>
      </c>
      <c r="EG6" s="33">
        <f t="shared" si="14"/>
        <v>0.96</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112348</v>
      </c>
      <c r="D7" s="35">
        <v>46</v>
      </c>
      <c r="E7" s="35">
        <v>1</v>
      </c>
      <c r="F7" s="35">
        <v>0</v>
      </c>
      <c r="G7" s="35">
        <v>1</v>
      </c>
      <c r="H7" s="35" t="s">
        <v>93</v>
      </c>
      <c r="I7" s="35" t="s">
        <v>94</v>
      </c>
      <c r="J7" s="35" t="s">
        <v>95</v>
      </c>
      <c r="K7" s="35" t="s">
        <v>96</v>
      </c>
      <c r="L7" s="35" t="s">
        <v>97</v>
      </c>
      <c r="M7" s="36" t="s">
        <v>98</v>
      </c>
      <c r="N7" s="36">
        <v>79.17</v>
      </c>
      <c r="O7" s="36">
        <v>100</v>
      </c>
      <c r="P7" s="36">
        <v>2484</v>
      </c>
      <c r="Q7" s="36">
        <v>86138</v>
      </c>
      <c r="R7" s="36">
        <v>18.02</v>
      </c>
      <c r="S7" s="36">
        <v>4780.13</v>
      </c>
      <c r="T7" s="36">
        <v>86291</v>
      </c>
      <c r="U7" s="36">
        <v>18.02</v>
      </c>
      <c r="V7" s="36">
        <v>4788.62</v>
      </c>
      <c r="W7" s="36">
        <v>109.2</v>
      </c>
      <c r="X7" s="36">
        <v>106.74</v>
      </c>
      <c r="Y7" s="36">
        <v>107.94</v>
      </c>
      <c r="Z7" s="36">
        <v>115.55</v>
      </c>
      <c r="AA7" s="36">
        <v>120.1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580.65</v>
      </c>
      <c r="AT7" s="36">
        <v>542.86</v>
      </c>
      <c r="AU7" s="36">
        <v>785.68</v>
      </c>
      <c r="AV7" s="36">
        <v>247.99</v>
      </c>
      <c r="AW7" s="36">
        <v>291.08</v>
      </c>
      <c r="AX7" s="36">
        <v>695.41</v>
      </c>
      <c r="AY7" s="36">
        <v>701</v>
      </c>
      <c r="AZ7" s="36">
        <v>739.59</v>
      </c>
      <c r="BA7" s="36">
        <v>335.95</v>
      </c>
      <c r="BB7" s="36">
        <v>346.59</v>
      </c>
      <c r="BC7" s="36">
        <v>262.74</v>
      </c>
      <c r="BD7" s="36">
        <v>182.63</v>
      </c>
      <c r="BE7" s="36">
        <v>181.31</v>
      </c>
      <c r="BF7" s="36">
        <v>170.68</v>
      </c>
      <c r="BG7" s="36">
        <v>183.91</v>
      </c>
      <c r="BH7" s="36">
        <v>187.19</v>
      </c>
      <c r="BI7" s="36">
        <v>343.45</v>
      </c>
      <c r="BJ7" s="36">
        <v>330.99</v>
      </c>
      <c r="BK7" s="36">
        <v>324.08999999999997</v>
      </c>
      <c r="BL7" s="36">
        <v>319.82</v>
      </c>
      <c r="BM7" s="36">
        <v>312.02999999999997</v>
      </c>
      <c r="BN7" s="36">
        <v>276.38</v>
      </c>
      <c r="BO7" s="36">
        <v>106.68</v>
      </c>
      <c r="BP7" s="36">
        <v>104.08</v>
      </c>
      <c r="BQ7" s="36">
        <v>105.15</v>
      </c>
      <c r="BR7" s="36">
        <v>114.84</v>
      </c>
      <c r="BS7" s="36">
        <v>119.62</v>
      </c>
      <c r="BT7" s="36">
        <v>99.61</v>
      </c>
      <c r="BU7" s="36">
        <v>100.27</v>
      </c>
      <c r="BV7" s="36">
        <v>99.46</v>
      </c>
      <c r="BW7" s="36">
        <v>105.21</v>
      </c>
      <c r="BX7" s="36">
        <v>105.71</v>
      </c>
      <c r="BY7" s="36">
        <v>104.99</v>
      </c>
      <c r="BZ7" s="36">
        <v>165.11</v>
      </c>
      <c r="CA7" s="36">
        <v>169.45</v>
      </c>
      <c r="CB7" s="36">
        <v>167.54</v>
      </c>
      <c r="CC7" s="36">
        <v>153.25</v>
      </c>
      <c r="CD7" s="36">
        <v>145.91999999999999</v>
      </c>
      <c r="CE7" s="36">
        <v>169.59</v>
      </c>
      <c r="CF7" s="36">
        <v>169.62</v>
      </c>
      <c r="CG7" s="36">
        <v>171.78</v>
      </c>
      <c r="CH7" s="36">
        <v>162.59</v>
      </c>
      <c r="CI7" s="36">
        <v>162.15</v>
      </c>
      <c r="CJ7" s="36">
        <v>163.72</v>
      </c>
      <c r="CK7" s="36">
        <v>70.45</v>
      </c>
      <c r="CL7" s="36">
        <v>70.87</v>
      </c>
      <c r="CM7" s="36">
        <v>70.5</v>
      </c>
      <c r="CN7" s="36">
        <v>70.19</v>
      </c>
      <c r="CO7" s="36">
        <v>69.03</v>
      </c>
      <c r="CP7" s="36">
        <v>60.04</v>
      </c>
      <c r="CQ7" s="36">
        <v>59.88</v>
      </c>
      <c r="CR7" s="36">
        <v>59.68</v>
      </c>
      <c r="CS7" s="36">
        <v>59.17</v>
      </c>
      <c r="CT7" s="36">
        <v>59.34</v>
      </c>
      <c r="CU7" s="36">
        <v>59.76</v>
      </c>
      <c r="CV7" s="36">
        <v>93.51</v>
      </c>
      <c r="CW7" s="36">
        <v>93.71</v>
      </c>
      <c r="CX7" s="36">
        <v>94.4</v>
      </c>
      <c r="CY7" s="36">
        <v>93.77</v>
      </c>
      <c r="CZ7" s="36">
        <v>94.31</v>
      </c>
      <c r="DA7" s="36">
        <v>87.33</v>
      </c>
      <c r="DB7" s="36">
        <v>87.65</v>
      </c>
      <c r="DC7" s="36">
        <v>87.63</v>
      </c>
      <c r="DD7" s="36">
        <v>87.6</v>
      </c>
      <c r="DE7" s="36">
        <v>87.74</v>
      </c>
      <c r="DF7" s="36">
        <v>89.95</v>
      </c>
      <c r="DG7" s="36">
        <v>38.56</v>
      </c>
      <c r="DH7" s="36">
        <v>38.71</v>
      </c>
      <c r="DI7" s="36">
        <v>39.49</v>
      </c>
      <c r="DJ7" s="36">
        <v>40.299999999999997</v>
      </c>
      <c r="DK7" s="36">
        <v>40.35</v>
      </c>
      <c r="DL7" s="36">
        <v>37.71</v>
      </c>
      <c r="DM7" s="36">
        <v>38.69</v>
      </c>
      <c r="DN7" s="36">
        <v>39.65</v>
      </c>
      <c r="DO7" s="36">
        <v>45.25</v>
      </c>
      <c r="DP7" s="36">
        <v>46.27</v>
      </c>
      <c r="DQ7" s="36">
        <v>47.18</v>
      </c>
      <c r="DR7" s="36">
        <v>7.35</v>
      </c>
      <c r="DS7" s="36">
        <v>9.49</v>
      </c>
      <c r="DT7" s="36">
        <v>8.86</v>
      </c>
      <c r="DU7" s="36">
        <v>8.8800000000000008</v>
      </c>
      <c r="DV7" s="36">
        <v>8.61</v>
      </c>
      <c r="DW7" s="36">
        <v>7.67</v>
      </c>
      <c r="DX7" s="36">
        <v>8.4</v>
      </c>
      <c r="DY7" s="36">
        <v>9.7100000000000009</v>
      </c>
      <c r="DZ7" s="36">
        <v>10.71</v>
      </c>
      <c r="EA7" s="36">
        <v>10.93</v>
      </c>
      <c r="EB7" s="36">
        <v>13.18</v>
      </c>
      <c r="EC7" s="36">
        <v>1.0900000000000001</v>
      </c>
      <c r="ED7" s="36">
        <v>1.27</v>
      </c>
      <c r="EE7" s="36">
        <v>0.81</v>
      </c>
      <c r="EF7" s="36">
        <v>0.75</v>
      </c>
      <c r="EG7" s="36">
        <v>0.96</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2017-02-03T04:16:34Z</cp:lastPrinted>
  <dcterms:created xsi:type="dcterms:W3CDTF">2017-02-01T08:37:55Z</dcterms:created>
  <dcterms:modified xsi:type="dcterms:W3CDTF">2017-02-20T00:57:29Z</dcterms:modified>
  <cp:category/>
</cp:coreProperties>
</file>