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ilesrv01\users$\ShareFolder\組織\都市整備部\下水道課\業務担当\05予算決算\13経営比較分析表\H28\"/>
    </mc:Choice>
  </mc:AlternateContent>
  <workbookProtection workbookPassword="8649" lockStructure="1"/>
  <bookViews>
    <workbookView xWindow="240" yWindow="60" windowWidth="14940" windowHeight="7875"/>
  </bookViews>
  <sheets>
    <sheet name="法非適用_下水道事業" sheetId="4" r:id="rId1"/>
    <sheet name="データ" sheetId="5" state="hidden" r:id="rId2"/>
  </sheets>
  <calcPr calcId="162913"/>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AL8" i="4" s="1"/>
  <c r="Q6" i="5"/>
  <c r="P6" i="5"/>
  <c r="W10" i="4" s="1"/>
  <c r="O6" i="5"/>
  <c r="P10" i="4" s="1"/>
  <c r="N6" i="5"/>
  <c r="I10" i="4" s="1"/>
  <c r="M6" i="5"/>
  <c r="L6" i="5"/>
  <c r="K6" i="5"/>
  <c r="P8" i="4" s="1"/>
  <c r="J6" i="5"/>
  <c r="I8" i="4" s="1"/>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B10" i="4"/>
  <c r="W8" i="4"/>
  <c r="B8" i="4"/>
  <c r="C10" i="5" l="1"/>
  <c r="D10" i="5"/>
  <c r="E10" i="5"/>
  <c r="B10" i="5"/>
</calcChain>
</file>

<file path=xl/sharedStrings.xml><?xml version="1.0" encoding="utf-8"?>
<sst xmlns="http://schemas.openxmlformats.org/spreadsheetml/2006/main" count="226" uniqueCount="111">
  <si>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</si>
  <si>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</si>
  <si>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</si>
  <si>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</si>
  <si>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</si>
  <si>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</si>
  <si>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</si>
  <si>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</si>
  <si>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</si>
  <si>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</si>
  <si>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</si>
  <si>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</si>
  <si>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</si>
  <si>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</si>
  <si>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</si>
  <si>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</si>
  <si>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</si>
  <si>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</si>
  <si>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</si>
  <si>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</si>
  <si>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</si>
  <si>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</si>
  <si>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</si>
  <si>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</si>
  <si>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</si>
  <si>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</si>
  <si>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</si>
  <si>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</si>
  <si>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</si>
  <si>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</si>
  <si>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</si>
  <si>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</si>
  <si>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</si>
  <si>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</si>
  <si>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</si>
  <si>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</si>
  <si>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</si>
  <si>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</si>
  <si>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</si>
  <si>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</si>
  <si>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</si>
  <si>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</si>
  <si>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</si>
  <si>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</si>
  <si>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</si>
  <si>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</si>
  <si>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</si>
  <si>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</si>
  <si>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</si>
  <si>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</si>
  <si>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</si>
  <si>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</si>
  <si>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</si>
  <si>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</si>
  <si>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</si>
  <si>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</si>
  <si>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</si>
  <si>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</si>
  <si>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</si>
  <si>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</si>
  <si>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</si>
  <si>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</si>
  <si>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</si>
  <si>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</si>
  <si>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</si>
  <si>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</si>
  <si>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</si>
  <si>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</si>
  <si>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</si>
  <si>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</si>
  <si>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</si>
  <si>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</si>
  <si>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</si>
  <si>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</si>
  <si>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</si>
  <si>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</si>
  <si>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</si>
  <si>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</si>
  <si>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</si>
  <si>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</si>
  <si>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</si>
  <si>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</si>
  <si>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</si>
  <si>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</si>
  <si>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</si>
  <si>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</si>
  <si>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</si>
  <si>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</si>
  <si>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</si>
  <si>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</si>
  <si>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</si>
  <si>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</si>
  <si>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</si>
  <si>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</si>
  <si>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</si>
  <si>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</si>
  <si>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埼玉県　北本市</t>
  </si>
  <si>
    <t>法非適用</t>
  </si>
  <si>
    <t>下水道事業</t>
  </si>
  <si>
    <t>公共下水道</t>
  </si>
  <si>
    <t>Bb1</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</si>
  <si>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</si>
  <si>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</si>
  <si>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</si>
  <si>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</si>
  <si>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</si>
  <si>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</si>
  <si>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</si>
  <si>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①収益的収支比率・⑤経費回収率
収益的収支比率・経費回収率ともに、100%を下回っている。下水道使用料で賄えておらず、一般会計繰入金に依存する経営となっている。
④企業債残高対事業規模比率
事業規模は平均的に推移しているが、企業債残高は近年の借入額よりも償還終了するものが上回っているため比率は下降傾向にある。
⑥汚水処理原価
資本費平準化債等の活用により、汚水処理費が軽減されているため類似団体よりも汚水処理原価が抑えられている。
⑧水洗化率
水洗化率は類似団体よりも高い率で推移しており、効率的な接続指導の取り組みが行えている。</t>
    <rPh sb="1" eb="4">
      <t>シュウエキテキ</t>
    </rPh>
    <rPh sb="4" eb="6">
      <t>シュウシ</t>
    </rPh>
    <rPh sb="6" eb="8">
      <t>ヒリツ</t>
    </rPh>
    <rPh sb="10" eb="12">
      <t>ケイヒ</t>
    </rPh>
    <rPh sb="12" eb="14">
      <t>カイシュウ</t>
    </rPh>
    <rPh sb="14" eb="15">
      <t>リツ</t>
    </rPh>
    <rPh sb="16" eb="19">
      <t>シュウエキテキ</t>
    </rPh>
    <rPh sb="19" eb="21">
      <t>シュウシ</t>
    </rPh>
    <rPh sb="21" eb="23">
      <t>ヒリツ</t>
    </rPh>
    <rPh sb="24" eb="26">
      <t>ケイヒ</t>
    </rPh>
    <rPh sb="26" eb="28">
      <t>カイシュウ</t>
    </rPh>
    <rPh sb="28" eb="29">
      <t>リツ</t>
    </rPh>
    <rPh sb="38" eb="40">
      <t>シタマワ</t>
    </rPh>
    <rPh sb="45" eb="48">
      <t>ゲスイドウ</t>
    </rPh>
    <rPh sb="48" eb="51">
      <t>シヨウリョウ</t>
    </rPh>
    <rPh sb="52" eb="53">
      <t>マカナ</t>
    </rPh>
    <rPh sb="59" eb="61">
      <t>イッパン</t>
    </rPh>
    <rPh sb="61" eb="63">
      <t>カイケイ</t>
    </rPh>
    <rPh sb="63" eb="65">
      <t>クリイレ</t>
    </rPh>
    <rPh sb="65" eb="66">
      <t>キン</t>
    </rPh>
    <rPh sb="67" eb="69">
      <t>イゾン</t>
    </rPh>
    <rPh sb="71" eb="73">
      <t>ケイエイ</t>
    </rPh>
    <rPh sb="83" eb="85">
      <t>キギョウ</t>
    </rPh>
    <rPh sb="85" eb="86">
      <t>サイ</t>
    </rPh>
    <rPh sb="86" eb="88">
      <t>ザンダカ</t>
    </rPh>
    <rPh sb="88" eb="89">
      <t>タイ</t>
    </rPh>
    <rPh sb="89" eb="91">
      <t>ジギョウ</t>
    </rPh>
    <rPh sb="91" eb="93">
      <t>キボ</t>
    </rPh>
    <rPh sb="93" eb="95">
      <t>ヒリツ</t>
    </rPh>
    <rPh sb="96" eb="98">
      <t>ジギョウ</t>
    </rPh>
    <rPh sb="98" eb="100">
      <t>キボ</t>
    </rPh>
    <rPh sb="101" eb="104">
      <t>ヘイキンテキ</t>
    </rPh>
    <rPh sb="105" eb="107">
      <t>スイイ</t>
    </rPh>
    <rPh sb="113" eb="115">
      <t>キギョウ</t>
    </rPh>
    <rPh sb="115" eb="116">
      <t>サイ</t>
    </rPh>
    <rPh sb="116" eb="118">
      <t>ザンダカ</t>
    </rPh>
    <rPh sb="119" eb="121">
      <t>キンネン</t>
    </rPh>
    <rPh sb="122" eb="124">
      <t>カリイレ</t>
    </rPh>
    <rPh sb="124" eb="125">
      <t>ガク</t>
    </rPh>
    <rPh sb="128" eb="130">
      <t>ショウカン</t>
    </rPh>
    <rPh sb="130" eb="132">
      <t>シュウリョウ</t>
    </rPh>
    <rPh sb="137" eb="139">
      <t>ウワマワ</t>
    </rPh>
    <rPh sb="145" eb="147">
      <t>ヒリツ</t>
    </rPh>
    <rPh sb="148" eb="150">
      <t>カコウ</t>
    </rPh>
    <rPh sb="150" eb="152">
      <t>ケイコウ</t>
    </rPh>
    <rPh sb="159" eb="161">
      <t>オスイ</t>
    </rPh>
    <rPh sb="161" eb="163">
      <t>ショリ</t>
    </rPh>
    <rPh sb="163" eb="165">
      <t>ゲンカ</t>
    </rPh>
    <rPh sb="166" eb="168">
      <t>シホン</t>
    </rPh>
    <rPh sb="168" eb="169">
      <t>ヒ</t>
    </rPh>
    <rPh sb="169" eb="172">
      <t>ヘイジュンカ</t>
    </rPh>
    <rPh sb="172" eb="173">
      <t>サイ</t>
    </rPh>
    <rPh sb="173" eb="174">
      <t>トウ</t>
    </rPh>
    <rPh sb="175" eb="177">
      <t>カツヨウ</t>
    </rPh>
    <rPh sb="181" eb="183">
      <t>オスイ</t>
    </rPh>
    <rPh sb="183" eb="185">
      <t>ショリ</t>
    </rPh>
    <rPh sb="185" eb="186">
      <t>ヒ</t>
    </rPh>
    <rPh sb="187" eb="189">
      <t>ケイゲン</t>
    </rPh>
    <rPh sb="196" eb="198">
      <t>ルイジ</t>
    </rPh>
    <rPh sb="198" eb="200">
      <t>ダンタイ</t>
    </rPh>
    <rPh sb="203" eb="205">
      <t>オスイ</t>
    </rPh>
    <rPh sb="205" eb="207">
      <t>ショリ</t>
    </rPh>
    <rPh sb="207" eb="209">
      <t>ゲンカ</t>
    </rPh>
    <rPh sb="210" eb="211">
      <t>オサ</t>
    </rPh>
    <rPh sb="221" eb="224">
      <t>スイセンカ</t>
    </rPh>
    <rPh sb="224" eb="225">
      <t>リツ</t>
    </rPh>
    <rPh sb="226" eb="229">
      <t>スイセンカ</t>
    </rPh>
    <rPh sb="229" eb="230">
      <t>リツ</t>
    </rPh>
    <rPh sb="231" eb="233">
      <t>ルイジ</t>
    </rPh>
    <rPh sb="233" eb="235">
      <t>ダンタイ</t>
    </rPh>
    <rPh sb="238" eb="239">
      <t>タカ</t>
    </rPh>
    <rPh sb="240" eb="241">
      <t>リツ</t>
    </rPh>
    <rPh sb="242" eb="244">
      <t>スイイ</t>
    </rPh>
    <rPh sb="249" eb="252">
      <t>コウリツテキ</t>
    </rPh>
    <rPh sb="253" eb="255">
      <t>セツゾク</t>
    </rPh>
    <rPh sb="255" eb="257">
      <t>シドウ</t>
    </rPh>
    <rPh sb="258" eb="259">
      <t>ト</t>
    </rPh>
    <rPh sb="260" eb="261">
      <t>ク</t>
    </rPh>
    <rPh sb="263" eb="264">
      <t>オコナ</t>
    </rPh>
    <phoneticPr fontId="4"/>
  </si>
  <si>
    <t>③管渠改善率
昭和56年度供用開始のため、耐用年数を経過した管渠施設はないが、有収率70.91％と不明水の流入を多く認めるため対策は必要となる。</t>
    <rPh sb="1" eb="3">
      <t>カンキョ</t>
    </rPh>
    <rPh sb="3" eb="5">
      <t>カイゼン</t>
    </rPh>
    <rPh sb="5" eb="6">
      <t>リツ</t>
    </rPh>
    <rPh sb="7" eb="9">
      <t>ショウワ</t>
    </rPh>
    <rPh sb="11" eb="13">
      <t>ネンド</t>
    </rPh>
    <rPh sb="13" eb="15">
      <t>キョウヨウ</t>
    </rPh>
    <rPh sb="15" eb="17">
      <t>カイシ</t>
    </rPh>
    <rPh sb="21" eb="23">
      <t>タイヨウ</t>
    </rPh>
    <rPh sb="23" eb="25">
      <t>ネンスウ</t>
    </rPh>
    <rPh sb="26" eb="28">
      <t>ケイカ</t>
    </rPh>
    <rPh sb="30" eb="32">
      <t>カンキョ</t>
    </rPh>
    <rPh sb="32" eb="34">
      <t>シセツ</t>
    </rPh>
    <rPh sb="39" eb="42">
      <t>ユウシュウリツ</t>
    </rPh>
    <rPh sb="49" eb="51">
      <t>フメイ</t>
    </rPh>
    <rPh sb="51" eb="52">
      <t>スイ</t>
    </rPh>
    <rPh sb="53" eb="55">
      <t>リュウニュウ</t>
    </rPh>
    <rPh sb="56" eb="57">
      <t>オオ</t>
    </rPh>
    <rPh sb="58" eb="59">
      <t>ミト</t>
    </rPh>
    <rPh sb="63" eb="65">
      <t>タイサク</t>
    </rPh>
    <rPh sb="66" eb="68">
      <t>ヒツヨウ</t>
    </rPh>
    <phoneticPr fontId="4"/>
  </si>
  <si>
    <t>経営戦略（平成26年度策定）に基づき、経営の健全化、効率化を行っていく。また、平成29年度からの地方公営企業法（財務規定等）の適用により、経理状況の明確化を図り、企業経営のさらなる健全化に努める。</t>
    <rPh sb="0" eb="2">
      <t>ケイエイ</t>
    </rPh>
    <rPh sb="2" eb="4">
      <t>センリャク</t>
    </rPh>
    <rPh sb="5" eb="7">
      <t>ヘイセイ</t>
    </rPh>
    <rPh sb="9" eb="11">
      <t>ネンド</t>
    </rPh>
    <rPh sb="11" eb="13">
      <t>サクテイ</t>
    </rPh>
    <rPh sb="15" eb="16">
      <t>モト</t>
    </rPh>
    <rPh sb="19" eb="21">
      <t>ケイエイ</t>
    </rPh>
    <rPh sb="22" eb="25">
      <t>ケンゼンカ</t>
    </rPh>
    <rPh sb="26" eb="29">
      <t>コウリツカ</t>
    </rPh>
    <rPh sb="30" eb="31">
      <t>オコナ</t>
    </rPh>
    <rPh sb="39" eb="41">
      <t>ヘイセイ</t>
    </rPh>
    <rPh sb="43" eb="45">
      <t>ネンド</t>
    </rPh>
    <rPh sb="48" eb="50">
      <t>チホウ</t>
    </rPh>
    <rPh sb="50" eb="52">
      <t>コウエイ</t>
    </rPh>
    <rPh sb="52" eb="54">
      <t>キギョウ</t>
    </rPh>
    <rPh sb="54" eb="55">
      <t>ホウ</t>
    </rPh>
    <rPh sb="56" eb="58">
      <t>ザイム</t>
    </rPh>
    <rPh sb="58" eb="60">
      <t>キテイ</t>
    </rPh>
    <rPh sb="60" eb="61">
      <t>トウ</t>
    </rPh>
    <rPh sb="63" eb="65">
      <t>テキヨウ</t>
    </rPh>
    <rPh sb="69" eb="71">
      <t>ケイリ</t>
    </rPh>
    <rPh sb="71" eb="73">
      <t>ジョウキョウ</t>
    </rPh>
    <rPh sb="74" eb="77">
      <t>メイカクカ</t>
    </rPh>
    <rPh sb="78" eb="79">
      <t>ハカ</t>
    </rPh>
    <rPh sb="81" eb="83">
      <t>キギョウ</t>
    </rPh>
    <rPh sb="83" eb="85">
      <t>ケイエイ</t>
    </rPh>
    <rPh sb="90" eb="93">
      <t>ケンゼンカ</t>
    </rPh>
    <rPh sb="94" eb="95">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</si>
</sst>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formatCode="#,##0.00;&quot;△&quot;#,##0.00;&quot;-&quot;">
                  <c:v>0.27</c:v>
                </c:pt>
                <c:pt idx="1">
                  <c:v>0</c:v>
                </c:pt>
                <c:pt idx="2" formatCode="#,##0.00;&quot;△&quot;#,##0.00;&quot;-&quot;">
                  <c:v>0.28999999999999998</c:v>
                </c:pt>
                <c:pt idx="3">
                  <c:v>0</c:v>
                </c:pt>
                <c:pt idx="4">
                  <c:v>0</c:v>
                </c:pt>
              </c:numCache>
            </c:numRef>
          </c:val>
          <c:extLst>
            <c:ext xmlns:c16="http://schemas.microsoft.com/office/drawing/2014/chart" uri="{C3380CC4-5D6E-409C-BE32-E72D297353CC}">
              <c16:uniqueId val="{00000000-D331-47E2-BB94-412DC3AE2AAB}"/>
            </c:ext>
          </c:extLst>
        </c:ser>
        <c:dLbls>
          <c:showLegendKey val="0"/>
          <c:showVal val="0"/>
          <c:showCatName val="0"/>
          <c:showSerName val="0"/>
          <c:showPercent val="0"/>
          <c:showBubbleSize val="0"/>
        </c:dLbls>
        <c:gapWidth val="150"/>
        <c:axId val="148796544"/>
        <c:axId val="148798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0.13</c:v>
                </c:pt>
                <c:pt idx="1">
                  <c:v>0.14000000000000001</c:v>
                </c:pt>
                <c:pt idx="2">
                  <c:v>0.08</c:v>
                </c:pt>
                <c:pt idx="3">
                  <c:v>0.09</c:v>
                </c:pt>
                <c:pt idx="4">
                  <c:v>0.15</c:v>
                </c:pt>
              </c:numCache>
            </c:numRef>
          </c:val>
          <c:smooth val="0"/>
          <c:extLst>
            <c:ext xmlns:c16="http://schemas.microsoft.com/office/drawing/2014/chart" uri="{C3380CC4-5D6E-409C-BE32-E72D297353CC}">
              <c16:uniqueId val="{00000001-D331-47E2-BB94-412DC3AE2AAB}"/>
            </c:ext>
          </c:extLst>
        </c:ser>
        <c:dLbls>
          <c:showLegendKey val="0"/>
          <c:showVal val="0"/>
          <c:showCatName val="0"/>
          <c:showSerName val="0"/>
          <c:showPercent val="0"/>
          <c:showBubbleSize val="0"/>
        </c:dLbls>
        <c:marker val="1"/>
        <c:smooth val="0"/>
        <c:axId val="148796544"/>
        <c:axId val="148798464"/>
      </c:lineChart>
      <c:dateAx>
        <c:axId val="148796544"/>
        <c:scaling>
          <c:orientation val="minMax"/>
        </c:scaling>
        <c:delete val="1"/>
        <c:axPos val="b"/>
        <c:numFmt formatCode="ge" sourceLinked="1"/>
        <c:majorTickMark val="none"/>
        <c:minorTickMark val="none"/>
        <c:tickLblPos val="none"/>
        <c:crossAx val="148798464"/>
        <c:crosses val="autoZero"/>
        <c:auto val="1"/>
        <c:lblOffset val="100"/>
        <c:baseTimeUnit val="years"/>
      </c:dateAx>
      <c:valAx>
        <c:axId val="148798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796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DCE-4DAA-8D6A-F7B70A6A1161}"/>
            </c:ext>
          </c:extLst>
        </c:ser>
        <c:dLbls>
          <c:showLegendKey val="0"/>
          <c:showVal val="0"/>
          <c:showCatName val="0"/>
          <c:showSerName val="0"/>
          <c:showPercent val="0"/>
          <c:showBubbleSize val="0"/>
        </c:dLbls>
        <c:gapWidth val="150"/>
        <c:axId val="150481152"/>
        <c:axId val="150503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83.17</c:v>
                </c:pt>
                <c:pt idx="1">
                  <c:v>79.790000000000006</c:v>
                </c:pt>
                <c:pt idx="2">
                  <c:v>79.22</c:v>
                </c:pt>
                <c:pt idx="3">
                  <c:v>83.47</c:v>
                </c:pt>
                <c:pt idx="4">
                  <c:v>86.69</c:v>
                </c:pt>
              </c:numCache>
            </c:numRef>
          </c:val>
          <c:smooth val="0"/>
          <c:extLst>
            <c:ext xmlns:c16="http://schemas.microsoft.com/office/drawing/2014/chart" uri="{C3380CC4-5D6E-409C-BE32-E72D297353CC}">
              <c16:uniqueId val="{00000001-DDCE-4DAA-8D6A-F7B70A6A1161}"/>
            </c:ext>
          </c:extLst>
        </c:ser>
        <c:dLbls>
          <c:showLegendKey val="0"/>
          <c:showVal val="0"/>
          <c:showCatName val="0"/>
          <c:showSerName val="0"/>
          <c:showPercent val="0"/>
          <c:showBubbleSize val="0"/>
        </c:dLbls>
        <c:marker val="1"/>
        <c:smooth val="0"/>
        <c:axId val="150481152"/>
        <c:axId val="150503808"/>
      </c:lineChart>
      <c:dateAx>
        <c:axId val="150481152"/>
        <c:scaling>
          <c:orientation val="minMax"/>
        </c:scaling>
        <c:delete val="1"/>
        <c:axPos val="b"/>
        <c:numFmt formatCode="ge" sourceLinked="1"/>
        <c:majorTickMark val="none"/>
        <c:minorTickMark val="none"/>
        <c:tickLblPos val="none"/>
        <c:crossAx val="150503808"/>
        <c:crosses val="autoZero"/>
        <c:auto val="1"/>
        <c:lblOffset val="100"/>
        <c:baseTimeUnit val="years"/>
      </c:dateAx>
      <c:valAx>
        <c:axId val="150503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481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96.29</c:v>
                </c:pt>
                <c:pt idx="1">
                  <c:v>96.27</c:v>
                </c:pt>
                <c:pt idx="2">
                  <c:v>96.02</c:v>
                </c:pt>
                <c:pt idx="3">
                  <c:v>96.34</c:v>
                </c:pt>
                <c:pt idx="4">
                  <c:v>96.96</c:v>
                </c:pt>
              </c:numCache>
            </c:numRef>
          </c:val>
          <c:extLst>
            <c:ext xmlns:c16="http://schemas.microsoft.com/office/drawing/2014/chart" uri="{C3380CC4-5D6E-409C-BE32-E72D297353CC}">
              <c16:uniqueId val="{00000000-A113-4038-A6FE-F4FE21D52F53}"/>
            </c:ext>
          </c:extLst>
        </c:ser>
        <c:dLbls>
          <c:showLegendKey val="0"/>
          <c:showVal val="0"/>
          <c:showCatName val="0"/>
          <c:showSerName val="0"/>
          <c:showPercent val="0"/>
          <c:showBubbleSize val="0"/>
        </c:dLbls>
        <c:gapWidth val="150"/>
        <c:axId val="150525824"/>
        <c:axId val="150532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95.06</c:v>
                </c:pt>
                <c:pt idx="1">
                  <c:v>95.77</c:v>
                </c:pt>
                <c:pt idx="2">
                  <c:v>95.59</c:v>
                </c:pt>
                <c:pt idx="3">
                  <c:v>96.07</c:v>
                </c:pt>
                <c:pt idx="4">
                  <c:v>96.14</c:v>
                </c:pt>
              </c:numCache>
            </c:numRef>
          </c:val>
          <c:smooth val="0"/>
          <c:extLst>
            <c:ext xmlns:c16="http://schemas.microsoft.com/office/drawing/2014/chart" uri="{C3380CC4-5D6E-409C-BE32-E72D297353CC}">
              <c16:uniqueId val="{00000001-A113-4038-A6FE-F4FE21D52F53}"/>
            </c:ext>
          </c:extLst>
        </c:ser>
        <c:dLbls>
          <c:showLegendKey val="0"/>
          <c:showVal val="0"/>
          <c:showCatName val="0"/>
          <c:showSerName val="0"/>
          <c:showPercent val="0"/>
          <c:showBubbleSize val="0"/>
        </c:dLbls>
        <c:marker val="1"/>
        <c:smooth val="0"/>
        <c:axId val="150525824"/>
        <c:axId val="150532096"/>
      </c:lineChart>
      <c:dateAx>
        <c:axId val="150525824"/>
        <c:scaling>
          <c:orientation val="minMax"/>
        </c:scaling>
        <c:delete val="1"/>
        <c:axPos val="b"/>
        <c:numFmt formatCode="ge" sourceLinked="1"/>
        <c:majorTickMark val="none"/>
        <c:minorTickMark val="none"/>
        <c:tickLblPos val="none"/>
        <c:crossAx val="150532096"/>
        <c:crosses val="autoZero"/>
        <c:auto val="1"/>
        <c:lblOffset val="100"/>
        <c:baseTimeUnit val="years"/>
      </c:dateAx>
      <c:valAx>
        <c:axId val="150532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525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56.55</c:v>
                </c:pt>
                <c:pt idx="1">
                  <c:v>58.9</c:v>
                </c:pt>
                <c:pt idx="2">
                  <c:v>60.63</c:v>
                </c:pt>
                <c:pt idx="3">
                  <c:v>64.040000000000006</c:v>
                </c:pt>
                <c:pt idx="4">
                  <c:v>63.59</c:v>
                </c:pt>
              </c:numCache>
            </c:numRef>
          </c:val>
          <c:extLst>
            <c:ext xmlns:c16="http://schemas.microsoft.com/office/drawing/2014/chart" uri="{C3380CC4-5D6E-409C-BE32-E72D297353CC}">
              <c16:uniqueId val="{00000000-9E3D-47D7-BCA9-2393469632B5}"/>
            </c:ext>
          </c:extLst>
        </c:ser>
        <c:dLbls>
          <c:showLegendKey val="0"/>
          <c:showVal val="0"/>
          <c:showCatName val="0"/>
          <c:showSerName val="0"/>
          <c:showPercent val="0"/>
          <c:showBubbleSize val="0"/>
        </c:dLbls>
        <c:gapWidth val="150"/>
        <c:axId val="148816640"/>
        <c:axId val="148818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E3D-47D7-BCA9-2393469632B5}"/>
            </c:ext>
          </c:extLst>
        </c:ser>
        <c:dLbls>
          <c:showLegendKey val="0"/>
          <c:showVal val="0"/>
          <c:showCatName val="0"/>
          <c:showSerName val="0"/>
          <c:showPercent val="0"/>
          <c:showBubbleSize val="0"/>
        </c:dLbls>
        <c:marker val="1"/>
        <c:smooth val="0"/>
        <c:axId val="148816640"/>
        <c:axId val="148818560"/>
      </c:lineChart>
      <c:dateAx>
        <c:axId val="148816640"/>
        <c:scaling>
          <c:orientation val="minMax"/>
        </c:scaling>
        <c:delete val="1"/>
        <c:axPos val="b"/>
        <c:numFmt formatCode="ge" sourceLinked="1"/>
        <c:majorTickMark val="none"/>
        <c:minorTickMark val="none"/>
        <c:tickLblPos val="none"/>
        <c:crossAx val="148818560"/>
        <c:crosses val="autoZero"/>
        <c:auto val="1"/>
        <c:lblOffset val="100"/>
        <c:baseTimeUnit val="years"/>
      </c:dateAx>
      <c:valAx>
        <c:axId val="148818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816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373-4987-9F3E-69C859CD8ED2}"/>
            </c:ext>
          </c:extLst>
        </c:ser>
        <c:dLbls>
          <c:showLegendKey val="0"/>
          <c:showVal val="0"/>
          <c:showCatName val="0"/>
          <c:showSerName val="0"/>
          <c:showPercent val="0"/>
          <c:showBubbleSize val="0"/>
        </c:dLbls>
        <c:gapWidth val="150"/>
        <c:axId val="148869504"/>
        <c:axId val="148871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373-4987-9F3E-69C859CD8ED2}"/>
            </c:ext>
          </c:extLst>
        </c:ser>
        <c:dLbls>
          <c:showLegendKey val="0"/>
          <c:showVal val="0"/>
          <c:showCatName val="0"/>
          <c:showSerName val="0"/>
          <c:showPercent val="0"/>
          <c:showBubbleSize val="0"/>
        </c:dLbls>
        <c:marker val="1"/>
        <c:smooth val="0"/>
        <c:axId val="148869504"/>
        <c:axId val="148871424"/>
      </c:lineChart>
      <c:dateAx>
        <c:axId val="148869504"/>
        <c:scaling>
          <c:orientation val="minMax"/>
        </c:scaling>
        <c:delete val="1"/>
        <c:axPos val="b"/>
        <c:numFmt formatCode="ge" sourceLinked="1"/>
        <c:majorTickMark val="none"/>
        <c:minorTickMark val="none"/>
        <c:tickLblPos val="none"/>
        <c:crossAx val="148871424"/>
        <c:crosses val="autoZero"/>
        <c:auto val="1"/>
        <c:lblOffset val="100"/>
        <c:baseTimeUnit val="years"/>
      </c:dateAx>
      <c:valAx>
        <c:axId val="148871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869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9D5-43CE-B1FD-142243435133}"/>
            </c:ext>
          </c:extLst>
        </c:ser>
        <c:dLbls>
          <c:showLegendKey val="0"/>
          <c:showVal val="0"/>
          <c:showCatName val="0"/>
          <c:showSerName val="0"/>
          <c:showPercent val="0"/>
          <c:showBubbleSize val="0"/>
        </c:dLbls>
        <c:gapWidth val="150"/>
        <c:axId val="149037056"/>
        <c:axId val="149038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9D5-43CE-B1FD-142243435133}"/>
            </c:ext>
          </c:extLst>
        </c:ser>
        <c:dLbls>
          <c:showLegendKey val="0"/>
          <c:showVal val="0"/>
          <c:showCatName val="0"/>
          <c:showSerName val="0"/>
          <c:showPercent val="0"/>
          <c:showBubbleSize val="0"/>
        </c:dLbls>
        <c:marker val="1"/>
        <c:smooth val="0"/>
        <c:axId val="149037056"/>
        <c:axId val="149038976"/>
      </c:lineChart>
      <c:dateAx>
        <c:axId val="149037056"/>
        <c:scaling>
          <c:orientation val="minMax"/>
        </c:scaling>
        <c:delete val="1"/>
        <c:axPos val="b"/>
        <c:numFmt formatCode="ge" sourceLinked="1"/>
        <c:majorTickMark val="none"/>
        <c:minorTickMark val="none"/>
        <c:tickLblPos val="none"/>
        <c:crossAx val="149038976"/>
        <c:crosses val="autoZero"/>
        <c:auto val="1"/>
        <c:lblOffset val="100"/>
        <c:baseTimeUnit val="years"/>
      </c:dateAx>
      <c:valAx>
        <c:axId val="149038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037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D79-44EA-9124-F48EC05886BD}"/>
            </c:ext>
          </c:extLst>
        </c:ser>
        <c:dLbls>
          <c:showLegendKey val="0"/>
          <c:showVal val="0"/>
          <c:showCatName val="0"/>
          <c:showSerName val="0"/>
          <c:showPercent val="0"/>
          <c:showBubbleSize val="0"/>
        </c:dLbls>
        <c:gapWidth val="150"/>
        <c:axId val="149086208"/>
        <c:axId val="149088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D79-44EA-9124-F48EC05886BD}"/>
            </c:ext>
          </c:extLst>
        </c:ser>
        <c:dLbls>
          <c:showLegendKey val="0"/>
          <c:showVal val="0"/>
          <c:showCatName val="0"/>
          <c:showSerName val="0"/>
          <c:showPercent val="0"/>
          <c:showBubbleSize val="0"/>
        </c:dLbls>
        <c:marker val="1"/>
        <c:smooth val="0"/>
        <c:axId val="149086208"/>
        <c:axId val="149088128"/>
      </c:lineChart>
      <c:dateAx>
        <c:axId val="149086208"/>
        <c:scaling>
          <c:orientation val="minMax"/>
        </c:scaling>
        <c:delete val="1"/>
        <c:axPos val="b"/>
        <c:numFmt formatCode="ge" sourceLinked="1"/>
        <c:majorTickMark val="none"/>
        <c:minorTickMark val="none"/>
        <c:tickLblPos val="none"/>
        <c:crossAx val="149088128"/>
        <c:crosses val="autoZero"/>
        <c:auto val="1"/>
        <c:lblOffset val="100"/>
        <c:baseTimeUnit val="years"/>
      </c:dateAx>
      <c:valAx>
        <c:axId val="149088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086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A0F-4C90-9A98-B6C1F1D54819}"/>
            </c:ext>
          </c:extLst>
        </c:ser>
        <c:dLbls>
          <c:showLegendKey val="0"/>
          <c:showVal val="0"/>
          <c:showCatName val="0"/>
          <c:showSerName val="0"/>
          <c:showPercent val="0"/>
          <c:showBubbleSize val="0"/>
        </c:dLbls>
        <c:gapWidth val="150"/>
        <c:axId val="150150528"/>
        <c:axId val="150160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A0F-4C90-9A98-B6C1F1D54819}"/>
            </c:ext>
          </c:extLst>
        </c:ser>
        <c:dLbls>
          <c:showLegendKey val="0"/>
          <c:showVal val="0"/>
          <c:showCatName val="0"/>
          <c:showSerName val="0"/>
          <c:showPercent val="0"/>
          <c:showBubbleSize val="0"/>
        </c:dLbls>
        <c:marker val="1"/>
        <c:smooth val="0"/>
        <c:axId val="150150528"/>
        <c:axId val="150160896"/>
      </c:lineChart>
      <c:dateAx>
        <c:axId val="150150528"/>
        <c:scaling>
          <c:orientation val="minMax"/>
        </c:scaling>
        <c:delete val="1"/>
        <c:axPos val="b"/>
        <c:numFmt formatCode="ge" sourceLinked="1"/>
        <c:majorTickMark val="none"/>
        <c:minorTickMark val="none"/>
        <c:tickLblPos val="none"/>
        <c:crossAx val="150160896"/>
        <c:crosses val="autoZero"/>
        <c:auto val="1"/>
        <c:lblOffset val="100"/>
        <c:baseTimeUnit val="years"/>
      </c:dateAx>
      <c:valAx>
        <c:axId val="150160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150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941.95</c:v>
                </c:pt>
                <c:pt idx="1">
                  <c:v>940.78</c:v>
                </c:pt>
                <c:pt idx="2">
                  <c:v>901.53</c:v>
                </c:pt>
                <c:pt idx="3">
                  <c:v>860.63</c:v>
                </c:pt>
                <c:pt idx="4">
                  <c:v>807.78</c:v>
                </c:pt>
              </c:numCache>
            </c:numRef>
          </c:val>
          <c:extLst>
            <c:ext xmlns:c16="http://schemas.microsoft.com/office/drawing/2014/chart" uri="{C3380CC4-5D6E-409C-BE32-E72D297353CC}">
              <c16:uniqueId val="{00000000-8602-4774-AFBE-4B756541812E}"/>
            </c:ext>
          </c:extLst>
        </c:ser>
        <c:dLbls>
          <c:showLegendKey val="0"/>
          <c:showVal val="0"/>
          <c:showCatName val="0"/>
          <c:showSerName val="0"/>
          <c:showPercent val="0"/>
          <c:showBubbleSize val="0"/>
        </c:dLbls>
        <c:gapWidth val="150"/>
        <c:axId val="150178816"/>
        <c:axId val="150189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908.51</c:v>
                </c:pt>
                <c:pt idx="1">
                  <c:v>866.05</c:v>
                </c:pt>
                <c:pt idx="2">
                  <c:v>892.91</c:v>
                </c:pt>
                <c:pt idx="3">
                  <c:v>839.9</c:v>
                </c:pt>
                <c:pt idx="4">
                  <c:v>775.45</c:v>
                </c:pt>
              </c:numCache>
            </c:numRef>
          </c:val>
          <c:smooth val="0"/>
          <c:extLst>
            <c:ext xmlns:c16="http://schemas.microsoft.com/office/drawing/2014/chart" uri="{C3380CC4-5D6E-409C-BE32-E72D297353CC}">
              <c16:uniqueId val="{00000001-8602-4774-AFBE-4B756541812E}"/>
            </c:ext>
          </c:extLst>
        </c:ser>
        <c:dLbls>
          <c:showLegendKey val="0"/>
          <c:showVal val="0"/>
          <c:showCatName val="0"/>
          <c:showSerName val="0"/>
          <c:showPercent val="0"/>
          <c:showBubbleSize val="0"/>
        </c:dLbls>
        <c:marker val="1"/>
        <c:smooth val="0"/>
        <c:axId val="150178816"/>
        <c:axId val="150189184"/>
      </c:lineChart>
      <c:dateAx>
        <c:axId val="150178816"/>
        <c:scaling>
          <c:orientation val="minMax"/>
        </c:scaling>
        <c:delete val="1"/>
        <c:axPos val="b"/>
        <c:numFmt formatCode="ge" sourceLinked="1"/>
        <c:majorTickMark val="none"/>
        <c:minorTickMark val="none"/>
        <c:tickLblPos val="none"/>
        <c:crossAx val="150189184"/>
        <c:crosses val="autoZero"/>
        <c:auto val="1"/>
        <c:lblOffset val="100"/>
        <c:baseTimeUnit val="years"/>
      </c:dateAx>
      <c:valAx>
        <c:axId val="150189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178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72.459999999999994</c:v>
                </c:pt>
                <c:pt idx="1">
                  <c:v>70.55</c:v>
                </c:pt>
                <c:pt idx="2">
                  <c:v>69.900000000000006</c:v>
                </c:pt>
                <c:pt idx="3">
                  <c:v>75.62</c:v>
                </c:pt>
                <c:pt idx="4">
                  <c:v>73.069999999999993</c:v>
                </c:pt>
              </c:numCache>
            </c:numRef>
          </c:val>
          <c:extLst>
            <c:ext xmlns:c16="http://schemas.microsoft.com/office/drawing/2014/chart" uri="{C3380CC4-5D6E-409C-BE32-E72D297353CC}">
              <c16:uniqueId val="{00000000-3A1F-42F3-A0BA-E94A0A734AB7}"/>
            </c:ext>
          </c:extLst>
        </c:ser>
        <c:dLbls>
          <c:showLegendKey val="0"/>
          <c:showVal val="0"/>
          <c:showCatName val="0"/>
          <c:showSerName val="0"/>
          <c:showPercent val="0"/>
          <c:showBubbleSize val="0"/>
        </c:dLbls>
        <c:gapWidth val="150"/>
        <c:axId val="150366848"/>
        <c:axId val="150373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84.71</c:v>
                </c:pt>
                <c:pt idx="1">
                  <c:v>87.1</c:v>
                </c:pt>
                <c:pt idx="2">
                  <c:v>86.47</c:v>
                </c:pt>
                <c:pt idx="3">
                  <c:v>87.66</c:v>
                </c:pt>
                <c:pt idx="4">
                  <c:v>86.34</c:v>
                </c:pt>
              </c:numCache>
            </c:numRef>
          </c:val>
          <c:smooth val="0"/>
          <c:extLst>
            <c:ext xmlns:c16="http://schemas.microsoft.com/office/drawing/2014/chart" uri="{C3380CC4-5D6E-409C-BE32-E72D297353CC}">
              <c16:uniqueId val="{00000001-3A1F-42F3-A0BA-E94A0A734AB7}"/>
            </c:ext>
          </c:extLst>
        </c:ser>
        <c:dLbls>
          <c:showLegendKey val="0"/>
          <c:showVal val="0"/>
          <c:showCatName val="0"/>
          <c:showSerName val="0"/>
          <c:showPercent val="0"/>
          <c:showBubbleSize val="0"/>
        </c:dLbls>
        <c:marker val="1"/>
        <c:smooth val="0"/>
        <c:axId val="150366848"/>
        <c:axId val="150373120"/>
      </c:lineChart>
      <c:dateAx>
        <c:axId val="150366848"/>
        <c:scaling>
          <c:orientation val="minMax"/>
        </c:scaling>
        <c:delete val="1"/>
        <c:axPos val="b"/>
        <c:numFmt formatCode="ge" sourceLinked="1"/>
        <c:majorTickMark val="none"/>
        <c:minorTickMark val="none"/>
        <c:tickLblPos val="none"/>
        <c:crossAx val="150373120"/>
        <c:crosses val="autoZero"/>
        <c:auto val="1"/>
        <c:lblOffset val="100"/>
        <c:baseTimeUnit val="years"/>
      </c:dateAx>
      <c:valAx>
        <c:axId val="150373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366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149.82</c:v>
                </c:pt>
                <c:pt idx="1">
                  <c:v>147.32</c:v>
                </c:pt>
                <c:pt idx="2">
                  <c:v>148.71</c:v>
                </c:pt>
                <c:pt idx="3">
                  <c:v>141.52000000000001</c:v>
                </c:pt>
                <c:pt idx="4">
                  <c:v>146.44999999999999</c:v>
                </c:pt>
              </c:numCache>
            </c:numRef>
          </c:val>
          <c:extLst>
            <c:ext xmlns:c16="http://schemas.microsoft.com/office/drawing/2014/chart" uri="{C3380CC4-5D6E-409C-BE32-E72D297353CC}">
              <c16:uniqueId val="{00000000-1383-4523-A234-551799FAACA4}"/>
            </c:ext>
          </c:extLst>
        </c:ser>
        <c:dLbls>
          <c:showLegendKey val="0"/>
          <c:showVal val="0"/>
          <c:showCatName val="0"/>
          <c:showSerName val="0"/>
          <c:showPercent val="0"/>
          <c:showBubbleSize val="0"/>
        </c:dLbls>
        <c:gapWidth val="150"/>
        <c:axId val="150424192"/>
        <c:axId val="150471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148.62</c:v>
                </c:pt>
                <c:pt idx="1">
                  <c:v>147.97999999999999</c:v>
                </c:pt>
                <c:pt idx="2">
                  <c:v>146.86000000000001</c:v>
                </c:pt>
                <c:pt idx="3">
                  <c:v>145.18</c:v>
                </c:pt>
                <c:pt idx="4">
                  <c:v>147.52000000000001</c:v>
                </c:pt>
              </c:numCache>
            </c:numRef>
          </c:val>
          <c:smooth val="0"/>
          <c:extLst>
            <c:ext xmlns:c16="http://schemas.microsoft.com/office/drawing/2014/chart" uri="{C3380CC4-5D6E-409C-BE32-E72D297353CC}">
              <c16:uniqueId val="{00000001-1383-4523-A234-551799FAACA4}"/>
            </c:ext>
          </c:extLst>
        </c:ser>
        <c:dLbls>
          <c:showLegendKey val="0"/>
          <c:showVal val="0"/>
          <c:showCatName val="0"/>
          <c:showSerName val="0"/>
          <c:showPercent val="0"/>
          <c:showBubbleSize val="0"/>
        </c:dLbls>
        <c:marker val="1"/>
        <c:smooth val="0"/>
        <c:axId val="150424192"/>
        <c:axId val="150471424"/>
      </c:lineChart>
      <c:dateAx>
        <c:axId val="150424192"/>
        <c:scaling>
          <c:orientation val="minMax"/>
        </c:scaling>
        <c:delete val="1"/>
        <c:axPos val="b"/>
        <c:numFmt formatCode="ge" sourceLinked="1"/>
        <c:majorTickMark val="none"/>
        <c:minorTickMark val="none"/>
        <c:tickLblPos val="none"/>
        <c:crossAx val="150471424"/>
        <c:crosses val="autoZero"/>
        <c:auto val="1"/>
        <c:lblOffset val="100"/>
        <c:baseTimeUnit val="years"/>
      </c:dateAx>
      <c:valAx>
        <c:axId val="150471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424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x14ac:dyDescent="0.15">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x14ac:dyDescent="0.15">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2" t="str">
        <f>データ!H6</f>
        <v>埼玉県　北本市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x14ac:dyDescent="0.15">
      <c r="A8" s="2"/>
      <c r="B8" s="70" t="str">
        <f>データ!I6</f>
        <v>法非適用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Bb1</v>
      </c>
      <c r="X8" s="70"/>
      <c r="Y8" s="70"/>
      <c r="Z8" s="70"/>
      <c r="AA8" s="70"/>
      <c r="AB8" s="70"/>
      <c r="AC8" s="70"/>
      <c r="AD8" s="3"/>
      <c r="AE8" s="3"/>
      <c r="AF8" s="3"/>
      <c r="AG8" s="3"/>
      <c r="AH8" s="3"/>
      <c r="AI8" s="3"/>
      <c r="AJ8" s="3"/>
      <c r="AK8" s="3"/>
      <c r="AL8" s="64">
        <f>データ!R6</f>
        <v>68154</v>
      </c>
      <c r="AM8" s="64"/>
      <c r="AN8" s="64"/>
      <c r="AO8" s="64"/>
      <c r="AP8" s="64"/>
      <c r="AQ8" s="64"/>
      <c r="AR8" s="64"/>
      <c r="AS8" s="64"/>
      <c r="AT8" s="63">
        <f>データ!S6</f>
        <v>19.82</v>
      </c>
      <c r="AU8" s="63"/>
      <c r="AV8" s="63"/>
      <c r="AW8" s="63"/>
      <c r="AX8" s="63"/>
      <c r="AY8" s="63"/>
      <c r="AZ8" s="63"/>
      <c r="BA8" s="63"/>
      <c r="BB8" s="63">
        <f>データ!T6</f>
        <v>3438.65</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x14ac:dyDescent="0.15">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x14ac:dyDescent="0.15">
      <c r="A10" s="2"/>
      <c r="B10" s="63" t="str">
        <f>データ!M6</f>
        <v>-</v>
      </c>
      <c r="C10" s="63"/>
      <c r="D10" s="63"/>
      <c r="E10" s="63"/>
      <c r="F10" s="63"/>
      <c r="G10" s="63"/>
      <c r="H10" s="63"/>
      <c r="I10" s="63" t="str">
        <f>データ!N6</f>
        <v>該当数値なし</v>
      </c>
      <c r="J10" s="63"/>
      <c r="K10" s="63"/>
      <c r="L10" s="63"/>
      <c r="M10" s="63"/>
      <c r="N10" s="63"/>
      <c r="O10" s="63"/>
      <c r="P10" s="63">
        <f>データ!O6</f>
        <v>74.650000000000006</v>
      </c>
      <c r="Q10" s="63"/>
      <c r="R10" s="63"/>
      <c r="S10" s="63"/>
      <c r="T10" s="63"/>
      <c r="U10" s="63"/>
      <c r="V10" s="63"/>
      <c r="W10" s="63">
        <f>データ!P6</f>
        <v>70.91</v>
      </c>
      <c r="X10" s="63"/>
      <c r="Y10" s="63"/>
      <c r="Z10" s="63"/>
      <c r="AA10" s="63"/>
      <c r="AB10" s="63"/>
      <c r="AC10" s="63"/>
      <c r="AD10" s="64">
        <f>データ!Q6</f>
        <v>1944</v>
      </c>
      <c r="AE10" s="64"/>
      <c r="AF10" s="64"/>
      <c r="AG10" s="64"/>
      <c r="AH10" s="64"/>
      <c r="AI10" s="64"/>
      <c r="AJ10" s="64"/>
      <c r="AK10" s="2"/>
      <c r="AL10" s="64">
        <f>データ!U6</f>
        <v>50730</v>
      </c>
      <c r="AM10" s="64"/>
      <c r="AN10" s="64"/>
      <c r="AO10" s="64"/>
      <c r="AP10" s="64"/>
      <c r="AQ10" s="64"/>
      <c r="AR10" s="64"/>
      <c r="AS10" s="64"/>
      <c r="AT10" s="63">
        <f>データ!V6</f>
        <v>6.01</v>
      </c>
      <c r="AU10" s="63"/>
      <c r="AV10" s="63"/>
      <c r="AW10" s="63"/>
      <c r="AX10" s="63"/>
      <c r="AY10" s="63"/>
      <c r="AZ10" s="63"/>
      <c r="BA10" s="63"/>
      <c r="BB10" s="63">
        <f>データ!W6</f>
        <v>8440.93</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x14ac:dyDescent="0.15">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x14ac:dyDescent="0.15">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x14ac:dyDescent="0.15">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x14ac:dyDescent="0.15">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x14ac:dyDescent="0.15">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x14ac:dyDescent="0.15">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x14ac:dyDescent="0.15">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x14ac:dyDescent="0.15">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x14ac:dyDescent="0.15">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x14ac:dyDescent="0.15">
      <c r="C83" s="2" t="s">
        <v>40</v>
      </c>
    </row>
    <row r="84" spans="1:78" x14ac:dyDescent="0.15">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3" width="11.875" customWidth="1"/>
  </cols>
  <sheetData>
    <row r="1" spans="1:144" x14ac:dyDescent="0.15">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x14ac:dyDescent="0.15">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x14ac:dyDescent="0.15">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x14ac:dyDescent="0.15">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x14ac:dyDescent="0.15">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x14ac:dyDescent="0.15">
      <c r="A6" s="26" t="s">
        <v>95</v>
      </c>
      <c r="B6" s="31">
        <f>B7</f>
        <v>2015</v>
      </c>
      <c r="C6" s="31">
        <f t="shared" ref="C6:W6" si="3">C7</f>
        <v>112330</v>
      </c>
      <c r="D6" s="31">
        <f t="shared" si="3"/>
        <v>47</v>
      </c>
      <c r="E6" s="31">
        <f t="shared" si="3"/>
        <v>17</v>
      </c>
      <c r="F6" s="31">
        <f t="shared" si="3"/>
        <v>1</v>
      </c>
      <c r="G6" s="31">
        <f t="shared" si="3"/>
        <v>0</v>
      </c>
      <c r="H6" s="31" t="str">
        <f t="shared" si="3"/>
        <v>埼玉県　北本市</v>
      </c>
      <c r="I6" s="31" t="str">
        <f t="shared" si="3"/>
        <v>法非適用</v>
      </c>
      <c r="J6" s="31" t="str">
        <f t="shared" si="3"/>
        <v>下水道事業</v>
      </c>
      <c r="K6" s="31" t="str">
        <f t="shared" si="3"/>
        <v>公共下水道</v>
      </c>
      <c r="L6" s="31" t="str">
        <f t="shared" si="3"/>
        <v>Bb1</v>
      </c>
      <c r="M6" s="32" t="str">
        <f t="shared" si="3"/>
        <v>-</v>
      </c>
      <c r="N6" s="32" t="str">
        <f t="shared" si="3"/>
        <v>該当数値なし</v>
      </c>
      <c r="O6" s="32">
        <f t="shared" si="3"/>
        <v>74.650000000000006</v>
      </c>
      <c r="P6" s="32">
        <f t="shared" si="3"/>
        <v>70.91</v>
      </c>
      <c r="Q6" s="32">
        <f t="shared" si="3"/>
        <v>1944</v>
      </c>
      <c r="R6" s="32">
        <f t="shared" si="3"/>
        <v>68154</v>
      </c>
      <c r="S6" s="32">
        <f t="shared" si="3"/>
        <v>19.82</v>
      </c>
      <c r="T6" s="32">
        <f t="shared" si="3"/>
        <v>3438.65</v>
      </c>
      <c r="U6" s="32">
        <f t="shared" si="3"/>
        <v>50730</v>
      </c>
      <c r="V6" s="32">
        <f t="shared" si="3"/>
        <v>6.01</v>
      </c>
      <c r="W6" s="32">
        <f t="shared" si="3"/>
        <v>8440.93</v>
      </c>
      <c r="X6" s="33">
        <f>IF(X7="",NA(),X7)</f>
        <v>56.55</v>
      </c>
      <c r="Y6" s="33">
        <f t="shared" ref="Y6:AG6" si="4">IF(Y7="",NA(),Y7)</f>
        <v>58.9</v>
      </c>
      <c r="Z6" s="33">
        <f t="shared" si="4"/>
        <v>60.63</v>
      </c>
      <c r="AA6" s="33">
        <f t="shared" si="4"/>
        <v>64.040000000000006</v>
      </c>
      <c r="AB6" s="33">
        <f t="shared" si="4"/>
        <v>63.59</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941.95</v>
      </c>
      <c r="BF6" s="33">
        <f t="shared" ref="BF6:BN6" si="7">IF(BF7="",NA(),BF7)</f>
        <v>940.78</v>
      </c>
      <c r="BG6" s="33">
        <f t="shared" si="7"/>
        <v>901.53</v>
      </c>
      <c r="BH6" s="33">
        <f t="shared" si="7"/>
        <v>860.63</v>
      </c>
      <c r="BI6" s="33">
        <f t="shared" si="7"/>
        <v>807.78</v>
      </c>
      <c r="BJ6" s="33">
        <f t="shared" si="7"/>
        <v>908.51</v>
      </c>
      <c r="BK6" s="33">
        <f t="shared" si="7"/>
        <v>866.05</v>
      </c>
      <c r="BL6" s="33">
        <f t="shared" si="7"/>
        <v>892.91</v>
      </c>
      <c r="BM6" s="33">
        <f t="shared" si="7"/>
        <v>839.9</v>
      </c>
      <c r="BN6" s="33">
        <f t="shared" si="7"/>
        <v>775.45</v>
      </c>
      <c r="BO6" s="32" t="str">
        <f>IF(BO7="","",IF(BO7="-","【-】","【"&amp;SUBSTITUTE(TEXT(BO7,"#,##0.00"),"-","△")&amp;"】"))</f>
        <v>【763.62】</v>
      </c>
      <c r="BP6" s="33">
        <f>IF(BP7="",NA(),BP7)</f>
        <v>72.459999999999994</v>
      </c>
      <c r="BQ6" s="33">
        <f t="shared" ref="BQ6:BY6" si="8">IF(BQ7="",NA(),BQ7)</f>
        <v>70.55</v>
      </c>
      <c r="BR6" s="33">
        <f t="shared" si="8"/>
        <v>69.900000000000006</v>
      </c>
      <c r="BS6" s="33">
        <f t="shared" si="8"/>
        <v>75.62</v>
      </c>
      <c r="BT6" s="33">
        <f t="shared" si="8"/>
        <v>73.069999999999993</v>
      </c>
      <c r="BU6" s="33">
        <f t="shared" si="8"/>
        <v>84.71</v>
      </c>
      <c r="BV6" s="33">
        <f t="shared" si="8"/>
        <v>87.1</v>
      </c>
      <c r="BW6" s="33">
        <f t="shared" si="8"/>
        <v>86.47</v>
      </c>
      <c r="BX6" s="33">
        <f t="shared" si="8"/>
        <v>87.66</v>
      </c>
      <c r="BY6" s="33">
        <f t="shared" si="8"/>
        <v>86.34</v>
      </c>
      <c r="BZ6" s="32" t="str">
        <f>IF(BZ7="","",IF(BZ7="-","【-】","【"&amp;SUBSTITUTE(TEXT(BZ7,"#,##0.00"),"-","△")&amp;"】"))</f>
        <v>【98.53】</v>
      </c>
      <c r="CA6" s="33">
        <f>IF(CA7="",NA(),CA7)</f>
        <v>149.82</v>
      </c>
      <c r="CB6" s="33">
        <f t="shared" ref="CB6:CJ6" si="9">IF(CB7="",NA(),CB7)</f>
        <v>147.32</v>
      </c>
      <c r="CC6" s="33">
        <f t="shared" si="9"/>
        <v>148.71</v>
      </c>
      <c r="CD6" s="33">
        <f t="shared" si="9"/>
        <v>141.52000000000001</v>
      </c>
      <c r="CE6" s="33">
        <f t="shared" si="9"/>
        <v>146.44999999999999</v>
      </c>
      <c r="CF6" s="33">
        <f t="shared" si="9"/>
        <v>148.62</v>
      </c>
      <c r="CG6" s="33">
        <f t="shared" si="9"/>
        <v>147.97999999999999</v>
      </c>
      <c r="CH6" s="33">
        <f t="shared" si="9"/>
        <v>146.86000000000001</v>
      </c>
      <c r="CI6" s="33">
        <f t="shared" si="9"/>
        <v>145.18</v>
      </c>
      <c r="CJ6" s="33">
        <f t="shared" si="9"/>
        <v>147.52000000000001</v>
      </c>
      <c r="CK6" s="32" t="str">
        <f>IF(CK7="","",IF(CK7="-","【-】","【"&amp;SUBSTITUTE(TEXT(CK7,"#,##0.00"),"-","△")&amp;"】"))</f>
        <v>【139.70】</v>
      </c>
      <c r="CL6" s="33" t="str">
        <f>IF(CL7="",NA(),CL7)</f>
        <v>-</v>
      </c>
      <c r="CM6" s="33" t="str">
        <f t="shared" ref="CM6:CU6" si="10">IF(CM7="",NA(),CM7)</f>
        <v>-</v>
      </c>
      <c r="CN6" s="33" t="str">
        <f t="shared" si="10"/>
        <v>-</v>
      </c>
      <c r="CO6" s="33" t="str">
        <f t="shared" si="10"/>
        <v>-</v>
      </c>
      <c r="CP6" s="33" t="str">
        <f t="shared" si="10"/>
        <v>-</v>
      </c>
      <c r="CQ6" s="33">
        <f t="shared" si="10"/>
        <v>83.17</v>
      </c>
      <c r="CR6" s="33">
        <f t="shared" si="10"/>
        <v>79.790000000000006</v>
      </c>
      <c r="CS6" s="33">
        <f t="shared" si="10"/>
        <v>79.22</v>
      </c>
      <c r="CT6" s="33">
        <f t="shared" si="10"/>
        <v>83.47</v>
      </c>
      <c r="CU6" s="33">
        <f t="shared" si="10"/>
        <v>86.69</v>
      </c>
      <c r="CV6" s="32" t="str">
        <f>IF(CV7="","",IF(CV7="-","【-】","【"&amp;SUBSTITUTE(TEXT(CV7,"#,##0.00"),"-","△")&amp;"】"))</f>
        <v>【60.01】</v>
      </c>
      <c r="CW6" s="33">
        <f>IF(CW7="",NA(),CW7)</f>
        <v>96.29</v>
      </c>
      <c r="CX6" s="33">
        <f t="shared" ref="CX6:DF6" si="11">IF(CX7="",NA(),CX7)</f>
        <v>96.27</v>
      </c>
      <c r="CY6" s="33">
        <f t="shared" si="11"/>
        <v>96.02</v>
      </c>
      <c r="CZ6" s="33">
        <f t="shared" si="11"/>
        <v>96.34</v>
      </c>
      <c r="DA6" s="33">
        <f t="shared" si="11"/>
        <v>96.96</v>
      </c>
      <c r="DB6" s="33">
        <f t="shared" si="11"/>
        <v>95.06</v>
      </c>
      <c r="DC6" s="33">
        <f t="shared" si="11"/>
        <v>95.77</v>
      </c>
      <c r="DD6" s="33">
        <f t="shared" si="11"/>
        <v>95.59</v>
      </c>
      <c r="DE6" s="33">
        <f t="shared" si="11"/>
        <v>96.07</v>
      </c>
      <c r="DF6" s="33">
        <f t="shared" si="11"/>
        <v>96.14</v>
      </c>
      <c r="DG6" s="32" t="str">
        <f>IF(DG7="","",IF(DG7="-","【-】","【"&amp;SUBSTITUTE(TEXT(DG7,"#,##0.00"),"-","△")&amp;"】"))</f>
        <v>【94.73】</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f>IF(ED7="",NA(),ED7)</f>
        <v>0.27</v>
      </c>
      <c r="EE6" s="32">
        <f t="shared" ref="EE6:EM6" si="14">IF(EE7="",NA(),EE7)</f>
        <v>0</v>
      </c>
      <c r="EF6" s="33">
        <f t="shared" si="14"/>
        <v>0.28999999999999998</v>
      </c>
      <c r="EG6" s="32">
        <f t="shared" si="14"/>
        <v>0</v>
      </c>
      <c r="EH6" s="32">
        <f t="shared" si="14"/>
        <v>0</v>
      </c>
      <c r="EI6" s="33">
        <f t="shared" si="14"/>
        <v>0.13</v>
      </c>
      <c r="EJ6" s="33">
        <f t="shared" si="14"/>
        <v>0.14000000000000001</v>
      </c>
      <c r="EK6" s="33">
        <f t="shared" si="14"/>
        <v>0.08</v>
      </c>
      <c r="EL6" s="33">
        <f t="shared" si="14"/>
        <v>0.09</v>
      </c>
      <c r="EM6" s="33">
        <f t="shared" si="14"/>
        <v>0.15</v>
      </c>
      <c r="EN6" s="32" t="str">
        <f>IF(EN7="","",IF(EN7="-","【-】","【"&amp;SUBSTITUTE(TEXT(EN7,"#,##0.00"),"-","△")&amp;"】"))</f>
        <v>【0.23】</v>
      </c>
    </row>
    <row r="7" spans="1:144" s="34" customFormat="1" x14ac:dyDescent="0.15">
      <c r="A7" s="26"/>
      <c r="B7" s="35">
        <v>2015</v>
      </c>
      <c r="C7" s="35">
        <v>112330</v>
      </c>
      <c r="D7" s="35">
        <v>47</v>
      </c>
      <c r="E7" s="35">
        <v>17</v>
      </c>
      <c r="F7" s="35">
        <v>1</v>
      </c>
      <c r="G7" s="35">
        <v>0</v>
      </c>
      <c r="H7" s="35" t="s">
        <v>96</v>
      </c>
      <c r="I7" s="35" t="s">
        <v>97</v>
      </c>
      <c r="J7" s="35" t="s">
        <v>98</v>
      </c>
      <c r="K7" s="35" t="s">
        <v>99</v>
      </c>
      <c r="L7" s="35" t="s">
        <v>100</v>
      </c>
      <c r="M7" s="36" t="s">
        <v>101</v>
      </c>
      <c r="N7" s="36" t="s">
        <v>102</v>
      </c>
      <c r="O7" s="36">
        <v>74.650000000000006</v>
      </c>
      <c r="P7" s="36">
        <v>70.91</v>
      </c>
      <c r="Q7" s="36">
        <v>1944</v>
      </c>
      <c r="R7" s="36">
        <v>68154</v>
      </c>
      <c r="S7" s="36">
        <v>19.82</v>
      </c>
      <c r="T7" s="36">
        <v>3438.65</v>
      </c>
      <c r="U7" s="36">
        <v>50730</v>
      </c>
      <c r="V7" s="36">
        <v>6.01</v>
      </c>
      <c r="W7" s="36">
        <v>8440.93</v>
      </c>
      <c r="X7" s="36">
        <v>56.55</v>
      </c>
      <c r="Y7" s="36">
        <v>58.9</v>
      </c>
      <c r="Z7" s="36">
        <v>60.63</v>
      </c>
      <c r="AA7" s="36">
        <v>64.040000000000006</v>
      </c>
      <c r="AB7" s="36">
        <v>63.59</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941.95</v>
      </c>
      <c r="BF7" s="36">
        <v>940.78</v>
      </c>
      <c r="BG7" s="36">
        <v>901.53</v>
      </c>
      <c r="BH7" s="36">
        <v>860.63</v>
      </c>
      <c r="BI7" s="36">
        <v>807.78</v>
      </c>
      <c r="BJ7" s="36">
        <v>908.51</v>
      </c>
      <c r="BK7" s="36">
        <v>866.05</v>
      </c>
      <c r="BL7" s="36">
        <v>892.91</v>
      </c>
      <c r="BM7" s="36">
        <v>839.9</v>
      </c>
      <c r="BN7" s="36">
        <v>775.45</v>
      </c>
      <c r="BO7" s="36">
        <v>763.62</v>
      </c>
      <c r="BP7" s="36">
        <v>72.459999999999994</v>
      </c>
      <c r="BQ7" s="36">
        <v>70.55</v>
      </c>
      <c r="BR7" s="36">
        <v>69.900000000000006</v>
      </c>
      <c r="BS7" s="36">
        <v>75.62</v>
      </c>
      <c r="BT7" s="36">
        <v>73.069999999999993</v>
      </c>
      <c r="BU7" s="36">
        <v>84.71</v>
      </c>
      <c r="BV7" s="36">
        <v>87.1</v>
      </c>
      <c r="BW7" s="36">
        <v>86.47</v>
      </c>
      <c r="BX7" s="36">
        <v>87.66</v>
      </c>
      <c r="BY7" s="36">
        <v>86.34</v>
      </c>
      <c r="BZ7" s="36">
        <v>98.53</v>
      </c>
      <c r="CA7" s="36">
        <v>149.82</v>
      </c>
      <c r="CB7" s="36">
        <v>147.32</v>
      </c>
      <c r="CC7" s="36">
        <v>148.71</v>
      </c>
      <c r="CD7" s="36">
        <v>141.52000000000001</v>
      </c>
      <c r="CE7" s="36">
        <v>146.44999999999999</v>
      </c>
      <c r="CF7" s="36">
        <v>148.62</v>
      </c>
      <c r="CG7" s="36">
        <v>147.97999999999999</v>
      </c>
      <c r="CH7" s="36">
        <v>146.86000000000001</v>
      </c>
      <c r="CI7" s="36">
        <v>145.18</v>
      </c>
      <c r="CJ7" s="36">
        <v>147.52000000000001</v>
      </c>
      <c r="CK7" s="36">
        <v>139.69999999999999</v>
      </c>
      <c r="CL7" s="36" t="s">
        <v>101</v>
      </c>
      <c r="CM7" s="36" t="s">
        <v>101</v>
      </c>
      <c r="CN7" s="36" t="s">
        <v>101</v>
      </c>
      <c r="CO7" s="36" t="s">
        <v>101</v>
      </c>
      <c r="CP7" s="36" t="s">
        <v>101</v>
      </c>
      <c r="CQ7" s="36">
        <v>83.17</v>
      </c>
      <c r="CR7" s="36">
        <v>79.790000000000006</v>
      </c>
      <c r="CS7" s="36">
        <v>79.22</v>
      </c>
      <c r="CT7" s="36">
        <v>83.47</v>
      </c>
      <c r="CU7" s="36">
        <v>86.69</v>
      </c>
      <c r="CV7" s="36">
        <v>60.01</v>
      </c>
      <c r="CW7" s="36">
        <v>96.29</v>
      </c>
      <c r="CX7" s="36">
        <v>96.27</v>
      </c>
      <c r="CY7" s="36">
        <v>96.02</v>
      </c>
      <c r="CZ7" s="36">
        <v>96.34</v>
      </c>
      <c r="DA7" s="36">
        <v>96.96</v>
      </c>
      <c r="DB7" s="36">
        <v>95.06</v>
      </c>
      <c r="DC7" s="36">
        <v>95.77</v>
      </c>
      <c r="DD7" s="36">
        <v>95.59</v>
      </c>
      <c r="DE7" s="36">
        <v>96.07</v>
      </c>
      <c r="DF7" s="36">
        <v>96.14</v>
      </c>
      <c r="DG7" s="36">
        <v>94.73</v>
      </c>
      <c r="DH7" s="36"/>
      <c r="DI7" s="36"/>
      <c r="DJ7" s="36"/>
      <c r="DK7" s="36"/>
      <c r="DL7" s="36"/>
      <c r="DM7" s="36"/>
      <c r="DN7" s="36"/>
      <c r="DO7" s="36"/>
      <c r="DP7" s="36"/>
      <c r="DQ7" s="36"/>
      <c r="DR7" s="36"/>
      <c r="DS7" s="36"/>
      <c r="DT7" s="36"/>
      <c r="DU7" s="36"/>
      <c r="DV7" s="36"/>
      <c r="DW7" s="36"/>
      <c r="DX7" s="36"/>
      <c r="DY7" s="36"/>
      <c r="DZ7" s="36"/>
      <c r="EA7" s="36"/>
      <c r="EB7" s="36"/>
      <c r="EC7" s="36"/>
      <c r="ED7" s="36">
        <v>0.27</v>
      </c>
      <c r="EE7" s="36">
        <v>0</v>
      </c>
      <c r="EF7" s="36">
        <v>0.28999999999999998</v>
      </c>
      <c r="EG7" s="36">
        <v>0</v>
      </c>
      <c r="EH7" s="36">
        <v>0</v>
      </c>
      <c r="EI7" s="36">
        <v>0.13</v>
      </c>
      <c r="EJ7" s="36">
        <v>0.14000000000000001</v>
      </c>
      <c r="EK7" s="36">
        <v>0.08</v>
      </c>
      <c r="EL7" s="36">
        <v>0.09</v>
      </c>
      <c r="EM7" s="36">
        <v>0.15</v>
      </c>
      <c r="EN7" s="36">
        <v>0.23</v>
      </c>
    </row>
    <row r="8" spans="1:144" x14ac:dyDescent="0.15">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x14ac:dyDescent="0.15">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x14ac:dyDescent="0.15">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2017-02-13T01:01:51Z</cp:lastPrinted>
  <dcterms:created xsi:type="dcterms:W3CDTF">2017-02-08T02:47:20Z</dcterms:created>
  <dcterms:modified xsi:type="dcterms:W3CDTF">2017-02-13T01:03:13Z</dcterms:modified>
  <cp:category/>
</cp:coreProperties>
</file>