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<sst xmlns="http://schemas.openxmlformats.org/spreadsheetml/2006/main" count="221" uniqueCount="111">
  <si>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</si>
  <si>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</si>
  <si>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</si>
  <si>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</si>
  <si>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</si>
  <si>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</si>
  <si>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</si>
  <si>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</si>
  <si>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</si>
  <si>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</si>
  <si>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</si>
  <si>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</si>
  <si>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</si>
  <si>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</si>
  <si>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</si>
  <si>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</si>
  <si>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</si>
  <si>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</si>
  <si>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</si>
  <si>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</si>
  <si>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</si>
  <si>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</si>
  <si>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</si>
  <si>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</si>
  <si>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</si>
  <si>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</si>
  <si>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</si>
  <si>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</si>
  <si>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</si>
  <si>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</si>
  <si>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</si>
  <si>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</si>
  <si>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</si>
  <si>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</si>
  <si>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</si>
  <si>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</si>
  <si>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</si>
  <si>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</si>
  <si>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</si>
  <si>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</si>
  <si>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</si>
  <si>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</si>
  <si>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</si>
  <si>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</si>
  <si>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</si>
  <si>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</si>
  <si>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</si>
  <si>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</si>
  <si>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</si>
  <si>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</si>
  <si>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</si>
  <si>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</si>
  <si>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</si>
  <si>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</si>
  <si>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</si>
  <si>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</si>
  <si>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</si>
  <si>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</si>
  <si>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</si>
  <si>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</si>
  <si>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</si>
  <si>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</si>
  <si>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</si>
  <si>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</si>
  <si>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</si>
  <si>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</si>
  <si>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</si>
  <si>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</si>
  <si>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</si>
  <si>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</si>
  <si>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</si>
  <si>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</si>
  <si>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</si>
  <si>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</si>
  <si>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</si>
  <si>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</si>
  <si>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</si>
  <si>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</si>
  <si>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</si>
  <si>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</si>
  <si>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</si>
  <si>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</si>
  <si>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</si>
  <si>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</si>
  <si>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</si>
  <si>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</si>
  <si>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</si>
  <si>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</si>
  <si>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</si>
  <si>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</si>
  <si>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</si>
  <si>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</si>
  <si>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</si>
  <si>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</si>
  <si>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</si>
  <si>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</si>
  <si>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久喜市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</si>
  <si>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</si>
  <si>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</si>
  <si>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</si>
  <si>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</si>
  <si>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</si>
  <si>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</si>
  <si>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</si>
  <si>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</si>
  <si>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</si>
  <si>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</si>
  <si>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</si>
  <si>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本市の農業集落排水事業は昭和62年度より着手していることから、法定耐用年数に達しておらず、現時点では改築更新に積極的に取り組む必要性は低いと考えられるが、修繕工事は必要に応じ適宜行っている。
　しかし、将来的に増大することが予想される改築更新需要に対して、費用の平準化や財源の確保について検討し、適切な管渠等施設の維持管理及び長寿命化に向けて、今から備える必要がある。</t>
    <rPh sb="1" eb="2">
      <t>カン</t>
    </rPh>
    <rPh sb="2" eb="3">
      <t>キョ</t>
    </rPh>
    <rPh sb="3" eb="5">
      <t>カイゼン</t>
    </rPh>
    <rPh sb="5" eb="6">
      <t>リツ</t>
    </rPh>
    <rPh sb="152" eb="154">
      <t>ケントウ</t>
    </rPh>
    <rPh sb="156" eb="158">
      <t>テキセツ</t>
    </rPh>
    <rPh sb="159" eb="160">
      <t>カン</t>
    </rPh>
    <rPh sb="160" eb="161">
      <t>キョ</t>
    </rPh>
    <rPh sb="161" eb="162">
      <t>トウ</t>
    </rPh>
    <rPh sb="162" eb="164">
      <t>シセツ</t>
    </rPh>
    <rPh sb="165" eb="167">
      <t>イジ</t>
    </rPh>
    <rPh sb="167" eb="169">
      <t>カンリ</t>
    </rPh>
    <rPh sb="169" eb="170">
      <t>オヨ</t>
    </rPh>
    <rPh sb="171" eb="172">
      <t>チョウ</t>
    </rPh>
    <rPh sb="172" eb="175">
      <t>ジュミョウカ</t>
    </rPh>
    <rPh sb="176" eb="177">
      <t>ム</t>
    </rPh>
    <rPh sb="180" eb="181">
      <t>イマ</t>
    </rPh>
    <rPh sb="183" eb="184">
      <t>ソナ</t>
    </rPh>
    <rPh sb="186" eb="188">
      <t>ヒツヨウ</t>
    </rPh>
    <phoneticPr fontId="4"/>
  </si>
  <si>
    <t>　単年度収支及び経費回収率が適正値である100％より低く推移しており、個別訪問等を通して未接続世帯への普及促進に取り組むなど、引き続き適正な使用料収入の確保に努める必要があるが、地方債の償還等による資本費の減少により、平成25年度以降改善傾向にある。
　しかし、今後、管渠が続々と法定耐用年数を迎え始めるだけでなく、処理場についても改築更新需要が大幅に増加することが予想されるため、引き続き適切な財源確保に取り組んでいく必要がある。
　なお、平成29年度より中長期的な経営計画である経営戦略の策定を予定していることから、本市の経営状況・課題等を的確に把握し、公営企業の基本原則である独立採算制の実現に向け、今後もより一層の経営効率化及び健全化を図っていく。</t>
    <rPh sb="1" eb="4">
      <t>タンネンド</t>
    </rPh>
    <rPh sb="4" eb="6">
      <t>シュウシ</t>
    </rPh>
    <rPh sb="6" eb="7">
      <t>オヨ</t>
    </rPh>
    <rPh sb="8" eb="10">
      <t>ケイヒ</t>
    </rPh>
    <rPh sb="10" eb="12">
      <t>カイシュウ</t>
    </rPh>
    <rPh sb="12" eb="13">
      <t>リツ</t>
    </rPh>
    <rPh sb="14" eb="16">
      <t>テキセイ</t>
    </rPh>
    <rPh sb="16" eb="17">
      <t>チ</t>
    </rPh>
    <rPh sb="26" eb="27">
      <t>ヒク</t>
    </rPh>
    <rPh sb="28" eb="30">
      <t>スイイ</t>
    </rPh>
    <rPh sb="35" eb="37">
      <t>コベツ</t>
    </rPh>
    <rPh sb="37" eb="39">
      <t>ホウモン</t>
    </rPh>
    <rPh sb="39" eb="40">
      <t>トウ</t>
    </rPh>
    <rPh sb="41" eb="42">
      <t>トオ</t>
    </rPh>
    <rPh sb="44" eb="47">
      <t>ミセツゾク</t>
    </rPh>
    <rPh sb="47" eb="49">
      <t>セタイ</t>
    </rPh>
    <rPh sb="51" eb="53">
      <t>フキュウ</t>
    </rPh>
    <rPh sb="53" eb="55">
      <t>ソクシン</t>
    </rPh>
    <rPh sb="56" eb="57">
      <t>ト</t>
    </rPh>
    <rPh sb="58" eb="59">
      <t>ク</t>
    </rPh>
    <rPh sb="63" eb="64">
      <t>ヒ</t>
    </rPh>
    <rPh sb="65" eb="66">
      <t>ツヅ</t>
    </rPh>
    <rPh sb="67" eb="69">
      <t>テキセイ</t>
    </rPh>
    <rPh sb="70" eb="73">
      <t>シヨウリョウ</t>
    </rPh>
    <rPh sb="73" eb="75">
      <t>シュウニュウ</t>
    </rPh>
    <rPh sb="76" eb="78">
      <t>カクホ</t>
    </rPh>
    <rPh sb="79" eb="80">
      <t>ツト</t>
    </rPh>
    <rPh sb="82" eb="84">
      <t>ヒツヨウ</t>
    </rPh>
    <rPh sb="89" eb="92">
      <t>チホウサイ</t>
    </rPh>
    <rPh sb="93" eb="96">
      <t>ショウカントウ</t>
    </rPh>
    <rPh sb="99" eb="101">
      <t>シホン</t>
    </rPh>
    <rPh sb="101" eb="102">
      <t>ヒ</t>
    </rPh>
    <rPh sb="103" eb="105">
      <t>ゲンショウ</t>
    </rPh>
    <rPh sb="109" eb="111">
      <t>ヘイセイ</t>
    </rPh>
    <rPh sb="113" eb="117">
      <t>ネンドイコウ</t>
    </rPh>
    <rPh sb="117" eb="119">
      <t>カイゼン</t>
    </rPh>
    <rPh sb="119" eb="121">
      <t>ケイコウ</t>
    </rPh>
    <rPh sb="131" eb="133">
      <t>コンゴ</t>
    </rPh>
    <rPh sb="134" eb="135">
      <t>カン</t>
    </rPh>
    <rPh sb="135" eb="136">
      <t>キョ</t>
    </rPh>
    <rPh sb="137" eb="139">
      <t>ゾクゾク</t>
    </rPh>
    <rPh sb="140" eb="142">
      <t>ホウテイ</t>
    </rPh>
    <rPh sb="142" eb="144">
      <t>タイヨウ</t>
    </rPh>
    <rPh sb="144" eb="146">
      <t>ネンスウ</t>
    </rPh>
    <rPh sb="147" eb="148">
      <t>ムカ</t>
    </rPh>
    <rPh sb="149" eb="150">
      <t>ハジ</t>
    </rPh>
    <rPh sb="158" eb="161">
      <t>ショリジョウ</t>
    </rPh>
    <rPh sb="166" eb="168">
      <t>カイチク</t>
    </rPh>
    <rPh sb="168" eb="170">
      <t>コウシン</t>
    </rPh>
    <rPh sb="170" eb="172">
      <t>ジュヨウ</t>
    </rPh>
    <rPh sb="173" eb="175">
      <t>オオハバ</t>
    </rPh>
    <rPh sb="176" eb="178">
      <t>ゾウカ</t>
    </rPh>
    <rPh sb="183" eb="185">
      <t>ヨソウ</t>
    </rPh>
    <rPh sb="191" eb="192">
      <t>ヒ</t>
    </rPh>
    <rPh sb="193" eb="194">
      <t>ツヅ</t>
    </rPh>
    <rPh sb="195" eb="197">
      <t>テキセツ</t>
    </rPh>
    <rPh sb="198" eb="200">
      <t>ザイゲン</t>
    </rPh>
    <rPh sb="200" eb="202">
      <t>カクホ</t>
    </rPh>
    <rPh sb="203" eb="204">
      <t>ト</t>
    </rPh>
    <rPh sb="205" eb="206">
      <t>ク</t>
    </rPh>
    <rPh sb="210" eb="212">
      <t>ヒツヨウ</t>
    </rPh>
    <rPh sb="221" eb="223">
      <t>ヘイセイ</t>
    </rPh>
    <rPh sb="225" eb="227">
      <t>ネンド</t>
    </rPh>
    <rPh sb="229" eb="233">
      <t>チュウチョウキテキ</t>
    </rPh>
    <rPh sb="234" eb="236">
      <t>ケイエイ</t>
    </rPh>
    <rPh sb="236" eb="238">
      <t>ケイカク</t>
    </rPh>
    <rPh sb="241" eb="243">
      <t>ケイエイ</t>
    </rPh>
    <rPh sb="243" eb="245">
      <t>センリャク</t>
    </rPh>
    <rPh sb="246" eb="248">
      <t>サクテイ</t>
    </rPh>
    <rPh sb="249" eb="251">
      <t>ヨテイ</t>
    </rPh>
    <phoneticPr fontId="4"/>
  </si>
  <si>
    <t>①収益的収支比率
　適正値である100％より低く推移しているが、平成25年度以降改善傾向にある。これは、接続者数の増加により使用料収入が増加したためである。しかし、経費回収率及び水洗化率が適正値の100％を下回っていることから、個別訪問等を通して未接続世帯への普及促進に取り組むなど、適正な使用料収入の確保に努めていく。また、更なる費用の削減についても、引き続き検討・実施していく。
④企業債残高対事業規模比率
　類似団体平均と比較し低く推移していることから、現状では類似団体よりも将来世代に対する負担が少ないと考えられる。しかし、今後処理施設等が法定耐用年数を迎え、改築更新費用が増加する見込みであることから、費用の平準化や更新事業の実施方針等を検討し、地方債発行額の抑制に努めていく。
⑤経費回収率
　類似団体平均及び全国平均より高く推移しており、平成27年度は平成26年度と比較し改善傾向となっている。しかしながら、適正値である100％を下回っており、使用料収入の確保に加え、更なる費用の削減について引き続き検討していく。
⑥汚水処理原価
　全体的に見ると上昇傾向ではあるが、全国平均及び類似団体平均と比較すると90円以上低額に抑えられている。今後は減少傾向となるよう、維持管理方法の見直し等を通して更なる費用の削減に取り組んでいく。
⑦施設利用率
　全国平均及び類似団体平均と比較し、処理施設が適切に稼働していることがわかる。今後も更なる効率化に向け、適切な維持管理及び更新を図っていく。
⑧水洗化率
　類似団体平均及び全国平均と比較し、低水準となっている。平成23年度以降増加傾向ではあるが、下水道の接続促進についてより一層取り組んでいく必要がある。</t>
    <rPh sb="1" eb="4">
      <t>シュウエキテキ</t>
    </rPh>
    <rPh sb="4" eb="6">
      <t>シュウシ</t>
    </rPh>
    <rPh sb="6" eb="8">
      <t>ヒリツ</t>
    </rPh>
    <rPh sb="10" eb="12">
      <t>テキセイ</t>
    </rPh>
    <rPh sb="12" eb="13">
      <t>チ</t>
    </rPh>
    <rPh sb="22" eb="23">
      <t>ヒク</t>
    </rPh>
    <rPh sb="24" eb="26">
      <t>スイイ</t>
    </rPh>
    <rPh sb="32" eb="34">
      <t>ヘイセイ</t>
    </rPh>
    <rPh sb="36" eb="38">
      <t>ネンド</t>
    </rPh>
    <rPh sb="38" eb="40">
      <t>イコウ</t>
    </rPh>
    <rPh sb="40" eb="42">
      <t>カイゼン</t>
    </rPh>
    <rPh sb="42" eb="44">
      <t>ケイコウ</t>
    </rPh>
    <rPh sb="52" eb="54">
      <t>セツゾク</t>
    </rPh>
    <rPh sb="54" eb="55">
      <t>シャ</t>
    </rPh>
    <rPh sb="55" eb="56">
      <t>スウ</t>
    </rPh>
    <rPh sb="57" eb="59">
      <t>ゾウカ</t>
    </rPh>
    <rPh sb="62" eb="65">
      <t>シヨウリョウ</t>
    </rPh>
    <rPh sb="65" eb="67">
      <t>シュウニュウ</t>
    </rPh>
    <rPh sb="68" eb="70">
      <t>ゾウカ</t>
    </rPh>
    <rPh sb="82" eb="84">
      <t>ケイヒ</t>
    </rPh>
    <rPh sb="84" eb="86">
      <t>カイシュウ</t>
    </rPh>
    <rPh sb="86" eb="87">
      <t>リツ</t>
    </rPh>
    <rPh sb="87" eb="88">
      <t>オヨ</t>
    </rPh>
    <rPh sb="89" eb="92">
      <t>スイセンカ</t>
    </rPh>
    <rPh sb="92" eb="93">
      <t>リツ</t>
    </rPh>
    <rPh sb="94" eb="96">
      <t>テキセイ</t>
    </rPh>
    <rPh sb="96" eb="97">
      <t>チ</t>
    </rPh>
    <rPh sb="103" eb="105">
      <t>シタマワ</t>
    </rPh>
    <rPh sb="114" eb="116">
      <t>コベツ</t>
    </rPh>
    <rPh sb="116" eb="119">
      <t>ホウモントウ</t>
    </rPh>
    <rPh sb="120" eb="121">
      <t>トオ</t>
    </rPh>
    <rPh sb="123" eb="126">
      <t>ミセツゾク</t>
    </rPh>
    <rPh sb="126" eb="128">
      <t>セタイ</t>
    </rPh>
    <rPh sb="130" eb="132">
      <t>フキュウ</t>
    </rPh>
    <rPh sb="132" eb="134">
      <t>ソクシン</t>
    </rPh>
    <rPh sb="135" eb="136">
      <t>ト</t>
    </rPh>
    <rPh sb="137" eb="138">
      <t>ク</t>
    </rPh>
    <rPh sb="142" eb="144">
      <t>テキセイ</t>
    </rPh>
    <rPh sb="145" eb="148">
      <t>シヨウリョウ</t>
    </rPh>
    <rPh sb="148" eb="150">
      <t>シュウニュウ</t>
    </rPh>
    <rPh sb="151" eb="153">
      <t>カクホ</t>
    </rPh>
    <rPh sb="154" eb="155">
      <t>ツト</t>
    </rPh>
    <rPh sb="163" eb="164">
      <t>サラ</t>
    </rPh>
    <rPh sb="166" eb="168">
      <t>ヒヨウ</t>
    </rPh>
    <rPh sb="169" eb="171">
      <t>サクゲン</t>
    </rPh>
    <rPh sb="177" eb="178">
      <t>ヒ</t>
    </rPh>
    <rPh sb="179" eb="180">
      <t>ツヅ</t>
    </rPh>
    <rPh sb="181" eb="183">
      <t>ケントウ</t>
    </rPh>
    <rPh sb="184" eb="186">
      <t>ジッシ</t>
    </rPh>
    <rPh sb="193" eb="195">
      <t>キギョウ</t>
    </rPh>
    <rPh sb="195" eb="196">
      <t>サイ</t>
    </rPh>
    <rPh sb="196" eb="198">
      <t>ザンダカ</t>
    </rPh>
    <rPh sb="198" eb="199">
      <t>タイ</t>
    </rPh>
    <rPh sb="199" eb="201">
      <t>ジギョウ</t>
    </rPh>
    <rPh sb="201" eb="203">
      <t>キボ</t>
    </rPh>
    <rPh sb="203" eb="205">
      <t>ヒリツ</t>
    </rPh>
    <rPh sb="207" eb="209">
      <t>ルイジ</t>
    </rPh>
    <rPh sb="209" eb="211">
      <t>ダンタイ</t>
    </rPh>
    <rPh sb="211" eb="213">
      <t>ヘイキン</t>
    </rPh>
    <rPh sb="214" eb="216">
      <t>ヒカク</t>
    </rPh>
    <rPh sb="217" eb="218">
      <t>ヒク</t>
    </rPh>
    <rPh sb="219" eb="221">
      <t>スイイ</t>
    </rPh>
    <rPh sb="230" eb="232">
      <t>ゲンジョウ</t>
    </rPh>
    <rPh sb="234" eb="236">
      <t>ルイジ</t>
    </rPh>
    <rPh sb="236" eb="238">
      <t>ダンタイ</t>
    </rPh>
    <rPh sb="241" eb="243">
      <t>ショウライ</t>
    </rPh>
    <rPh sb="243" eb="245">
      <t>セダイ</t>
    </rPh>
    <rPh sb="246" eb="247">
      <t>タイ</t>
    </rPh>
    <rPh sb="249" eb="251">
      <t>フタン</t>
    </rPh>
    <rPh sb="252" eb="253">
      <t>スク</t>
    </rPh>
    <rPh sb="256" eb="257">
      <t>カンガ</t>
    </rPh>
    <rPh sb="266" eb="268">
      <t>コンゴ</t>
    </rPh>
    <rPh sb="268" eb="270">
      <t>ショリ</t>
    </rPh>
    <rPh sb="270" eb="273">
      <t>シセツトウ</t>
    </rPh>
    <rPh sb="274" eb="276">
      <t>ホウテイ</t>
    </rPh>
    <rPh sb="276" eb="278">
      <t>タイヨウ</t>
    </rPh>
    <rPh sb="278" eb="280">
      <t>ネンスウ</t>
    </rPh>
    <rPh sb="281" eb="282">
      <t>ムカ</t>
    </rPh>
    <rPh sb="284" eb="286">
      <t>カイチク</t>
    </rPh>
    <rPh sb="286" eb="288">
      <t>コウシン</t>
    </rPh>
    <rPh sb="288" eb="290">
      <t>ヒヨウ</t>
    </rPh>
    <rPh sb="291" eb="293">
      <t>ゾウカ</t>
    </rPh>
    <rPh sb="295" eb="297">
      <t>ミコ</t>
    </rPh>
    <rPh sb="306" eb="308">
      <t>ヒヨウ</t>
    </rPh>
    <rPh sb="309" eb="312">
      <t>ヘイジュンカ</t>
    </rPh>
    <rPh sb="313" eb="315">
      <t>コウシン</t>
    </rPh>
    <rPh sb="315" eb="317">
      <t>ジギョウ</t>
    </rPh>
    <rPh sb="318" eb="320">
      <t>ジッシ</t>
    </rPh>
    <rPh sb="320" eb="323">
      <t>ホウシントウ</t>
    </rPh>
    <rPh sb="324" eb="326">
      <t>ケントウ</t>
    </rPh>
    <rPh sb="328" eb="331">
      <t>チホウサイ</t>
    </rPh>
    <rPh sb="331" eb="334">
      <t>ハッコウガク</t>
    </rPh>
    <rPh sb="335" eb="337">
      <t>ヨクセイ</t>
    </rPh>
    <rPh sb="338" eb="339">
      <t>ツト</t>
    </rPh>
    <rPh sb="346" eb="348">
      <t>ケイヒ</t>
    </rPh>
    <rPh sb="348" eb="350">
      <t>カイシュウ</t>
    </rPh>
    <rPh sb="350" eb="351">
      <t>リツ</t>
    </rPh>
    <rPh sb="353" eb="355">
      <t>ルイジ</t>
    </rPh>
    <rPh sb="355" eb="357">
      <t>ダンタイ</t>
    </rPh>
    <rPh sb="357" eb="359">
      <t>ヘイキン</t>
    </rPh>
    <rPh sb="359" eb="360">
      <t>オヨ</t>
    </rPh>
    <rPh sb="361" eb="363">
      <t>ゼンコク</t>
    </rPh>
    <rPh sb="363" eb="365">
      <t>ヘイキン</t>
    </rPh>
    <rPh sb="367" eb="368">
      <t>タカ</t>
    </rPh>
    <rPh sb="369" eb="371">
      <t>スイイ</t>
    </rPh>
    <rPh sb="376" eb="378">
      <t>ヘイセイ</t>
    </rPh>
    <rPh sb="380" eb="381">
      <t>ネン</t>
    </rPh>
    <rPh sb="381" eb="382">
      <t>ド</t>
    </rPh>
    <rPh sb="383" eb="385">
      <t>ヘイセイ</t>
    </rPh>
    <rPh sb="387" eb="388">
      <t>ネン</t>
    </rPh>
    <rPh sb="388" eb="389">
      <t>ド</t>
    </rPh>
    <rPh sb="390" eb="392">
      <t>ヒカク</t>
    </rPh>
    <rPh sb="393" eb="395">
      <t>カイゼン</t>
    </rPh>
    <rPh sb="395" eb="397">
      <t>ケイコウ</t>
    </rPh>
    <rPh sb="411" eb="413">
      <t>テキセイ</t>
    </rPh>
    <rPh sb="413" eb="414">
      <t>チ</t>
    </rPh>
    <rPh sb="422" eb="424">
      <t>シタマワ</t>
    </rPh>
    <rPh sb="429" eb="432">
      <t>シヨウリョウ</t>
    </rPh>
    <rPh sb="432" eb="434">
      <t>シュウニュウ</t>
    </rPh>
    <rPh sb="435" eb="437">
      <t>カクホ</t>
    </rPh>
    <rPh sb="438" eb="439">
      <t>クワ</t>
    </rPh>
    <rPh sb="441" eb="442">
      <t>サラ</t>
    </rPh>
    <rPh sb="444" eb="446">
      <t>ヒヨウ</t>
    </rPh>
    <rPh sb="447" eb="449">
      <t>サクゲン</t>
    </rPh>
    <rPh sb="453" eb="454">
      <t>ヒ</t>
    </rPh>
    <rPh sb="455" eb="456">
      <t>ツヅ</t>
    </rPh>
    <rPh sb="457" eb="459">
      <t>ケントウ</t>
    </rPh>
    <rPh sb="466" eb="468">
      <t>オスイ</t>
    </rPh>
    <rPh sb="468" eb="470">
      <t>ショリ</t>
    </rPh>
    <rPh sb="470" eb="472">
      <t>ゲンカ</t>
    </rPh>
    <rPh sb="474" eb="477">
      <t>ゼンタイテキ</t>
    </rPh>
    <rPh sb="478" eb="479">
      <t>ミ</t>
    </rPh>
    <rPh sb="481" eb="483">
      <t>ジョウショウ</t>
    </rPh>
    <rPh sb="483" eb="485">
      <t>ケイコウ</t>
    </rPh>
    <rPh sb="491" eb="493">
      <t>ゼンコク</t>
    </rPh>
    <rPh sb="493" eb="495">
      <t>ヘイキン</t>
    </rPh>
    <rPh sb="495" eb="496">
      <t>オヨ</t>
    </rPh>
    <rPh sb="497" eb="499">
      <t>ルイジ</t>
    </rPh>
    <rPh sb="499" eb="501">
      <t>ダンタイ</t>
    </rPh>
    <rPh sb="501" eb="503">
      <t>ヘイキン</t>
    </rPh>
    <rPh sb="504" eb="506">
      <t>ヒカク</t>
    </rPh>
    <rPh sb="511" eb="514">
      <t>エンイジョウ</t>
    </rPh>
    <rPh sb="514" eb="516">
      <t>テイガク</t>
    </rPh>
    <rPh sb="517" eb="518">
      <t>オサ</t>
    </rPh>
    <rPh sb="525" eb="527">
      <t>コンゴ</t>
    </rPh>
    <rPh sb="528" eb="530">
      <t>ゲンショウ</t>
    </rPh>
    <rPh sb="530" eb="532">
      <t>ケイコウ</t>
    </rPh>
    <rPh sb="538" eb="540">
      <t>イジ</t>
    </rPh>
    <rPh sb="540" eb="542">
      <t>カンリ</t>
    </rPh>
    <rPh sb="542" eb="544">
      <t>ホウホウ</t>
    </rPh>
    <rPh sb="545" eb="547">
      <t>ミナオ</t>
    </rPh>
    <rPh sb="548" eb="549">
      <t>トウ</t>
    </rPh>
    <rPh sb="550" eb="551">
      <t>トオ</t>
    </rPh>
    <rPh sb="553" eb="554">
      <t>サラ</t>
    </rPh>
    <rPh sb="556" eb="558">
      <t>ヒヨウ</t>
    </rPh>
    <rPh sb="559" eb="561">
      <t>サクゲン</t>
    </rPh>
    <rPh sb="562" eb="563">
      <t>ト</t>
    </rPh>
    <rPh sb="564" eb="565">
      <t>ク</t>
    </rPh>
    <rPh sb="572" eb="574">
      <t>シセツ</t>
    </rPh>
    <rPh sb="574" eb="577">
      <t>リヨウリツ</t>
    </rPh>
    <rPh sb="579" eb="581">
      <t>ゼンコク</t>
    </rPh>
    <rPh sb="581" eb="583">
      <t>ヘイキン</t>
    </rPh>
    <rPh sb="583" eb="584">
      <t>オヨ</t>
    </rPh>
    <rPh sb="585" eb="587">
      <t>ルイジ</t>
    </rPh>
    <rPh sb="587" eb="589">
      <t>ダンタイ</t>
    </rPh>
    <rPh sb="589" eb="591">
      <t>ヘイキン</t>
    </rPh>
    <rPh sb="592" eb="594">
      <t>ヒカク</t>
    </rPh>
    <rPh sb="596" eb="598">
      <t>ショリ</t>
    </rPh>
    <rPh sb="598" eb="600">
      <t>シセツ</t>
    </rPh>
    <rPh sb="601" eb="603">
      <t>テキセツ</t>
    </rPh>
    <rPh sb="604" eb="606">
      <t>カドウ</t>
    </rPh>
    <rPh sb="617" eb="619">
      <t>コンゴ</t>
    </rPh>
    <rPh sb="620" eb="621">
      <t>サラ</t>
    </rPh>
    <rPh sb="623" eb="626">
      <t>コウリツカ</t>
    </rPh>
    <rPh sb="627" eb="628">
      <t>ム</t>
    </rPh>
    <rPh sb="630" eb="632">
      <t>テキセツ</t>
    </rPh>
    <rPh sb="633" eb="635">
      <t>イジ</t>
    </rPh>
    <rPh sb="635" eb="637">
      <t>カンリ</t>
    </rPh>
    <rPh sb="637" eb="638">
      <t>オヨ</t>
    </rPh>
    <rPh sb="639" eb="641">
      <t>コウシン</t>
    </rPh>
    <rPh sb="642" eb="643">
      <t>ハカ</t>
    </rPh>
    <rPh sb="650" eb="653">
      <t>スイセンカ</t>
    </rPh>
    <rPh sb="653" eb="654">
      <t>リツ</t>
    </rPh>
    <rPh sb="656" eb="658">
      <t>ルイジ</t>
    </rPh>
    <rPh sb="658" eb="660">
      <t>ダンタイ</t>
    </rPh>
    <rPh sb="660" eb="662">
      <t>ヘイキン</t>
    </rPh>
    <rPh sb="662" eb="663">
      <t>オヨ</t>
    </rPh>
    <rPh sb="664" eb="666">
      <t>ゼンコク</t>
    </rPh>
    <rPh sb="666" eb="668">
      <t>ヘイキン</t>
    </rPh>
    <rPh sb="669" eb="671">
      <t>ヒカク</t>
    </rPh>
    <rPh sb="673" eb="676">
      <t>テイスイジュン</t>
    </rPh>
    <rPh sb="683" eb="685">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</si>
</sst>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0.14000000000000001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3198464"/>
        <c:axId val="1632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3198464"/>
        <c:axId val="163200384"/>
      </c:lineChart>
      <c:dateAx>
        <c:axId val="163198464"/>
        <c:scaling>
          <c:orientation val="minMax"/>
        </c:scaling>
        <c:delete val="1"/>
        <c:axPos val="b"/>
        <c:numFmt formatCode="ge" sourceLinked="1"/>
        <c:majorTickMark val="none"/>
        <c:minorTickMark val="none"/>
        <c:tickLblPos val="none"/>
        <c:crossAx val="163200384"/>
        <c:crosses val="autoZero"/>
        <c:auto val="1"/>
        <c:lblOffset val="100"/>
        <c:baseTimeUnit val="years"/>
      </c:dateAx>
      <c:valAx>
        <c:axId val="1632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58.06</c:v>
                </c:pt>
                <c:pt idx="1">
                  <c:v>57</c:v>
                </c:pt>
                <c:pt idx="2">
                  <c:v>57.06</c:v>
                </c:pt>
                <c:pt idx="3">
                  <c:v>55.89</c:v>
                </c:pt>
                <c:pt idx="4">
                  <c:v>58.96</c:v>
                </c:pt>
              </c:numCache>
            </c:numRef>
          </c:val>
        </c:ser>
        <c:dLbls>
          <c:showLegendKey val="0"/>
          <c:showVal val="0"/>
          <c:showCatName val="0"/>
          <c:showSerName val="0"/>
          <c:showPercent val="0"/>
          <c:showBubbleSize val="0"/>
        </c:dLbls>
        <c:gapWidth val="150"/>
        <c:axId val="176326528"/>
        <c:axId val="1763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76326528"/>
        <c:axId val="176345088"/>
      </c:lineChart>
      <c:dateAx>
        <c:axId val="176326528"/>
        <c:scaling>
          <c:orientation val="minMax"/>
        </c:scaling>
        <c:delete val="1"/>
        <c:axPos val="b"/>
        <c:numFmt formatCode="ge" sourceLinked="1"/>
        <c:majorTickMark val="none"/>
        <c:minorTickMark val="none"/>
        <c:tickLblPos val="none"/>
        <c:crossAx val="176345088"/>
        <c:crosses val="autoZero"/>
        <c:auto val="1"/>
        <c:lblOffset val="100"/>
        <c:baseTimeUnit val="years"/>
      </c:dateAx>
      <c:valAx>
        <c:axId val="1763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75.569999999999993</c:v>
                </c:pt>
                <c:pt idx="1">
                  <c:v>75.739999999999995</c:v>
                </c:pt>
                <c:pt idx="2">
                  <c:v>81.48</c:v>
                </c:pt>
                <c:pt idx="3">
                  <c:v>82.17</c:v>
                </c:pt>
                <c:pt idx="4">
                  <c:v>83</c:v>
                </c:pt>
              </c:numCache>
            </c:numRef>
          </c:val>
        </c:ser>
        <c:dLbls>
          <c:showLegendKey val="0"/>
          <c:showVal val="0"/>
          <c:showCatName val="0"/>
          <c:showSerName val="0"/>
          <c:showPercent val="0"/>
          <c:showBubbleSize val="0"/>
        </c:dLbls>
        <c:gapWidth val="150"/>
        <c:axId val="176367104"/>
        <c:axId val="1763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76367104"/>
        <c:axId val="176369024"/>
      </c:lineChart>
      <c:dateAx>
        <c:axId val="176367104"/>
        <c:scaling>
          <c:orientation val="minMax"/>
        </c:scaling>
        <c:delete val="1"/>
        <c:axPos val="b"/>
        <c:numFmt formatCode="ge" sourceLinked="1"/>
        <c:majorTickMark val="none"/>
        <c:minorTickMark val="none"/>
        <c:tickLblPos val="none"/>
        <c:crossAx val="176369024"/>
        <c:crosses val="autoZero"/>
        <c:auto val="1"/>
        <c:lblOffset val="100"/>
        <c:baseTimeUnit val="years"/>
      </c:dateAx>
      <c:valAx>
        <c:axId val="1763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91.92</c:v>
                </c:pt>
                <c:pt idx="1">
                  <c:v>83.79</c:v>
                </c:pt>
                <c:pt idx="2">
                  <c:v>59.86</c:v>
                </c:pt>
                <c:pt idx="3">
                  <c:v>74.849999999999994</c:v>
                </c:pt>
                <c:pt idx="4">
                  <c:v>77.52</c:v>
                </c:pt>
              </c:numCache>
            </c:numRef>
          </c:val>
        </c:ser>
        <c:dLbls>
          <c:showLegendKey val="0"/>
          <c:showVal val="0"/>
          <c:showCatName val="0"/>
          <c:showSerName val="0"/>
          <c:showPercent val="0"/>
          <c:showBubbleSize val="0"/>
        </c:dLbls>
        <c:gapWidth val="150"/>
        <c:axId val="163132544"/>
        <c:axId val="1631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32544"/>
        <c:axId val="163134464"/>
      </c:lineChart>
      <c:dateAx>
        <c:axId val="163132544"/>
        <c:scaling>
          <c:orientation val="minMax"/>
        </c:scaling>
        <c:delete val="1"/>
        <c:axPos val="b"/>
        <c:numFmt formatCode="ge" sourceLinked="1"/>
        <c:majorTickMark val="none"/>
        <c:minorTickMark val="none"/>
        <c:tickLblPos val="none"/>
        <c:crossAx val="163134464"/>
        <c:crosses val="autoZero"/>
        <c:auto val="1"/>
        <c:lblOffset val="100"/>
        <c:baseTimeUnit val="years"/>
      </c:dateAx>
      <c:valAx>
        <c:axId val="1631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48544"/>
        <c:axId val="1631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48544"/>
        <c:axId val="163150464"/>
      </c:lineChart>
      <c:dateAx>
        <c:axId val="163148544"/>
        <c:scaling>
          <c:orientation val="minMax"/>
        </c:scaling>
        <c:delete val="1"/>
        <c:axPos val="b"/>
        <c:numFmt formatCode="ge" sourceLinked="1"/>
        <c:majorTickMark val="none"/>
        <c:minorTickMark val="none"/>
        <c:tickLblPos val="none"/>
        <c:crossAx val="163150464"/>
        <c:crosses val="autoZero"/>
        <c:auto val="1"/>
        <c:lblOffset val="100"/>
        <c:baseTimeUnit val="years"/>
      </c:dateAx>
      <c:valAx>
        <c:axId val="1631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046464"/>
        <c:axId val="1760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046464"/>
        <c:axId val="176048384"/>
      </c:lineChart>
      <c:dateAx>
        <c:axId val="176046464"/>
        <c:scaling>
          <c:orientation val="minMax"/>
        </c:scaling>
        <c:delete val="1"/>
        <c:axPos val="b"/>
        <c:numFmt formatCode="ge" sourceLinked="1"/>
        <c:majorTickMark val="none"/>
        <c:minorTickMark val="none"/>
        <c:tickLblPos val="none"/>
        <c:crossAx val="176048384"/>
        <c:crosses val="autoZero"/>
        <c:auto val="1"/>
        <c:lblOffset val="100"/>
        <c:baseTimeUnit val="years"/>
      </c:dateAx>
      <c:valAx>
        <c:axId val="1760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085248"/>
        <c:axId val="176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085248"/>
        <c:axId val="176095616"/>
      </c:lineChart>
      <c:dateAx>
        <c:axId val="176085248"/>
        <c:scaling>
          <c:orientation val="minMax"/>
        </c:scaling>
        <c:delete val="1"/>
        <c:axPos val="b"/>
        <c:numFmt formatCode="ge" sourceLinked="1"/>
        <c:majorTickMark val="none"/>
        <c:minorTickMark val="none"/>
        <c:tickLblPos val="none"/>
        <c:crossAx val="176095616"/>
        <c:crosses val="autoZero"/>
        <c:auto val="1"/>
        <c:lblOffset val="100"/>
        <c:baseTimeUnit val="years"/>
      </c:dateAx>
      <c:valAx>
        <c:axId val="176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129920"/>
        <c:axId val="1761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129920"/>
        <c:axId val="176136192"/>
      </c:lineChart>
      <c:dateAx>
        <c:axId val="176129920"/>
        <c:scaling>
          <c:orientation val="minMax"/>
        </c:scaling>
        <c:delete val="1"/>
        <c:axPos val="b"/>
        <c:numFmt formatCode="ge" sourceLinked="1"/>
        <c:majorTickMark val="none"/>
        <c:minorTickMark val="none"/>
        <c:tickLblPos val="none"/>
        <c:crossAx val="176136192"/>
        <c:crosses val="autoZero"/>
        <c:auto val="1"/>
        <c:lblOffset val="100"/>
        <c:baseTimeUnit val="years"/>
      </c:dateAx>
      <c:valAx>
        <c:axId val="1761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298.19</c:v>
                </c:pt>
                <c:pt idx="1">
                  <c:v>237.81</c:v>
                </c:pt>
                <c:pt idx="2">
                  <c:v>80.739999999999995</c:v>
                </c:pt>
                <c:pt idx="3">
                  <c:v>180.01</c:v>
                </c:pt>
                <c:pt idx="4">
                  <c:v>135.35</c:v>
                </c:pt>
              </c:numCache>
            </c:numRef>
          </c:val>
        </c:ser>
        <c:dLbls>
          <c:showLegendKey val="0"/>
          <c:showVal val="0"/>
          <c:showCatName val="0"/>
          <c:showSerName val="0"/>
          <c:showPercent val="0"/>
          <c:showBubbleSize val="0"/>
        </c:dLbls>
        <c:gapWidth val="150"/>
        <c:axId val="176147840"/>
        <c:axId val="1761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76147840"/>
        <c:axId val="176154112"/>
      </c:lineChart>
      <c:dateAx>
        <c:axId val="176147840"/>
        <c:scaling>
          <c:orientation val="minMax"/>
        </c:scaling>
        <c:delete val="1"/>
        <c:axPos val="b"/>
        <c:numFmt formatCode="ge" sourceLinked="1"/>
        <c:majorTickMark val="none"/>
        <c:minorTickMark val="none"/>
        <c:tickLblPos val="none"/>
        <c:crossAx val="176154112"/>
        <c:crosses val="autoZero"/>
        <c:auto val="1"/>
        <c:lblOffset val="100"/>
        <c:baseTimeUnit val="years"/>
      </c:dateAx>
      <c:valAx>
        <c:axId val="1761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65.77</c:v>
                </c:pt>
                <c:pt idx="1">
                  <c:v>61.64</c:v>
                </c:pt>
                <c:pt idx="2">
                  <c:v>74.25</c:v>
                </c:pt>
                <c:pt idx="3">
                  <c:v>64.98</c:v>
                </c:pt>
                <c:pt idx="4">
                  <c:v>70.66</c:v>
                </c:pt>
              </c:numCache>
            </c:numRef>
          </c:val>
        </c:ser>
        <c:dLbls>
          <c:showLegendKey val="0"/>
          <c:showVal val="0"/>
          <c:showCatName val="0"/>
          <c:showSerName val="0"/>
          <c:showPercent val="0"/>
          <c:showBubbleSize val="0"/>
        </c:dLbls>
        <c:gapWidth val="150"/>
        <c:axId val="176200704"/>
        <c:axId val="1762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76200704"/>
        <c:axId val="176202880"/>
      </c:lineChart>
      <c:dateAx>
        <c:axId val="176200704"/>
        <c:scaling>
          <c:orientation val="minMax"/>
        </c:scaling>
        <c:delete val="1"/>
        <c:axPos val="b"/>
        <c:numFmt formatCode="ge" sourceLinked="1"/>
        <c:majorTickMark val="none"/>
        <c:minorTickMark val="none"/>
        <c:tickLblPos val="none"/>
        <c:crossAx val="176202880"/>
        <c:crosses val="autoZero"/>
        <c:auto val="1"/>
        <c:lblOffset val="100"/>
        <c:baseTimeUnit val="years"/>
      </c:dateAx>
      <c:valAx>
        <c:axId val="1762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170.57</c:v>
                </c:pt>
                <c:pt idx="1">
                  <c:v>190.94</c:v>
                </c:pt>
                <c:pt idx="2">
                  <c:v>174.68</c:v>
                </c:pt>
                <c:pt idx="3">
                  <c:v>208.78</c:v>
                </c:pt>
                <c:pt idx="4">
                  <c:v>192.87</c:v>
                </c:pt>
              </c:numCache>
            </c:numRef>
          </c:val>
        </c:ser>
        <c:dLbls>
          <c:showLegendKey val="0"/>
          <c:showVal val="0"/>
          <c:showCatName val="0"/>
          <c:showSerName val="0"/>
          <c:showPercent val="0"/>
          <c:showBubbleSize val="0"/>
        </c:dLbls>
        <c:gapWidth val="150"/>
        <c:axId val="176302336"/>
        <c:axId val="1763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76302336"/>
        <c:axId val="176308608"/>
      </c:lineChart>
      <c:dateAx>
        <c:axId val="176302336"/>
        <c:scaling>
          <c:orientation val="minMax"/>
        </c:scaling>
        <c:delete val="1"/>
        <c:axPos val="b"/>
        <c:numFmt formatCode="ge" sourceLinked="1"/>
        <c:majorTickMark val="none"/>
        <c:minorTickMark val="none"/>
        <c:tickLblPos val="none"/>
        <c:crossAx val="176308608"/>
        <c:crosses val="autoZero"/>
        <c:auto val="1"/>
        <c:lblOffset val="100"/>
        <c:baseTimeUnit val="years"/>
      </c:dateAx>
      <c:valAx>
        <c:axId val="1763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久喜市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154527</v>
      </c>
      <c r="AM8" s="70"/>
      <c r="AN8" s="70"/>
      <c r="AO8" s="70"/>
      <c r="AP8" s="70"/>
      <c r="AQ8" s="70"/>
      <c r="AR8" s="70"/>
      <c r="AS8" s="70"/>
      <c r="AT8" s="69">
        <f>データ!S6</f>
        <v>82.41</v>
      </c>
      <c r="AU8" s="69"/>
      <c r="AV8" s="69"/>
      <c r="AW8" s="69"/>
      <c r="AX8" s="69"/>
      <c r="AY8" s="69"/>
      <c r="AZ8" s="69"/>
      <c r="BA8" s="69"/>
      <c r="BB8" s="69">
        <f>データ!T6</f>
        <v>1875.1</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8.25</v>
      </c>
      <c r="Q10" s="69"/>
      <c r="R10" s="69"/>
      <c r="S10" s="69"/>
      <c r="T10" s="69"/>
      <c r="U10" s="69"/>
      <c r="V10" s="69"/>
      <c r="W10" s="69">
        <f>データ!P6</f>
        <v>100</v>
      </c>
      <c r="X10" s="69"/>
      <c r="Y10" s="69"/>
      <c r="Z10" s="69"/>
      <c r="AA10" s="69"/>
      <c r="AB10" s="69"/>
      <c r="AC10" s="69"/>
      <c r="AD10" s="70">
        <f>データ!Q6</f>
        <v>3650</v>
      </c>
      <c r="AE10" s="70"/>
      <c r="AF10" s="70"/>
      <c r="AG10" s="70"/>
      <c r="AH10" s="70"/>
      <c r="AI10" s="70"/>
      <c r="AJ10" s="70"/>
      <c r="AK10" s="2"/>
      <c r="AL10" s="70">
        <f>データ!U6</f>
        <v>12726</v>
      </c>
      <c r="AM10" s="70"/>
      <c r="AN10" s="70"/>
      <c r="AO10" s="70"/>
      <c r="AP10" s="70"/>
      <c r="AQ10" s="70"/>
      <c r="AR10" s="70"/>
      <c r="AS10" s="70"/>
      <c r="AT10" s="69">
        <f>データ!V6</f>
        <v>17.28</v>
      </c>
      <c r="AU10" s="69"/>
      <c r="AV10" s="69"/>
      <c r="AW10" s="69"/>
      <c r="AX10" s="69"/>
      <c r="AY10" s="69"/>
      <c r="AZ10" s="69"/>
      <c r="BA10" s="69"/>
      <c r="BB10" s="69">
        <f>データ!W6</f>
        <v>736.46</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112321</v>
      </c>
      <c r="D6" s="31">
        <f t="shared" si="3"/>
        <v>47</v>
      </c>
      <c r="E6" s="31">
        <f t="shared" si="3"/>
        <v>17</v>
      </c>
      <c r="F6" s="31">
        <f t="shared" si="3"/>
        <v>5</v>
      </c>
      <c r="G6" s="31">
        <f t="shared" si="3"/>
        <v>0</v>
      </c>
      <c r="H6" s="31" t="str">
        <f t="shared" si="3"/>
        <v>埼玉県　久喜市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8.25</v>
      </c>
      <c r="P6" s="32">
        <f t="shared" si="3"/>
        <v>100</v>
      </c>
      <c r="Q6" s="32">
        <f t="shared" si="3"/>
        <v>3650</v>
      </c>
      <c r="R6" s="32">
        <f t="shared" si="3"/>
        <v>154527</v>
      </c>
      <c r="S6" s="32">
        <f t="shared" si="3"/>
        <v>82.41</v>
      </c>
      <c r="T6" s="32">
        <f t="shared" si="3"/>
        <v>1875.1</v>
      </c>
      <c r="U6" s="32">
        <f t="shared" si="3"/>
        <v>12726</v>
      </c>
      <c r="V6" s="32">
        <f t="shared" si="3"/>
        <v>17.28</v>
      </c>
      <c r="W6" s="32">
        <f t="shared" si="3"/>
        <v>736.46</v>
      </c>
      <c r="X6" s="33">
        <f>IF(X7="",NA(),X7)</f>
        <v>91.92</v>
      </c>
      <c r="Y6" s="33">
        <f t="shared" ref="Y6:AG6" si="4">IF(Y7="",NA(),Y7)</f>
        <v>83.79</v>
      </c>
      <c r="Z6" s="33">
        <f t="shared" si="4"/>
        <v>59.86</v>
      </c>
      <c r="AA6" s="33">
        <f t="shared" si="4"/>
        <v>74.849999999999994</v>
      </c>
      <c r="AB6" s="33">
        <f t="shared" si="4"/>
        <v>77.52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298.19</v>
      </c>
      <c r="BF6" s="33">
        <f t="shared" ref="BF6:BN6" si="7">IF(BF7="",NA(),BF7)</f>
        <v>237.81</v>
      </c>
      <c r="BG6" s="33">
        <f t="shared" si="7"/>
        <v>80.739999999999995</v>
      </c>
      <c r="BH6" s="33">
        <f t="shared" si="7"/>
        <v>180.01</v>
      </c>
      <c r="BI6" s="33">
        <f t="shared" si="7"/>
        <v>135.35</v>
      </c>
      <c r="BJ6" s="33">
        <f t="shared" si="7"/>
        <v>1239.2</v>
      </c>
      <c r="BK6" s="33">
        <f t="shared" si="7"/>
        <v>1197.82</v>
      </c>
      <c r="BL6" s="33">
        <f t="shared" si="7"/>
        <v>1126.77</v>
      </c>
      <c r="BM6" s="33">
        <f t="shared" si="7"/>
        <v>1044.8</v>
      </c>
      <c r="BN6" s="33">
        <f t="shared" si="7"/>
        <v>1081.8</v>
      </c>
      <c r="BO6" s="32" t="str">
        <f>IF(BO7="","",IF(BO7="-","【-】","【"&amp;SUBSTITUTE(TEXT(BO7,"#,##0.00"),"-","△")&amp;"】"))</f>
        <v>【1,015.77】</v>
      </c>
      <c r="BP6" s="33">
        <f>IF(BP7="",NA(),BP7)</f>
        <v>65.77</v>
      </c>
      <c r="BQ6" s="33">
        <f t="shared" ref="BQ6:BY6" si="8">IF(BQ7="",NA(),BQ7)</f>
        <v>61.64</v>
      </c>
      <c r="BR6" s="33">
        <f t="shared" si="8"/>
        <v>74.25</v>
      </c>
      <c r="BS6" s="33">
        <f t="shared" si="8"/>
        <v>64.98</v>
      </c>
      <c r="BT6" s="33">
        <f t="shared" si="8"/>
        <v>70.66</v>
      </c>
      <c r="BU6" s="33">
        <f t="shared" si="8"/>
        <v>51.56</v>
      </c>
      <c r="BV6" s="33">
        <f t="shared" si="8"/>
        <v>51.03</v>
      </c>
      <c r="BW6" s="33">
        <f t="shared" si="8"/>
        <v>50.9</v>
      </c>
      <c r="BX6" s="33">
        <f t="shared" si="8"/>
        <v>50.82</v>
      </c>
      <c r="BY6" s="33">
        <f t="shared" si="8"/>
        <v>52.19</v>
      </c>
      <c r="BZ6" s="32" t="str">
        <f>IF(BZ7="","",IF(BZ7="-","【-】","【"&amp;SUBSTITUTE(TEXT(BZ7,"#,##0.00"),"-","△")&amp;"】"))</f>
        <v>【52.78】</v>
      </c>
      <c r="CA6" s="33">
        <f>IF(CA7="",NA(),CA7)</f>
        <v>170.57</v>
      </c>
      <c r="CB6" s="33">
        <f t="shared" ref="CB6:CJ6" si="9">IF(CB7="",NA(),CB7)</f>
        <v>190.94</v>
      </c>
      <c r="CC6" s="33">
        <f t="shared" si="9"/>
        <v>174.68</v>
      </c>
      <c r="CD6" s="33">
        <f t="shared" si="9"/>
        <v>208.78</v>
      </c>
      <c r="CE6" s="33">
        <f t="shared" si="9"/>
        <v>192.87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58.06</v>
      </c>
      <c r="CM6" s="33">
        <f t="shared" ref="CM6:CU6" si="10">IF(CM7="",NA(),CM7)</f>
        <v>57</v>
      </c>
      <c r="CN6" s="33">
        <f t="shared" si="10"/>
        <v>57.06</v>
      </c>
      <c r="CO6" s="33">
        <f t="shared" si="10"/>
        <v>55.89</v>
      </c>
      <c r="CP6" s="33">
        <f t="shared" si="10"/>
        <v>58.96</v>
      </c>
      <c r="CQ6" s="33">
        <f t="shared" si="10"/>
        <v>55.2</v>
      </c>
      <c r="CR6" s="33">
        <f t="shared" si="10"/>
        <v>54.74</v>
      </c>
      <c r="CS6" s="33">
        <f t="shared" si="10"/>
        <v>53.78</v>
      </c>
      <c r="CT6" s="33">
        <f t="shared" si="10"/>
        <v>53.24</v>
      </c>
      <c r="CU6" s="33">
        <f t="shared" si="10"/>
        <v>52.31</v>
      </c>
      <c r="CV6" s="32" t="str">
        <f>IF(CV7="","",IF(CV7="-","【-】","【"&amp;SUBSTITUTE(TEXT(CV7,"#,##0.00"),"-","△")&amp;"】"))</f>
        <v>【52.74】</v>
      </c>
      <c r="CW6" s="33">
        <f>IF(CW7="",NA(),CW7)</f>
        <v>75.569999999999993</v>
      </c>
      <c r="CX6" s="33">
        <f t="shared" ref="CX6:DF6" si="11">IF(CX7="",NA(),CX7)</f>
        <v>75.739999999999995</v>
      </c>
      <c r="CY6" s="33">
        <f t="shared" si="11"/>
        <v>81.48</v>
      </c>
      <c r="CZ6" s="33">
        <f t="shared" si="11"/>
        <v>82.17</v>
      </c>
      <c r="DA6" s="33">
        <f t="shared" si="11"/>
        <v>83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0.14000000000000001</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112321</v>
      </c>
      <c r="D7" s="35">
        <v>47</v>
      </c>
      <c r="E7" s="35">
        <v>17</v>
      </c>
      <c r="F7" s="35">
        <v>5</v>
      </c>
      <c r="G7" s="35">
        <v>0</v>
      </c>
      <c r="H7" s="35" t="s">
        <v>96</v>
      </c>
      <c r="I7" s="35" t="s">
        <v>97</v>
      </c>
      <c r="J7" s="35" t="s">
        <v>98</v>
      </c>
      <c r="K7" s="35" t="s">
        <v>99</v>
      </c>
      <c r="L7" s="35" t="s">
        <v>100</v>
      </c>
      <c r="M7" s="36" t="s">
        <v>101</v>
      </c>
      <c r="N7" s="36" t="s">
        <v>102</v>
      </c>
      <c r="O7" s="36">
        <v>8.25</v>
      </c>
      <c r="P7" s="36">
        <v>100</v>
      </c>
      <c r="Q7" s="36">
        <v>3650</v>
      </c>
      <c r="R7" s="36">
        <v>154527</v>
      </c>
      <c r="S7" s="36">
        <v>82.41</v>
      </c>
      <c r="T7" s="36">
        <v>1875.1</v>
      </c>
      <c r="U7" s="36">
        <v>12726</v>
      </c>
      <c r="V7" s="36">
        <v>17.28</v>
      </c>
      <c r="W7" s="36">
        <v>736.46</v>
      </c>
      <c r="X7" s="36">
        <v>91.92</v>
      </c>
      <c r="Y7" s="36">
        <v>83.79</v>
      </c>
      <c r="Z7" s="36">
        <v>59.86</v>
      </c>
      <c r="AA7" s="36">
        <v>74.849999999999994</v>
      </c>
      <c r="AB7" s="36">
        <v>77.52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298.19</v>
      </c>
      <c r="BF7" s="36">
        <v>237.81</v>
      </c>
      <c r="BG7" s="36">
        <v>80.739999999999995</v>
      </c>
      <c r="BH7" s="36">
        <v>180.01</v>
      </c>
      <c r="BI7" s="36">
        <v>135.35</v>
      </c>
      <c r="BJ7" s="36">
        <v>1239.2</v>
      </c>
      <c r="BK7" s="36">
        <v>1197.82</v>
      </c>
      <c r="BL7" s="36">
        <v>1126.77</v>
      </c>
      <c r="BM7" s="36">
        <v>1044.8</v>
      </c>
      <c r="BN7" s="36">
        <v>1081.8</v>
      </c>
      <c r="BO7" s="36">
        <v>1015.77</v>
      </c>
      <c r="BP7" s="36">
        <v>65.77</v>
      </c>
      <c r="BQ7" s="36">
        <v>61.64</v>
      </c>
      <c r="BR7" s="36">
        <v>74.25</v>
      </c>
      <c r="BS7" s="36">
        <v>64.98</v>
      </c>
      <c r="BT7" s="36">
        <v>70.66</v>
      </c>
      <c r="BU7" s="36">
        <v>51.56</v>
      </c>
      <c r="BV7" s="36">
        <v>51.03</v>
      </c>
      <c r="BW7" s="36">
        <v>50.9</v>
      </c>
      <c r="BX7" s="36">
        <v>50.82</v>
      </c>
      <c r="BY7" s="36">
        <v>52.19</v>
      </c>
      <c r="BZ7" s="36">
        <v>52.78</v>
      </c>
      <c r="CA7" s="36">
        <v>170.57</v>
      </c>
      <c r="CB7" s="36">
        <v>190.94</v>
      </c>
      <c r="CC7" s="36">
        <v>174.68</v>
      </c>
      <c r="CD7" s="36">
        <v>208.78</v>
      </c>
      <c r="CE7" s="36">
        <v>192.87</v>
      </c>
      <c r="CF7" s="36">
        <v>283.26</v>
      </c>
      <c r="CG7" s="36">
        <v>289.60000000000002</v>
      </c>
      <c r="CH7" s="36">
        <v>293.27</v>
      </c>
      <c r="CI7" s="36">
        <v>300.52</v>
      </c>
      <c r="CJ7" s="36">
        <v>296.14</v>
      </c>
      <c r="CK7" s="36">
        <v>289.81</v>
      </c>
      <c r="CL7" s="36">
        <v>58.06</v>
      </c>
      <c r="CM7" s="36">
        <v>57</v>
      </c>
      <c r="CN7" s="36">
        <v>57.06</v>
      </c>
      <c r="CO7" s="36">
        <v>55.89</v>
      </c>
      <c r="CP7" s="36">
        <v>58.96</v>
      </c>
      <c r="CQ7" s="36">
        <v>55.2</v>
      </c>
      <c r="CR7" s="36">
        <v>54.74</v>
      </c>
      <c r="CS7" s="36">
        <v>53.78</v>
      </c>
      <c r="CT7" s="36">
        <v>53.24</v>
      </c>
      <c r="CU7" s="36">
        <v>52.31</v>
      </c>
      <c r="CV7" s="36">
        <v>52.74</v>
      </c>
      <c r="CW7" s="36">
        <v>75.569999999999993</v>
      </c>
      <c r="CX7" s="36">
        <v>75.739999999999995</v>
      </c>
      <c r="CY7" s="36">
        <v>81.48</v>
      </c>
      <c r="CZ7" s="36">
        <v>82.17</v>
      </c>
      <c r="DA7" s="36">
        <v>83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0.14000000000000001</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2017-02-13T05:27:59Z</cp:lastPrinted>
  <dcterms:created xsi:type="dcterms:W3CDTF">2017-02-08T03:09:15Z</dcterms:created>
  <dcterms:modified xsi:type="dcterms:W3CDTF">2017-02-21T01:11:03Z</dcterms:modified>
</cp:coreProperties>
</file>