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6" i="5"/>
  <c r="H6" i="5"/>
  <c r="B6" i="4" s="1"/>
  <c r="G6" i="5"/>
  <c r="F6" i="5"/>
  <c r="E6" i="5"/>
  <c r="D6" i="5"/>
  <c r="C6" i="5"/>
  <c r="B6" i="5"/>
  <c r="D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I8" i="4"/>
  <c r="B8" i="4"/>
  <c r="B10" i="5" l="1"/>
  <c r="E10" i="5"/>
  <c r="F10" i="5"/>
  <c r="C10" i="5"/>
</calcChain>
</file>

<file path=xl/sharedStrings.xml><?xml version="1.0" encoding="utf-8"?>
<sst xmlns="http://schemas.openxmlformats.org/spreadsheetml/2006/main" count="290" uniqueCount="110">
  <si>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</si>
  <si>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</si>
  <si>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</si>
  <si>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</si>
  <si>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</si>
  <si>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</si>
  <si>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</si>
  <si>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</si>
  <si>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</si>
  <si>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</si>
  <si>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</si>
  <si>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</si>
  <si>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</si>
  <si>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</si>
  <si>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</si>
  <si>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</si>
  <si>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</si>
  <si>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</si>
  <si>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</si>
  <si>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</si>
  <si>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</si>
  <si>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</si>
  <si>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</si>
  <si>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</si>
  <si>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</si>
  <si>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</si>
  <si>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</si>
  <si>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</si>
  <si>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</si>
  <si>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</si>
  <si>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</si>
  <si>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</si>
  <si>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</si>
  <si>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</si>
  <si>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</si>
  <si>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</si>
  <si>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</si>
  <si>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</si>
  <si>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</si>
  <si>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</si>
  <si>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</si>
  <si>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</si>
  <si>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</si>
  <si>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</si>
  <si>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</si>
  <si>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</si>
  <si>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</si>
  <si>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</si>
  <si>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</si>
  <si>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</si>
  <si>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</si>
  <si>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</si>
  <si>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</si>
  <si>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</si>
  <si>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</si>
  <si>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</si>
  <si>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</si>
  <si>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</si>
  <si>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</si>
  <si>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</si>
  <si>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</si>
  <si>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</si>
  <si>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</si>
  <si>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</si>
  <si>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</si>
  <si>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</si>
  <si>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</si>
  <si>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</si>
  <si>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</si>
  <si>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</si>
  <si>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</si>
  <si>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</si>
  <si>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</si>
  <si>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</si>
  <si>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</si>
  <si>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</si>
  <si>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</si>
  <si>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</si>
  <si>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</si>
  <si>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</si>
  <si>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</si>
  <si>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</si>
  <si>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</si>
  <si>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</si>
  <si>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</si>
  <si>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</si>
  <si>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</si>
  <si>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</si>
  <si>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</si>
  <si>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</si>
  <si>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</si>
  <si>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</si>
  <si>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</si>
  <si>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</si>
  <si>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</si>
  <si>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</si>
  <si>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志木市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</si>
  <si>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</si>
  <si>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</si>
  <si>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</si>
  <si>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</si>
  <si>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</si>
  <si>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</si>
  <si>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</si>
  <si>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</si>
  <si>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</si>
  <si>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</si>
  <si>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①経常収支比率及び②累積欠損金比率　　
法適用以降も予算編成の段階で、一般会計からの繰入金（補助）により、収支均衡に調整しており、一定の状況を保っています。しかしながら、繰入金については、今後、縮小の見込みであることや収益における長期前受金戻入の割合が大きいことから、使用料改定の検討が必要になります。　　
③流動比率及び④企業債残高対事業規模比率　　　企業債を積極的に活用した結果、下水道整備率は、99％台であるうえ、雨水ポンプ場２カ所、中継ポンプ場１カ所も稼働しています。この結果、企業債残高は、高レベルにあると言え、流動負債のうち、8割近くを企業債が占め、比率を下げています。しかしながら、企業債残高は、減少傾向にあり、今後、約１０年間で、償還を終える見込みです。　　　
⑤経費回収率及び⑥汚水処理原価　　
人口の伸びに頼っていれば、使用料収入の頭打ちも見えてきます。一方、汚水処理原価は、物価等の上昇を見込めば、今後、上昇が予想されることから、使用料の改定、汚水処理原価の算定方法の検討が必要になります。　　
⑧水洗化率　　
下水道使用料収入に直結するものであることから引き続き接続数及び率の上昇の方法を検討し、実行していきます。　　</t>
    <rPh sb="1" eb="3">
      <t>ケイジョウ</t>
    </rPh>
    <rPh sb="3" eb="5">
      <t>シュウシ</t>
    </rPh>
    <rPh sb="5" eb="7">
      <t>ヒリツ</t>
    </rPh>
    <rPh sb="7" eb="8">
      <t>オヨ</t>
    </rPh>
    <rPh sb="10" eb="12">
      <t>ルイセキ</t>
    </rPh>
    <rPh sb="12" eb="15">
      <t>ケッソンキン</t>
    </rPh>
    <rPh sb="15" eb="17">
      <t>ヒリツ</t>
    </rPh>
    <rPh sb="20" eb="21">
      <t>ホウ</t>
    </rPh>
    <rPh sb="21" eb="23">
      <t>テキヨウ</t>
    </rPh>
    <rPh sb="23" eb="25">
      <t>イコウ</t>
    </rPh>
    <rPh sb="26" eb="28">
      <t>ヨサン</t>
    </rPh>
    <rPh sb="28" eb="30">
      <t>ヘンセイ</t>
    </rPh>
    <rPh sb="31" eb="33">
      <t>ダンカイ</t>
    </rPh>
    <rPh sb="35" eb="37">
      <t>イッパン</t>
    </rPh>
    <rPh sb="37" eb="39">
      <t>カイケイ</t>
    </rPh>
    <rPh sb="42" eb="44">
      <t>クリイレ</t>
    </rPh>
    <rPh sb="44" eb="45">
      <t>キン</t>
    </rPh>
    <rPh sb="46" eb="48">
      <t>ホジョ</t>
    </rPh>
    <rPh sb="53" eb="55">
      <t>シュウシ</t>
    </rPh>
    <rPh sb="55" eb="57">
      <t>キンコウ</t>
    </rPh>
    <rPh sb="58" eb="60">
      <t>チョウセイ</t>
    </rPh>
    <rPh sb="65" eb="67">
      <t>イッテイ</t>
    </rPh>
    <rPh sb="68" eb="70">
      <t>ジョウキョウ</t>
    </rPh>
    <rPh sb="71" eb="72">
      <t>タモ</t>
    </rPh>
    <rPh sb="85" eb="87">
      <t>クリイレ</t>
    </rPh>
    <rPh sb="87" eb="88">
      <t>キン</t>
    </rPh>
    <rPh sb="94" eb="96">
      <t>コンゴ</t>
    </rPh>
    <rPh sb="97" eb="99">
      <t>シュクショウ</t>
    </rPh>
    <rPh sb="100" eb="102">
      <t>ミコ</t>
    </rPh>
    <rPh sb="109" eb="111">
      <t>シュウエキ</t>
    </rPh>
    <rPh sb="115" eb="117">
      <t>チョウキ</t>
    </rPh>
    <rPh sb="117" eb="120">
      <t>マエウケキン</t>
    </rPh>
    <rPh sb="120" eb="122">
      <t>レイニュウ</t>
    </rPh>
    <rPh sb="123" eb="125">
      <t>ワリアイ</t>
    </rPh>
    <rPh sb="126" eb="127">
      <t>オオ</t>
    </rPh>
    <rPh sb="134" eb="137">
      <t>シヨウリョウ</t>
    </rPh>
    <rPh sb="137" eb="139">
      <t>カイテイ</t>
    </rPh>
    <rPh sb="140" eb="142">
      <t>ケントウ</t>
    </rPh>
    <rPh sb="156" eb="158">
      <t>リュウドウ</t>
    </rPh>
    <rPh sb="158" eb="160">
      <t>ヒリツ</t>
    </rPh>
    <rPh sb="160" eb="161">
      <t>オヨ</t>
    </rPh>
    <rPh sb="163" eb="165">
      <t>キギョウ</t>
    </rPh>
    <rPh sb="165" eb="166">
      <t>サイ</t>
    </rPh>
    <rPh sb="166" eb="168">
      <t>ザンダカ</t>
    </rPh>
    <rPh sb="168" eb="169">
      <t>タイ</t>
    </rPh>
    <rPh sb="169" eb="171">
      <t>ジギョウ</t>
    </rPh>
    <rPh sb="171" eb="173">
      <t>キボ</t>
    </rPh>
    <rPh sb="173" eb="175">
      <t>ヒリツ</t>
    </rPh>
    <rPh sb="178" eb="180">
      <t>キギョウ</t>
    </rPh>
    <rPh sb="180" eb="181">
      <t>サイ</t>
    </rPh>
    <rPh sb="182" eb="185">
      <t>セッキョクテキ</t>
    </rPh>
    <rPh sb="186" eb="188">
      <t>カツヨウ</t>
    </rPh>
    <rPh sb="190" eb="192">
      <t>ケッカ</t>
    </rPh>
    <rPh sb="193" eb="196">
      <t>ゲスイドウ</t>
    </rPh>
    <rPh sb="196" eb="198">
      <t>セイビ</t>
    </rPh>
    <rPh sb="198" eb="199">
      <t>リツ</t>
    </rPh>
    <rPh sb="204" eb="205">
      <t>ダイ</t>
    </rPh>
    <rPh sb="211" eb="213">
      <t>ウスイ</t>
    </rPh>
    <rPh sb="216" eb="217">
      <t>ジョウ</t>
    </rPh>
    <rPh sb="219" eb="220">
      <t>ショ</t>
    </rPh>
    <rPh sb="221" eb="223">
      <t>チュウケイ</t>
    </rPh>
    <rPh sb="226" eb="227">
      <t>ジョウ</t>
    </rPh>
    <rPh sb="229" eb="230">
      <t>ショ</t>
    </rPh>
    <rPh sb="231" eb="233">
      <t>カドウ</t>
    </rPh>
    <rPh sb="241" eb="243">
      <t>ケッカ</t>
    </rPh>
    <rPh sb="244" eb="246">
      <t>キギョウ</t>
    </rPh>
    <rPh sb="246" eb="247">
      <t>サイ</t>
    </rPh>
    <rPh sb="247" eb="249">
      <t>ザンダカ</t>
    </rPh>
    <rPh sb="251" eb="252">
      <t>コウ</t>
    </rPh>
    <rPh sb="259" eb="260">
      <t>イ</t>
    </rPh>
    <rPh sb="262" eb="264">
      <t>リュウドウ</t>
    </rPh>
    <rPh sb="264" eb="266">
      <t>フサイ</t>
    </rPh>
    <rPh sb="271" eb="272">
      <t>ワリ</t>
    </rPh>
    <rPh sb="272" eb="273">
      <t>チカ</t>
    </rPh>
    <rPh sb="275" eb="277">
      <t>キギョウ</t>
    </rPh>
    <rPh sb="277" eb="278">
      <t>サイ</t>
    </rPh>
    <rPh sb="279" eb="280">
      <t>シ</t>
    </rPh>
    <rPh sb="282" eb="284">
      <t>ヒリツ</t>
    </rPh>
    <rPh sb="285" eb="286">
      <t>サ</t>
    </rPh>
    <rPh sb="299" eb="301">
      <t>キギョウ</t>
    </rPh>
    <rPh sb="301" eb="302">
      <t>サイ</t>
    </rPh>
    <rPh sb="302" eb="304">
      <t>ザンダカ</t>
    </rPh>
    <rPh sb="306" eb="308">
      <t>ゲンショウ</t>
    </rPh>
    <rPh sb="308" eb="310">
      <t>ケイコウ</t>
    </rPh>
    <rPh sb="314" eb="316">
      <t>コンゴ</t>
    </rPh>
    <rPh sb="317" eb="318">
      <t>ヤク</t>
    </rPh>
    <rPh sb="320" eb="322">
      <t>ネンカン</t>
    </rPh>
    <rPh sb="324" eb="326">
      <t>ショウカン</t>
    </rPh>
    <rPh sb="327" eb="328">
      <t>オ</t>
    </rPh>
    <rPh sb="330" eb="332">
      <t>ミコ</t>
    </rPh>
    <rPh sb="342" eb="344">
      <t>ケイヒ</t>
    </rPh>
    <rPh sb="344" eb="346">
      <t>カイシュウ</t>
    </rPh>
    <rPh sb="346" eb="347">
      <t>リツ</t>
    </rPh>
    <rPh sb="347" eb="348">
      <t>オヨ</t>
    </rPh>
    <rPh sb="350" eb="352">
      <t>オスイ</t>
    </rPh>
    <rPh sb="352" eb="354">
      <t>ショリ</t>
    </rPh>
    <rPh sb="354" eb="356">
      <t>ゲンカ</t>
    </rPh>
    <rPh sb="359" eb="361">
      <t>ジンコウ</t>
    </rPh>
    <rPh sb="362" eb="363">
      <t>ノ</t>
    </rPh>
    <rPh sb="365" eb="366">
      <t>タヨ</t>
    </rPh>
    <rPh sb="372" eb="375">
      <t>シヨウリョウ</t>
    </rPh>
    <rPh sb="375" eb="377">
      <t>シュウニュウ</t>
    </rPh>
    <rPh sb="378" eb="380">
      <t>アタマウ</t>
    </rPh>
    <rPh sb="382" eb="383">
      <t>ミ</t>
    </rPh>
    <rPh sb="389" eb="391">
      <t>イッポウ</t>
    </rPh>
    <rPh sb="392" eb="394">
      <t>オスイ</t>
    </rPh>
    <rPh sb="394" eb="396">
      <t>ショリ</t>
    </rPh>
    <rPh sb="396" eb="398">
      <t>ゲンカ</t>
    </rPh>
    <rPh sb="400" eb="402">
      <t>ブッカ</t>
    </rPh>
    <rPh sb="402" eb="403">
      <t>トウ</t>
    </rPh>
    <rPh sb="404" eb="406">
      <t>ジョウショウ</t>
    </rPh>
    <rPh sb="407" eb="409">
      <t>ミコ</t>
    </rPh>
    <rPh sb="412" eb="414">
      <t>コンゴ</t>
    </rPh>
    <rPh sb="415" eb="417">
      <t>ジョウショウ</t>
    </rPh>
    <rPh sb="418" eb="420">
      <t>ヨソウ</t>
    </rPh>
    <rPh sb="428" eb="431">
      <t>シヨウリョウ</t>
    </rPh>
    <rPh sb="432" eb="434">
      <t>カイテイ</t>
    </rPh>
    <rPh sb="435" eb="437">
      <t>オスイ</t>
    </rPh>
    <rPh sb="437" eb="439">
      <t>ショリ</t>
    </rPh>
    <rPh sb="439" eb="441">
      <t>ゲンカ</t>
    </rPh>
    <rPh sb="442" eb="444">
      <t>サンテイ</t>
    </rPh>
    <rPh sb="444" eb="446">
      <t>ホウホウ</t>
    </rPh>
    <rPh sb="447" eb="449">
      <t>ケントウ</t>
    </rPh>
    <rPh sb="450" eb="452">
      <t>ヒツヨウ</t>
    </rPh>
    <rPh sb="463" eb="466">
      <t>スイセンカ</t>
    </rPh>
    <rPh sb="466" eb="467">
      <t>リツ</t>
    </rPh>
    <rPh sb="470" eb="473">
      <t>ゲスイドウ</t>
    </rPh>
    <rPh sb="473" eb="476">
      <t>シヨウリョウ</t>
    </rPh>
    <rPh sb="476" eb="478">
      <t>シュウニュウ</t>
    </rPh>
    <rPh sb="479" eb="481">
      <t>チョッケツ</t>
    </rPh>
    <rPh sb="492" eb="493">
      <t>ヒ</t>
    </rPh>
    <rPh sb="494" eb="495">
      <t>ツヅ</t>
    </rPh>
    <rPh sb="496" eb="498">
      <t>セツゾク</t>
    </rPh>
    <rPh sb="498" eb="499">
      <t>スウ</t>
    </rPh>
    <rPh sb="499" eb="500">
      <t>オヨ</t>
    </rPh>
    <rPh sb="501" eb="502">
      <t>リツ</t>
    </rPh>
    <rPh sb="503" eb="505">
      <t>ジョウショウ</t>
    </rPh>
    <rPh sb="506" eb="508">
      <t>ホウホウ</t>
    </rPh>
    <rPh sb="509" eb="511">
      <t>ケントウ</t>
    </rPh>
    <rPh sb="513" eb="515">
      <t>ジッコウ</t>
    </rPh>
    <phoneticPr fontId="4"/>
  </si>
  <si>
    <t>①有形固定資産減価償却率　　
管渠以外に比較的耐用年数が短いポンプ場を３カ所稼働させていることが、数値を上昇させている要因と考えられます。　　
②管渠老朽化率　　
当市の下水道整備は、昭和４０年代に始まり、ピークは、平成初期であったため、今後、上昇していきます。　　　
③管渠改善率　　
当市の下水道整備は、昭和４０年度からであり、ちょうど、５０年を経過しました。今後、２％台での改善を継続していけば、計算上は、耐用年数の終期と改善状況がほぼ一致することになります。</t>
    <rPh sb="1" eb="3">
      <t>ユウケイ</t>
    </rPh>
    <rPh sb="3" eb="5">
      <t>コテイ</t>
    </rPh>
    <rPh sb="5" eb="7">
      <t>シサン</t>
    </rPh>
    <rPh sb="7" eb="9">
      <t>ゲンカ</t>
    </rPh>
    <rPh sb="9" eb="11">
      <t>ショウキャク</t>
    </rPh>
    <rPh sb="11" eb="12">
      <t>リツ</t>
    </rPh>
    <rPh sb="15" eb="17">
      <t>カンキョ</t>
    </rPh>
    <rPh sb="17" eb="19">
      <t>イガイ</t>
    </rPh>
    <rPh sb="20" eb="23">
      <t>ヒカクテキ</t>
    </rPh>
    <rPh sb="23" eb="25">
      <t>タイヨウ</t>
    </rPh>
    <rPh sb="25" eb="27">
      <t>ネンスウ</t>
    </rPh>
    <rPh sb="28" eb="29">
      <t>ミジカ</t>
    </rPh>
    <rPh sb="33" eb="34">
      <t>ジョウ</t>
    </rPh>
    <rPh sb="37" eb="38">
      <t>ショ</t>
    </rPh>
    <rPh sb="38" eb="40">
      <t>カドウ</t>
    </rPh>
    <rPh sb="49" eb="51">
      <t>スウチ</t>
    </rPh>
    <rPh sb="52" eb="54">
      <t>ジョウショウ</t>
    </rPh>
    <rPh sb="59" eb="61">
      <t>ヨウイン</t>
    </rPh>
    <rPh sb="62" eb="63">
      <t>カンガ</t>
    </rPh>
    <rPh sb="74" eb="76">
      <t>カンキョ</t>
    </rPh>
    <rPh sb="76" eb="79">
      <t>ロウキュウカ</t>
    </rPh>
    <rPh sb="79" eb="80">
      <t>リツ</t>
    </rPh>
    <rPh sb="83" eb="85">
      <t>トウシ</t>
    </rPh>
    <rPh sb="86" eb="89">
      <t>ゲスイドウ</t>
    </rPh>
    <rPh sb="89" eb="91">
      <t>セイビ</t>
    </rPh>
    <rPh sb="93" eb="95">
      <t>ショウワ</t>
    </rPh>
    <rPh sb="97" eb="99">
      <t>ネンダイ</t>
    </rPh>
    <rPh sb="100" eb="101">
      <t>ハジ</t>
    </rPh>
    <rPh sb="109" eb="111">
      <t>ヘイセイ</t>
    </rPh>
    <rPh sb="111" eb="113">
      <t>ショキ</t>
    </rPh>
    <rPh sb="120" eb="122">
      <t>コンゴ</t>
    </rPh>
    <rPh sb="123" eb="125">
      <t>ジョウショウ</t>
    </rPh>
    <rPh sb="138" eb="140">
      <t>カンキョ</t>
    </rPh>
    <rPh sb="140" eb="142">
      <t>カイゼン</t>
    </rPh>
    <rPh sb="142" eb="143">
      <t>リツ</t>
    </rPh>
    <rPh sb="146" eb="148">
      <t>トウシ</t>
    </rPh>
    <rPh sb="149" eb="152">
      <t>ゲスイドウ</t>
    </rPh>
    <rPh sb="152" eb="154">
      <t>セイビ</t>
    </rPh>
    <rPh sb="156" eb="158">
      <t>ショウワ</t>
    </rPh>
    <rPh sb="160" eb="161">
      <t>ネン</t>
    </rPh>
    <rPh sb="161" eb="162">
      <t>ド</t>
    </rPh>
    <rPh sb="175" eb="176">
      <t>ネン</t>
    </rPh>
    <rPh sb="177" eb="179">
      <t>ケイカ</t>
    </rPh>
    <rPh sb="184" eb="186">
      <t>コンゴ</t>
    </rPh>
    <rPh sb="189" eb="190">
      <t>ダイ</t>
    </rPh>
    <rPh sb="192" eb="194">
      <t>カイゼン</t>
    </rPh>
    <rPh sb="195" eb="197">
      <t>ケイゾク</t>
    </rPh>
    <rPh sb="203" eb="206">
      <t>ケイサンジョウ</t>
    </rPh>
    <rPh sb="208" eb="210">
      <t>タイヨウ</t>
    </rPh>
    <rPh sb="210" eb="212">
      <t>ネンスウ</t>
    </rPh>
    <rPh sb="213" eb="215">
      <t>シュウキ</t>
    </rPh>
    <rPh sb="216" eb="218">
      <t>カイゼン</t>
    </rPh>
    <rPh sb="218" eb="220">
      <t>ジョウキョウ</t>
    </rPh>
    <rPh sb="223" eb="225">
      <t>イッチ</t>
    </rPh>
    <phoneticPr fontId="4"/>
  </si>
  <si>
    <t>　当市の下水道事業は、使用料収入のほかは、繰入金及び現金を伴わない長期前受金戻入による収入によって支えられています。一方、資産のうち、管渠が、耐用年数である５０年を向かえるものが今後、増加していくことから、更新や耐用年数に直結する改修の必要がでてきます。繰入金は、市の財政状況に左右される側面を持ち、長期前受金戻入も解釈次第で数値が変わることも考えられることから、安定収入とは言えません。収入の中心となる下水道使用料は、若干の上昇傾向にありますが、人口の頭打ち、節水技術の向上などによって減少に転じることも予想されます。
　今後、各種計画に基づく整備・改修事業を行いながら、安定収入の確保を目指すためには、繰入金のルール化や下水道使用料の改定も視野に入れた経営方針を定めていきます。</t>
    <rPh sb="1" eb="3">
      <t>トウシ</t>
    </rPh>
    <rPh sb="4" eb="7">
      <t>ゲスイドウ</t>
    </rPh>
    <rPh sb="7" eb="9">
      <t>ジギョウ</t>
    </rPh>
    <rPh sb="11" eb="14">
      <t>シヨウリョウ</t>
    </rPh>
    <rPh sb="14" eb="16">
      <t>シュウニュウ</t>
    </rPh>
    <rPh sb="21" eb="23">
      <t>クリイレ</t>
    </rPh>
    <rPh sb="23" eb="24">
      <t>キン</t>
    </rPh>
    <rPh sb="24" eb="25">
      <t>オヨ</t>
    </rPh>
    <rPh sb="26" eb="28">
      <t>ゲンキン</t>
    </rPh>
    <rPh sb="29" eb="30">
      <t>トモナ</t>
    </rPh>
    <rPh sb="33" eb="35">
      <t>チョウキ</t>
    </rPh>
    <rPh sb="35" eb="38">
      <t>マエウケキン</t>
    </rPh>
    <rPh sb="38" eb="40">
      <t>レイニュウ</t>
    </rPh>
    <rPh sb="43" eb="45">
      <t>シュウニュウ</t>
    </rPh>
    <rPh sb="49" eb="50">
      <t>ササ</t>
    </rPh>
    <rPh sb="58" eb="60">
      <t>イッポウ</t>
    </rPh>
    <rPh sb="61" eb="63">
      <t>シサン</t>
    </rPh>
    <rPh sb="67" eb="69">
      <t>カンキョ</t>
    </rPh>
    <rPh sb="71" eb="73">
      <t>タイヨウ</t>
    </rPh>
    <rPh sb="73" eb="75">
      <t>ネンスウ</t>
    </rPh>
    <rPh sb="80" eb="81">
      <t>ネン</t>
    </rPh>
    <rPh sb="82" eb="83">
      <t>ム</t>
    </rPh>
    <rPh sb="89" eb="91">
      <t>コンゴ</t>
    </rPh>
    <rPh sb="92" eb="94">
      <t>ゾウカ</t>
    </rPh>
    <rPh sb="103" eb="105">
      <t>コウシン</t>
    </rPh>
    <rPh sb="106" eb="108">
      <t>タイヨウ</t>
    </rPh>
    <rPh sb="108" eb="110">
      <t>ネンスウ</t>
    </rPh>
    <rPh sb="111" eb="113">
      <t>チョッケツ</t>
    </rPh>
    <rPh sb="115" eb="117">
      <t>カイシュウ</t>
    </rPh>
    <rPh sb="127" eb="129">
      <t>クリイレ</t>
    </rPh>
    <rPh sb="129" eb="130">
      <t>キン</t>
    </rPh>
    <rPh sb="132" eb="133">
      <t>シ</t>
    </rPh>
    <rPh sb="134" eb="136">
      <t>ザイセイ</t>
    </rPh>
    <rPh sb="136" eb="138">
      <t>ジョウキョウ</t>
    </rPh>
    <rPh sb="139" eb="141">
      <t>サユウ</t>
    </rPh>
    <rPh sb="144" eb="146">
      <t>ソクメン</t>
    </rPh>
    <rPh sb="147" eb="148">
      <t>モ</t>
    </rPh>
    <rPh sb="150" eb="152">
      <t>チョウキ</t>
    </rPh>
    <rPh sb="152" eb="155">
      <t>マエウケキン</t>
    </rPh>
    <rPh sb="155" eb="157">
      <t>レイニュウ</t>
    </rPh>
    <rPh sb="158" eb="160">
      <t>カイシャク</t>
    </rPh>
    <rPh sb="160" eb="162">
      <t>シダイ</t>
    </rPh>
    <rPh sb="163" eb="165">
      <t>スウチ</t>
    </rPh>
    <rPh sb="166" eb="167">
      <t>カ</t>
    </rPh>
    <rPh sb="172" eb="173">
      <t>カンガ</t>
    </rPh>
    <rPh sb="182" eb="184">
      <t>アンテイ</t>
    </rPh>
    <rPh sb="184" eb="186">
      <t>シュウニュウ</t>
    </rPh>
    <rPh sb="188" eb="189">
      <t>イ</t>
    </rPh>
    <rPh sb="194" eb="196">
      <t>シュウニュウ</t>
    </rPh>
    <rPh sb="197" eb="199">
      <t>チュウシン</t>
    </rPh>
    <rPh sb="202" eb="205">
      <t>ゲスイドウ</t>
    </rPh>
    <rPh sb="205" eb="208">
      <t>シヨウリョウ</t>
    </rPh>
    <rPh sb="210" eb="212">
      <t>ジャッカン</t>
    </rPh>
    <rPh sb="213" eb="215">
      <t>ジョウショウ</t>
    </rPh>
    <rPh sb="215" eb="217">
      <t>ケイコウ</t>
    </rPh>
    <rPh sb="224" eb="226">
      <t>ジンコウ</t>
    </rPh>
    <rPh sb="227" eb="229">
      <t>アタマウ</t>
    </rPh>
    <rPh sb="231" eb="233">
      <t>セッスイ</t>
    </rPh>
    <rPh sb="233" eb="235">
      <t>ギジュツ</t>
    </rPh>
    <rPh sb="236" eb="238">
      <t>コウジョウ</t>
    </rPh>
    <rPh sb="244" eb="246">
      <t>ゲンショウ</t>
    </rPh>
    <rPh sb="247" eb="248">
      <t>テン</t>
    </rPh>
    <rPh sb="253" eb="255">
      <t>ヨソウ</t>
    </rPh>
    <rPh sb="262" eb="264">
      <t>コンゴ</t>
    </rPh>
    <rPh sb="265" eb="267">
      <t>カクシュ</t>
    </rPh>
    <rPh sb="267" eb="269">
      <t>ケイカク</t>
    </rPh>
    <rPh sb="270" eb="271">
      <t>モト</t>
    </rPh>
    <rPh sb="273" eb="275">
      <t>セイビ</t>
    </rPh>
    <rPh sb="276" eb="278">
      <t>カイシュウ</t>
    </rPh>
    <rPh sb="278" eb="280">
      <t>ジギョウ</t>
    </rPh>
    <rPh sb="281" eb="282">
      <t>オコナ</t>
    </rPh>
    <rPh sb="287" eb="289">
      <t>アンテイ</t>
    </rPh>
    <rPh sb="289" eb="291">
      <t>シュウニュウ</t>
    </rPh>
    <rPh sb="292" eb="294">
      <t>カクホ</t>
    </rPh>
    <rPh sb="295" eb="297">
      <t>メザ</t>
    </rPh>
    <rPh sb="303" eb="305">
      <t>クリイレ</t>
    </rPh>
    <rPh sb="305" eb="306">
      <t>キン</t>
    </rPh>
    <rPh sb="310" eb="311">
      <t>カ</t>
    </rPh>
    <rPh sb="312" eb="315">
      <t>ゲスイドウ</t>
    </rPh>
    <rPh sb="315" eb="318">
      <t>シヨウリョウ</t>
    </rPh>
    <rPh sb="319" eb="321">
      <t>カイテイ</t>
    </rPh>
    <rPh sb="322" eb="324">
      <t>シヤ</t>
    </rPh>
    <rPh sb="325" eb="326">
      <t>イ</t>
    </rPh>
    <rPh sb="328" eb="330">
      <t>ケイエイ</t>
    </rPh>
    <rPh sb="330" eb="332">
      <t>ホウシン</t>
    </rPh>
    <rPh sb="333" eb="334">
      <t>サダ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</si>
</sst>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6732160"/>
        <c:axId val="867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0.01</c:v>
                </c:pt>
                <c:pt idx="4">
                  <c:v>0.02</c:v>
                </c:pt>
              </c:numCache>
            </c:numRef>
          </c:val>
          <c:smooth val="0"/>
        </c:ser>
        <c:dLbls>
          <c:showLegendKey val="0"/>
          <c:showVal val="0"/>
          <c:showCatName val="0"/>
          <c:showSerName val="0"/>
          <c:showPercent val="0"/>
          <c:showBubbleSize val="0"/>
        </c:dLbls>
        <c:marker val="1"/>
        <c:smooth val="0"/>
        <c:axId val="86732160"/>
        <c:axId val="86738432"/>
      </c:lineChart>
      <c:dateAx>
        <c:axId val="86732160"/>
        <c:scaling>
          <c:orientation val="minMax"/>
        </c:scaling>
        <c:delete val="1"/>
        <c:axPos val="b"/>
        <c:numFmt formatCode="ge" sourceLinked="1"/>
        <c:majorTickMark val="none"/>
        <c:minorTickMark val="none"/>
        <c:tickLblPos val="none"/>
        <c:crossAx val="86738432"/>
        <c:crosses val="autoZero"/>
        <c:auto val="1"/>
        <c:lblOffset val="100"/>
        <c:baseTimeUnit val="years"/>
      </c:dateAx>
      <c:valAx>
        <c:axId val="867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2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91296"/>
        <c:axId val="903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391296"/>
        <c:axId val="90393216"/>
      </c:lineChart>
      <c:dateAx>
        <c:axId val="90391296"/>
        <c:scaling>
          <c:orientation val="minMax"/>
        </c:scaling>
        <c:delete val="1"/>
        <c:axPos val="b"/>
        <c:numFmt formatCode="ge" sourceLinked="1"/>
        <c:majorTickMark val="none"/>
        <c:minorTickMark val="none"/>
        <c:tickLblPos val="none"/>
        <c:crossAx val="90393216"/>
        <c:crosses val="autoZero"/>
        <c:auto val="1"/>
        <c:lblOffset val="100"/>
        <c:baseTimeUnit val="years"/>
      </c:dateAx>
      <c:valAx>
        <c:axId val="903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98.18</c:v>
                </c:pt>
                <c:pt idx="4">
                  <c:v>98.11</c:v>
                </c:pt>
              </c:numCache>
            </c:numRef>
          </c:val>
        </c:ser>
        <c:dLbls>
          <c:showLegendKey val="0"/>
          <c:showVal val="0"/>
          <c:showCatName val="0"/>
          <c:showSerName val="0"/>
          <c:showPercent val="0"/>
          <c:showBubbleSize val="0"/>
        </c:dLbls>
        <c:gapWidth val="150"/>
        <c:axId val="90419584"/>
        <c:axId val="904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97.31</c:v>
                </c:pt>
                <c:pt idx="4">
                  <c:v>97.41</c:v>
                </c:pt>
              </c:numCache>
            </c:numRef>
          </c:val>
          <c:smooth val="0"/>
        </c:ser>
        <c:dLbls>
          <c:showLegendKey val="0"/>
          <c:showVal val="0"/>
          <c:showCatName val="0"/>
          <c:showSerName val="0"/>
          <c:showPercent val="0"/>
          <c:showBubbleSize val="0"/>
        </c:dLbls>
        <c:marker val="1"/>
        <c:smooth val="0"/>
        <c:axId val="90419584"/>
        <c:axId val="90421504"/>
      </c:lineChart>
      <c:dateAx>
        <c:axId val="90419584"/>
        <c:scaling>
          <c:orientation val="minMax"/>
        </c:scaling>
        <c:delete val="1"/>
        <c:axPos val="b"/>
        <c:numFmt formatCode="ge" sourceLinked="1"/>
        <c:majorTickMark val="none"/>
        <c:minorTickMark val="none"/>
        <c:tickLblPos val="none"/>
        <c:crossAx val="90421504"/>
        <c:crosses val="autoZero"/>
        <c:auto val="1"/>
        <c:lblOffset val="100"/>
        <c:baseTimeUnit val="years"/>
      </c:dateAx>
      <c:valAx>
        <c:axId val="904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105.46</c:v>
                </c:pt>
                <c:pt idx="4">
                  <c:v>108.75</c:v>
                </c:pt>
              </c:numCache>
            </c:numRef>
          </c:val>
        </c:ser>
        <c:dLbls>
          <c:showLegendKey val="0"/>
          <c:showVal val="0"/>
          <c:showCatName val="0"/>
          <c:showSerName val="0"/>
          <c:showPercent val="0"/>
          <c:showBubbleSize val="0"/>
        </c:dLbls>
        <c:gapWidth val="150"/>
        <c:axId val="88288256"/>
        <c:axId val="88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102.73</c:v>
                </c:pt>
                <c:pt idx="4">
                  <c:v>103.61</c:v>
                </c:pt>
              </c:numCache>
            </c:numRef>
          </c:val>
          <c:smooth val="0"/>
        </c:ser>
        <c:dLbls>
          <c:showLegendKey val="0"/>
          <c:showVal val="0"/>
          <c:showCatName val="0"/>
          <c:showSerName val="0"/>
          <c:showPercent val="0"/>
          <c:showBubbleSize val="0"/>
        </c:dLbls>
        <c:marker val="1"/>
        <c:smooth val="0"/>
        <c:axId val="88288256"/>
        <c:axId val="88302720"/>
      </c:lineChart>
      <c:dateAx>
        <c:axId val="88288256"/>
        <c:scaling>
          <c:orientation val="minMax"/>
        </c:scaling>
        <c:delete val="1"/>
        <c:axPos val="b"/>
        <c:numFmt formatCode="ge" sourceLinked="1"/>
        <c:majorTickMark val="none"/>
        <c:minorTickMark val="none"/>
        <c:tickLblPos val="none"/>
        <c:crossAx val="88302720"/>
        <c:crosses val="autoZero"/>
        <c:auto val="1"/>
        <c:lblOffset val="100"/>
        <c:baseTimeUnit val="years"/>
      </c:dateAx>
      <c:valAx>
        <c:axId val="88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4.0599999999999996</c:v>
                </c:pt>
                <c:pt idx="4">
                  <c:v>8.08</c:v>
                </c:pt>
              </c:numCache>
            </c:numRef>
          </c:val>
        </c:ser>
        <c:dLbls>
          <c:showLegendKey val="0"/>
          <c:showVal val="0"/>
          <c:showCatName val="0"/>
          <c:showSerName val="0"/>
          <c:showPercent val="0"/>
          <c:showBubbleSize val="0"/>
        </c:dLbls>
        <c:gapWidth val="150"/>
        <c:axId val="88312448"/>
        <c:axId val="884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14.15</c:v>
                </c:pt>
                <c:pt idx="4">
                  <c:v>17.82</c:v>
                </c:pt>
              </c:numCache>
            </c:numRef>
          </c:val>
          <c:smooth val="0"/>
        </c:ser>
        <c:dLbls>
          <c:showLegendKey val="0"/>
          <c:showVal val="0"/>
          <c:showCatName val="0"/>
          <c:showSerName val="0"/>
          <c:showPercent val="0"/>
          <c:showBubbleSize val="0"/>
        </c:dLbls>
        <c:marker val="1"/>
        <c:smooth val="0"/>
        <c:axId val="88312448"/>
        <c:axId val="88478464"/>
      </c:lineChart>
      <c:dateAx>
        <c:axId val="88312448"/>
        <c:scaling>
          <c:orientation val="minMax"/>
        </c:scaling>
        <c:delete val="1"/>
        <c:axPos val="b"/>
        <c:numFmt formatCode="ge" sourceLinked="1"/>
        <c:majorTickMark val="none"/>
        <c:minorTickMark val="none"/>
        <c:tickLblPos val="none"/>
        <c:crossAx val="88478464"/>
        <c:crosses val="autoZero"/>
        <c:auto val="1"/>
        <c:lblOffset val="100"/>
        <c:baseTimeUnit val="years"/>
      </c:dateAx>
      <c:valAx>
        <c:axId val="884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8504576"/>
        <c:axId val="885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c:v>
                </c:pt>
                <c:pt idx="4" formatCode="#,##0.00;&quot;△&quot;#,##0.00">
                  <c:v>0</c:v>
                </c:pt>
              </c:numCache>
            </c:numRef>
          </c:val>
          <c:smooth val="0"/>
        </c:ser>
        <c:dLbls>
          <c:showLegendKey val="0"/>
          <c:showVal val="0"/>
          <c:showCatName val="0"/>
          <c:showSerName val="0"/>
          <c:showPercent val="0"/>
          <c:showBubbleSize val="0"/>
        </c:dLbls>
        <c:marker val="1"/>
        <c:smooth val="0"/>
        <c:axId val="88504576"/>
        <c:axId val="88506752"/>
      </c:lineChart>
      <c:dateAx>
        <c:axId val="88504576"/>
        <c:scaling>
          <c:orientation val="minMax"/>
        </c:scaling>
        <c:delete val="1"/>
        <c:axPos val="b"/>
        <c:numFmt formatCode="ge" sourceLinked="1"/>
        <c:majorTickMark val="none"/>
        <c:minorTickMark val="none"/>
        <c:tickLblPos val="none"/>
        <c:crossAx val="88506752"/>
        <c:crosses val="autoZero"/>
        <c:auto val="1"/>
        <c:lblOffset val="100"/>
        <c:baseTimeUnit val="years"/>
      </c:dateAx>
      <c:valAx>
        <c:axId val="885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8805760"/>
        <c:axId val="888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14.73</c:v>
                </c:pt>
                <c:pt idx="4">
                  <c:v>13.93</c:v>
                </c:pt>
              </c:numCache>
            </c:numRef>
          </c:val>
          <c:smooth val="0"/>
        </c:ser>
        <c:dLbls>
          <c:showLegendKey val="0"/>
          <c:showVal val="0"/>
          <c:showCatName val="0"/>
          <c:showSerName val="0"/>
          <c:showPercent val="0"/>
          <c:showBubbleSize val="0"/>
        </c:dLbls>
        <c:marker val="1"/>
        <c:smooth val="0"/>
        <c:axId val="88805760"/>
        <c:axId val="88807680"/>
      </c:lineChart>
      <c:dateAx>
        <c:axId val="88805760"/>
        <c:scaling>
          <c:orientation val="minMax"/>
        </c:scaling>
        <c:delete val="1"/>
        <c:axPos val="b"/>
        <c:numFmt formatCode="ge" sourceLinked="1"/>
        <c:majorTickMark val="none"/>
        <c:minorTickMark val="none"/>
        <c:tickLblPos val="none"/>
        <c:crossAx val="88807680"/>
        <c:crosses val="autoZero"/>
        <c:auto val="1"/>
        <c:lblOffset val="100"/>
        <c:baseTimeUnit val="years"/>
      </c:dateAx>
      <c:valAx>
        <c:axId val="888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64.599999999999994</c:v>
                </c:pt>
                <c:pt idx="4">
                  <c:v>86.4</c:v>
                </c:pt>
              </c:numCache>
            </c:numRef>
          </c:val>
        </c:ser>
        <c:dLbls>
          <c:showLegendKey val="0"/>
          <c:showVal val="0"/>
          <c:showCatName val="0"/>
          <c:showSerName val="0"/>
          <c:showPercent val="0"/>
          <c:showBubbleSize val="0"/>
        </c:dLbls>
        <c:gapWidth val="150"/>
        <c:axId val="88846336"/>
        <c:axId val="88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50.32</c:v>
                </c:pt>
                <c:pt idx="4">
                  <c:v>63.14</c:v>
                </c:pt>
              </c:numCache>
            </c:numRef>
          </c:val>
          <c:smooth val="0"/>
        </c:ser>
        <c:dLbls>
          <c:showLegendKey val="0"/>
          <c:showVal val="0"/>
          <c:showCatName val="0"/>
          <c:showSerName val="0"/>
          <c:showPercent val="0"/>
          <c:showBubbleSize val="0"/>
        </c:dLbls>
        <c:marker val="1"/>
        <c:smooth val="0"/>
        <c:axId val="88846336"/>
        <c:axId val="88848256"/>
      </c:lineChart>
      <c:dateAx>
        <c:axId val="88846336"/>
        <c:scaling>
          <c:orientation val="minMax"/>
        </c:scaling>
        <c:delete val="1"/>
        <c:axPos val="b"/>
        <c:numFmt formatCode="ge" sourceLinked="1"/>
        <c:majorTickMark val="none"/>
        <c:minorTickMark val="none"/>
        <c:tickLblPos val="none"/>
        <c:crossAx val="88848256"/>
        <c:crosses val="autoZero"/>
        <c:auto val="1"/>
        <c:lblOffset val="100"/>
        <c:baseTimeUnit val="years"/>
      </c:dateAx>
      <c:valAx>
        <c:axId val="888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203.81</c:v>
                </c:pt>
                <c:pt idx="4">
                  <c:v>398</c:v>
                </c:pt>
              </c:numCache>
            </c:numRef>
          </c:val>
        </c:ser>
        <c:dLbls>
          <c:showLegendKey val="0"/>
          <c:showVal val="0"/>
          <c:showCatName val="0"/>
          <c:showSerName val="0"/>
          <c:showPercent val="0"/>
          <c:showBubbleSize val="0"/>
        </c:dLbls>
        <c:gapWidth val="150"/>
        <c:axId val="89918464"/>
        <c:axId val="8994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683.89</c:v>
                </c:pt>
                <c:pt idx="4">
                  <c:v>664.11</c:v>
                </c:pt>
              </c:numCache>
            </c:numRef>
          </c:val>
          <c:smooth val="0"/>
        </c:ser>
        <c:dLbls>
          <c:showLegendKey val="0"/>
          <c:showVal val="0"/>
          <c:showCatName val="0"/>
          <c:showSerName val="0"/>
          <c:showPercent val="0"/>
          <c:showBubbleSize val="0"/>
        </c:dLbls>
        <c:marker val="1"/>
        <c:smooth val="0"/>
        <c:axId val="89918464"/>
        <c:axId val="89941120"/>
      </c:lineChart>
      <c:dateAx>
        <c:axId val="89918464"/>
        <c:scaling>
          <c:orientation val="minMax"/>
        </c:scaling>
        <c:delete val="1"/>
        <c:axPos val="b"/>
        <c:numFmt formatCode="ge" sourceLinked="1"/>
        <c:majorTickMark val="none"/>
        <c:minorTickMark val="none"/>
        <c:tickLblPos val="none"/>
        <c:crossAx val="89941120"/>
        <c:crosses val="autoZero"/>
        <c:auto val="1"/>
        <c:lblOffset val="100"/>
        <c:baseTimeUnit val="years"/>
      </c:dateAx>
      <c:valAx>
        <c:axId val="8994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99.43</c:v>
                </c:pt>
                <c:pt idx="4">
                  <c:v>99.35</c:v>
                </c:pt>
              </c:numCache>
            </c:numRef>
          </c:val>
        </c:ser>
        <c:dLbls>
          <c:showLegendKey val="0"/>
          <c:showVal val="0"/>
          <c:showCatName val="0"/>
          <c:showSerName val="0"/>
          <c:showPercent val="0"/>
          <c:showBubbleSize val="0"/>
        </c:dLbls>
        <c:gapWidth val="150"/>
        <c:axId val="89958272"/>
        <c:axId val="903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95.34</c:v>
                </c:pt>
                <c:pt idx="4">
                  <c:v>100.01</c:v>
                </c:pt>
              </c:numCache>
            </c:numRef>
          </c:val>
          <c:smooth val="0"/>
        </c:ser>
        <c:dLbls>
          <c:showLegendKey val="0"/>
          <c:showVal val="0"/>
          <c:showCatName val="0"/>
          <c:showSerName val="0"/>
          <c:showPercent val="0"/>
          <c:showBubbleSize val="0"/>
        </c:dLbls>
        <c:marker val="1"/>
        <c:smooth val="0"/>
        <c:axId val="89958272"/>
        <c:axId val="90324992"/>
      </c:lineChart>
      <c:dateAx>
        <c:axId val="89958272"/>
        <c:scaling>
          <c:orientation val="minMax"/>
        </c:scaling>
        <c:delete val="1"/>
        <c:axPos val="b"/>
        <c:numFmt formatCode="ge" sourceLinked="1"/>
        <c:majorTickMark val="none"/>
        <c:minorTickMark val="none"/>
        <c:tickLblPos val="none"/>
        <c:crossAx val="90324992"/>
        <c:crosses val="autoZero"/>
        <c:auto val="1"/>
        <c:lblOffset val="100"/>
        <c:baseTimeUnit val="years"/>
      </c:dateAx>
      <c:valAx>
        <c:axId val="90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114.83</c:v>
                </c:pt>
                <c:pt idx="4">
                  <c:v>114.89</c:v>
                </c:pt>
              </c:numCache>
            </c:numRef>
          </c:val>
        </c:ser>
        <c:dLbls>
          <c:showLegendKey val="0"/>
          <c:showVal val="0"/>
          <c:showCatName val="0"/>
          <c:showSerName val="0"/>
          <c:showPercent val="0"/>
          <c:showBubbleSize val="0"/>
        </c:dLbls>
        <c:gapWidth val="150"/>
        <c:axId val="90346624"/>
        <c:axId val="903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111.25</c:v>
                </c:pt>
                <c:pt idx="4">
                  <c:v>109.45</c:v>
                </c:pt>
              </c:numCache>
            </c:numRef>
          </c:val>
          <c:smooth val="0"/>
        </c:ser>
        <c:dLbls>
          <c:showLegendKey val="0"/>
          <c:showVal val="0"/>
          <c:showCatName val="0"/>
          <c:showSerName val="0"/>
          <c:showPercent val="0"/>
          <c:showBubbleSize val="0"/>
        </c:dLbls>
        <c:marker val="1"/>
        <c:smooth val="0"/>
        <c:axId val="90346624"/>
        <c:axId val="90348544"/>
      </c:lineChart>
      <c:dateAx>
        <c:axId val="90346624"/>
        <c:scaling>
          <c:orientation val="minMax"/>
        </c:scaling>
        <c:delete val="1"/>
        <c:axPos val="b"/>
        <c:numFmt formatCode="ge" sourceLinked="1"/>
        <c:majorTickMark val="none"/>
        <c:minorTickMark val="none"/>
        <c:tickLblPos val="none"/>
        <c:crossAx val="90348544"/>
        <c:crosses val="autoZero"/>
        <c:auto val="1"/>
        <c:lblOffset val="100"/>
        <c:baseTimeUnit val="years"/>
      </c:dateAx>
      <c:valAx>
        <c:axId val="903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志木市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74183</v>
      </c>
      <c r="AM8" s="47"/>
      <c r="AN8" s="47"/>
      <c r="AO8" s="47"/>
      <c r="AP8" s="47"/>
      <c r="AQ8" s="47"/>
      <c r="AR8" s="47"/>
      <c r="AS8" s="47"/>
      <c r="AT8" s="43">
        <f>データ!S6</f>
        <v>9.0500000000000007</v>
      </c>
      <c r="AU8" s="43"/>
      <c r="AV8" s="43"/>
      <c r="AW8" s="43"/>
      <c r="AX8" s="43"/>
      <c r="AY8" s="43"/>
      <c r="AZ8" s="43"/>
      <c r="BA8" s="43"/>
      <c r="BB8" s="43">
        <f>データ!T6</f>
        <v>8197.02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69.739999999999995</v>
      </c>
      <c r="J10" s="43"/>
      <c r="K10" s="43"/>
      <c r="L10" s="43"/>
      <c r="M10" s="43"/>
      <c r="N10" s="43"/>
      <c r="O10" s="43"/>
      <c r="P10" s="43">
        <f>データ!O6</f>
        <v>99.5</v>
      </c>
      <c r="Q10" s="43"/>
      <c r="R10" s="43"/>
      <c r="S10" s="43"/>
      <c r="T10" s="43"/>
      <c r="U10" s="43"/>
      <c r="V10" s="43"/>
      <c r="W10" s="43">
        <f>データ!P6</f>
        <v>75.28</v>
      </c>
      <c r="X10" s="43"/>
      <c r="Y10" s="43"/>
      <c r="Z10" s="43"/>
      <c r="AA10" s="43"/>
      <c r="AB10" s="43"/>
      <c r="AC10" s="43"/>
      <c r="AD10" s="47">
        <f>データ!Q6</f>
        <v>2214</v>
      </c>
      <c r="AE10" s="47"/>
      <c r="AF10" s="47"/>
      <c r="AG10" s="47"/>
      <c r="AH10" s="47"/>
      <c r="AI10" s="47"/>
      <c r="AJ10" s="47"/>
      <c r="AK10" s="2"/>
      <c r="AL10" s="47">
        <f>データ!U6</f>
        <v>73937</v>
      </c>
      <c r="AM10" s="47"/>
      <c r="AN10" s="47"/>
      <c r="AO10" s="47"/>
      <c r="AP10" s="47"/>
      <c r="AQ10" s="47"/>
      <c r="AR10" s="47"/>
      <c r="AS10" s="47"/>
      <c r="AT10" s="43">
        <f>データ!V6</f>
        <v>6.11</v>
      </c>
      <c r="AU10" s="43"/>
      <c r="AV10" s="43"/>
      <c r="AW10" s="43"/>
      <c r="AX10" s="43"/>
      <c r="AY10" s="43"/>
      <c r="AZ10" s="43"/>
      <c r="BA10" s="43"/>
      <c r="BB10" s="43">
        <f>データ!W6</f>
        <v>12100.98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112283</v>
      </c>
      <c r="D6" s="31">
        <f t="shared" si="3"/>
        <v>46</v>
      </c>
      <c r="E6" s="31">
        <f t="shared" si="3"/>
        <v>17</v>
      </c>
      <c r="F6" s="31">
        <f t="shared" si="3"/>
        <v>1</v>
      </c>
      <c r="G6" s="31">
        <f t="shared" si="3"/>
        <v>0</v>
      </c>
      <c r="H6" s="31" t="str">
        <f t="shared" si="3"/>
        <v>埼玉県　志木市</v>
      </c>
      <c r="I6" s="31" t="str">
        <f t="shared" si="3"/>
        <v>法適用</v>
      </c>
      <c r="J6" s="31" t="str">
        <f t="shared" si="3"/>
        <v>下水道事業</v>
      </c>
      <c r="K6" s="31" t="str">
        <f t="shared" si="3"/>
        <v>公共下水道</v>
      </c>
      <c r="L6" s="31" t="str">
        <f t="shared" si="3"/>
        <v>Ba</v>
      </c>
      <c r="M6" s="32" t="str">
        <f t="shared" si="3"/>
        <v>-</v>
      </c>
      <c r="N6" s="32">
        <f t="shared" si="3"/>
        <v>69.739999999999995</v>
      </c>
      <c r="O6" s="32">
        <f t="shared" si="3"/>
        <v>99.5</v>
      </c>
      <c r="P6" s="32">
        <f t="shared" si="3"/>
        <v>75.28</v>
      </c>
      <c r="Q6" s="32">
        <f t="shared" si="3"/>
        <v>2214</v>
      </c>
      <c r="R6" s="32">
        <f t="shared" si="3"/>
        <v>74183</v>
      </c>
      <c r="S6" s="32">
        <f t="shared" si="3"/>
        <v>9.0500000000000007</v>
      </c>
      <c r="T6" s="32">
        <f t="shared" si="3"/>
        <v>8197.02</v>
      </c>
      <c r="U6" s="32">
        <f t="shared" si="3"/>
        <v>73937</v>
      </c>
      <c r="V6" s="32">
        <f t="shared" si="3"/>
        <v>6.11</v>
      </c>
      <c r="W6" s="32">
        <f t="shared" si="3"/>
        <v>12100.98</v>
      </c>
      <c r="X6" s="33" t="str">
        <f>IF(X7="",NA(),X7)</f>
        <v>-</v>
      </c>
      <c r="Y6" s="33" t="str">
        <f t="shared" ref="Y6:AG6" si="4">IF(Y7="",NA(),Y7)</f>
        <v>-</v>
      </c>
      <c r="Z6" s="33" t="str">
        <f t="shared" si="4"/>
        <v>-</v>
      </c>
      <c r="AA6" s="33">
        <f t="shared" si="4"/>
        <v>105.46</v>
      </c>
      <c r="AB6" s="33">
        <f t="shared" si="4"/>
        <v>108.75</v>
      </c>
      <c r="AC6" s="33" t="str">
        <f t="shared" si="4"/>
        <v>-</v>
      </c>
      <c r="AD6" s="33" t="str">
        <f t="shared" si="4"/>
        <v>-</v>
      </c>
      <c r="AE6" s="33" t="str">
        <f t="shared" si="4"/>
        <v>-</v>
      </c>
      <c r="AF6" s="33">
        <f t="shared" si="4"/>
        <v>102.73</v>
      </c>
      <c r="AG6" s="33">
        <f t="shared" si="4"/>
        <v>103.61</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14.73</v>
      </c>
      <c r="AR6" s="33">
        <f t="shared" si="5"/>
        <v>13.93</v>
      </c>
      <c r="AS6" s="32" t="str">
        <f>IF(AS7="","",IF(AS7="-","【-】","【"&amp;SUBSTITUTE(TEXT(AS7,"#,##0.00"),"-","△")&amp;"】"))</f>
        <v>【4.45】</v>
      </c>
      <c r="AT6" s="33" t="str">
        <f>IF(AT7="",NA(),AT7)</f>
        <v>-</v>
      </c>
      <c r="AU6" s="33" t="str">
        <f t="shared" ref="AU6:BC6" si="6">IF(AU7="",NA(),AU7)</f>
        <v>-</v>
      </c>
      <c r="AV6" s="33" t="str">
        <f t="shared" si="6"/>
        <v>-</v>
      </c>
      <c r="AW6" s="33">
        <f t="shared" si="6"/>
        <v>64.599999999999994</v>
      </c>
      <c r="AX6" s="33">
        <f t="shared" si="6"/>
        <v>86.4</v>
      </c>
      <c r="AY6" s="33" t="str">
        <f t="shared" si="6"/>
        <v>-</v>
      </c>
      <c r="AZ6" s="33" t="str">
        <f t="shared" si="6"/>
        <v>-</v>
      </c>
      <c r="BA6" s="33" t="str">
        <f t="shared" si="6"/>
        <v>-</v>
      </c>
      <c r="BB6" s="33">
        <f t="shared" si="6"/>
        <v>50.32</v>
      </c>
      <c r="BC6" s="33">
        <f t="shared" si="6"/>
        <v>63.14</v>
      </c>
      <c r="BD6" s="32" t="str">
        <f>IF(BD7="","",IF(BD7="-","【-】","【"&amp;SUBSTITUTE(TEXT(BD7,"#,##0.00"),"-","△")&amp;"】"))</f>
        <v>【57.41】</v>
      </c>
      <c r="BE6" s="33" t="str">
        <f>IF(BE7="",NA(),BE7)</f>
        <v>-</v>
      </c>
      <c r="BF6" s="33" t="str">
        <f t="shared" ref="BF6:BN6" si="7">IF(BF7="",NA(),BF7)</f>
        <v>-</v>
      </c>
      <c r="BG6" s="33" t="str">
        <f t="shared" si="7"/>
        <v>-</v>
      </c>
      <c r="BH6" s="33">
        <f t="shared" si="7"/>
        <v>203.81</v>
      </c>
      <c r="BI6" s="33">
        <f t="shared" si="7"/>
        <v>398</v>
      </c>
      <c r="BJ6" s="33" t="str">
        <f t="shared" si="7"/>
        <v>-</v>
      </c>
      <c r="BK6" s="33" t="str">
        <f t="shared" si="7"/>
        <v>-</v>
      </c>
      <c r="BL6" s="33" t="str">
        <f t="shared" si="7"/>
        <v>-</v>
      </c>
      <c r="BM6" s="33">
        <f t="shared" si="7"/>
        <v>683.89</v>
      </c>
      <c r="BN6" s="33">
        <f t="shared" si="7"/>
        <v>664.11</v>
      </c>
      <c r="BO6" s="32" t="str">
        <f>IF(BO7="","",IF(BO7="-","【-】","【"&amp;SUBSTITUTE(TEXT(BO7,"#,##0.00"),"-","△")&amp;"】"))</f>
        <v>【763.62】</v>
      </c>
      <c r="BP6" s="33" t="str">
        <f>IF(BP7="",NA(),BP7)</f>
        <v>-</v>
      </c>
      <c r="BQ6" s="33" t="str">
        <f t="shared" ref="BQ6:BY6" si="8">IF(BQ7="",NA(),BQ7)</f>
        <v>-</v>
      </c>
      <c r="BR6" s="33" t="str">
        <f t="shared" si="8"/>
        <v>-</v>
      </c>
      <c r="BS6" s="33">
        <f t="shared" si="8"/>
        <v>99.43</v>
      </c>
      <c r="BT6" s="33">
        <f t="shared" si="8"/>
        <v>99.35</v>
      </c>
      <c r="BU6" s="33" t="str">
        <f t="shared" si="8"/>
        <v>-</v>
      </c>
      <c r="BV6" s="33" t="str">
        <f t="shared" si="8"/>
        <v>-</v>
      </c>
      <c r="BW6" s="33" t="str">
        <f t="shared" si="8"/>
        <v>-</v>
      </c>
      <c r="BX6" s="33">
        <f t="shared" si="8"/>
        <v>95.34</v>
      </c>
      <c r="BY6" s="33">
        <f t="shared" si="8"/>
        <v>100.01</v>
      </c>
      <c r="BZ6" s="32" t="str">
        <f>IF(BZ7="","",IF(BZ7="-","【-】","【"&amp;SUBSTITUTE(TEXT(BZ7,"#,##0.00"),"-","△")&amp;"】"))</f>
        <v>【98.53】</v>
      </c>
      <c r="CA6" s="33" t="str">
        <f>IF(CA7="",NA(),CA7)</f>
        <v>-</v>
      </c>
      <c r="CB6" s="33" t="str">
        <f t="shared" ref="CB6:CJ6" si="9">IF(CB7="",NA(),CB7)</f>
        <v>-</v>
      </c>
      <c r="CC6" s="33" t="str">
        <f t="shared" si="9"/>
        <v>-</v>
      </c>
      <c r="CD6" s="33">
        <f t="shared" si="9"/>
        <v>114.83</v>
      </c>
      <c r="CE6" s="33">
        <f t="shared" si="9"/>
        <v>114.89</v>
      </c>
      <c r="CF6" s="33" t="str">
        <f t="shared" si="9"/>
        <v>-</v>
      </c>
      <c r="CG6" s="33" t="str">
        <f t="shared" si="9"/>
        <v>-</v>
      </c>
      <c r="CH6" s="33" t="str">
        <f t="shared" si="9"/>
        <v>-</v>
      </c>
      <c r="CI6" s="33">
        <f t="shared" si="9"/>
        <v>111.25</v>
      </c>
      <c r="CJ6" s="33">
        <f t="shared" si="9"/>
        <v>109.45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t="str">
        <f>IF(CW7="",NA(),CW7)</f>
        <v>-</v>
      </c>
      <c r="CX6" s="33" t="str">
        <f t="shared" ref="CX6:DF6" si="11">IF(CX7="",NA(),CX7)</f>
        <v>-</v>
      </c>
      <c r="CY6" s="33" t="str">
        <f t="shared" si="11"/>
        <v>-</v>
      </c>
      <c r="CZ6" s="33">
        <f t="shared" si="11"/>
        <v>98.18</v>
      </c>
      <c r="DA6" s="33">
        <f t="shared" si="11"/>
        <v>98.11</v>
      </c>
      <c r="DB6" s="33" t="str">
        <f t="shared" si="11"/>
        <v>-</v>
      </c>
      <c r="DC6" s="33" t="str">
        <f t="shared" si="11"/>
        <v>-</v>
      </c>
      <c r="DD6" s="33" t="str">
        <f t="shared" si="11"/>
        <v>-</v>
      </c>
      <c r="DE6" s="33">
        <f t="shared" si="11"/>
        <v>97.31</v>
      </c>
      <c r="DF6" s="33">
        <f t="shared" si="11"/>
        <v>97.41</v>
      </c>
      <c r="DG6" s="32" t="str">
        <f>IF(DG7="","",IF(DG7="-","【-】","【"&amp;SUBSTITUTE(TEXT(DG7,"#,##0.00"),"-","△")&amp;"】"))</f>
        <v>【94.73】</v>
      </c>
      <c r="DH6" s="33" t="str">
        <f>IF(DH7="",NA(),DH7)</f>
        <v>-</v>
      </c>
      <c r="DI6" s="33" t="str">
        <f t="shared" ref="DI6:DQ6" si="12">IF(DI7="",NA(),DI7)</f>
        <v>-</v>
      </c>
      <c r="DJ6" s="33" t="str">
        <f t="shared" si="12"/>
        <v>-</v>
      </c>
      <c r="DK6" s="33">
        <f t="shared" si="12"/>
        <v>4.0599999999999996</v>
      </c>
      <c r="DL6" s="33">
        <f t="shared" si="12"/>
        <v>8.08</v>
      </c>
      <c r="DM6" s="33" t="str">
        <f t="shared" si="12"/>
        <v>-</v>
      </c>
      <c r="DN6" s="33" t="str">
        <f t="shared" si="12"/>
        <v>-</v>
      </c>
      <c r="DO6" s="33" t="str">
        <f t="shared" si="12"/>
        <v>-</v>
      </c>
      <c r="DP6" s="33">
        <f t="shared" si="12"/>
        <v>14.15</v>
      </c>
      <c r="DQ6" s="33">
        <f t="shared" si="12"/>
        <v>17.82</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3</v>
      </c>
      <c r="EB6" s="32">
        <f t="shared" si="13"/>
        <v>0</v>
      </c>
      <c r="EC6" s="32" t="str">
        <f>IF(EC7="","",IF(EC7="-","【-】","【"&amp;SUBSTITUTE(TEXT(EC7,"#,##0.00"),"-","△")&amp;"】"))</f>
        <v>【4.56】</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0.01</v>
      </c>
      <c r="EM6" s="33">
        <f t="shared" si="14"/>
        <v>0.02</v>
      </c>
      <c r="EN6" s="32" t="str">
        <f>IF(EN7="","",IF(EN7="-","【-】","【"&amp;SUBSTITUTE(TEXT(EN7,"#,##0.00"),"-","△")&amp;"】"))</f>
        <v>【0.23】</v>
      </c>
    </row>
    <row r="7" spans="1:147" s="34" customFormat="1">
      <c r="A7" s="26"/>
      <c r="B7" s="35">
        <v>2015</v>
      </c>
      <c r="C7" s="35">
        <v>112283</v>
      </c>
      <c r="D7" s="35">
        <v>46</v>
      </c>
      <c r="E7" s="35">
        <v>17</v>
      </c>
      <c r="F7" s="35">
        <v>1</v>
      </c>
      <c r="G7" s="35">
        <v>0</v>
      </c>
      <c r="H7" s="35" t="s">
        <v>96</v>
      </c>
      <c r="I7" s="35" t="s">
        <v>97</v>
      </c>
      <c r="J7" s="35" t="s">
        <v>98</v>
      </c>
      <c r="K7" s="35" t="s">
        <v>99</v>
      </c>
      <c r="L7" s="35" t="s">
        <v>100</v>
      </c>
      <c r="M7" s="36" t="s">
        <v>101</v>
      </c>
      <c r="N7" s="36">
        <v>69.739999999999995</v>
      </c>
      <c r="O7" s="36">
        <v>99.5</v>
      </c>
      <c r="P7" s="36">
        <v>75.28</v>
      </c>
      <c r="Q7" s="36">
        <v>2214</v>
      </c>
      <c r="R7" s="36">
        <v>74183</v>
      </c>
      <c r="S7" s="36">
        <v>9.0500000000000007</v>
      </c>
      <c r="T7" s="36">
        <v>8197.02</v>
      </c>
      <c r="U7" s="36">
        <v>73937</v>
      </c>
      <c r="V7" s="36">
        <v>6.11</v>
      </c>
      <c r="W7" s="36">
        <v>12100.98</v>
      </c>
      <c r="X7" s="36" t="s">
        <v>101</v>
      </c>
      <c r="Y7" s="36" t="s">
        <v>101</v>
      </c>
      <c r="Z7" s="36" t="s">
        <v>101</v>
      </c>
      <c r="AA7" s="36">
        <v>105.46</v>
      </c>
      <c r="AB7" s="36">
        <v>108.75</v>
      </c>
      <c r="AC7" s="36" t="s">
        <v>101</v>
      </c>
      <c r="AD7" s="36" t="s">
        <v>101</v>
      </c>
      <c r="AE7" s="36" t="s">
        <v>101</v>
      </c>
      <c r="AF7" s="36">
        <v>102.73</v>
      </c>
      <c r="AG7" s="36">
        <v>103.61</v>
      </c>
      <c r="AH7" s="36">
        <v>108.23</v>
      </c>
      <c r="AI7" s="36" t="s">
        <v>101</v>
      </c>
      <c r="AJ7" s="36" t="s">
        <v>101</v>
      </c>
      <c r="AK7" s="36" t="s">
        <v>101</v>
      </c>
      <c r="AL7" s="36">
        <v>0</v>
      </c>
      <c r="AM7" s="36">
        <v>0</v>
      </c>
      <c r="AN7" s="36" t="s">
        <v>101</v>
      </c>
      <c r="AO7" s="36" t="s">
        <v>101</v>
      </c>
      <c r="AP7" s="36" t="s">
        <v>101</v>
      </c>
      <c r="AQ7" s="36">
        <v>14.73</v>
      </c>
      <c r="AR7" s="36">
        <v>13.93</v>
      </c>
      <c r="AS7" s="36">
        <v>4.45</v>
      </c>
      <c r="AT7" s="36" t="s">
        <v>101</v>
      </c>
      <c r="AU7" s="36" t="s">
        <v>101</v>
      </c>
      <c r="AV7" s="36" t="s">
        <v>101</v>
      </c>
      <c r="AW7" s="36">
        <v>64.599999999999994</v>
      </c>
      <c r="AX7" s="36">
        <v>86.4</v>
      </c>
      <c r="AY7" s="36" t="s">
        <v>101</v>
      </c>
      <c r="AZ7" s="36" t="s">
        <v>101</v>
      </c>
      <c r="BA7" s="36" t="s">
        <v>101</v>
      </c>
      <c r="BB7" s="36">
        <v>50.32</v>
      </c>
      <c r="BC7" s="36">
        <v>63.14</v>
      </c>
      <c r="BD7" s="36">
        <v>57.41</v>
      </c>
      <c r="BE7" s="36" t="s">
        <v>101</v>
      </c>
      <c r="BF7" s="36" t="s">
        <v>101</v>
      </c>
      <c r="BG7" s="36" t="s">
        <v>101</v>
      </c>
      <c r="BH7" s="36">
        <v>203.81</v>
      </c>
      <c r="BI7" s="36">
        <v>398</v>
      </c>
      <c r="BJ7" s="36" t="s">
        <v>101</v>
      </c>
      <c r="BK7" s="36" t="s">
        <v>101</v>
      </c>
      <c r="BL7" s="36" t="s">
        <v>101</v>
      </c>
      <c r="BM7" s="36">
        <v>683.89</v>
      </c>
      <c r="BN7" s="36">
        <v>664.11</v>
      </c>
      <c r="BO7" s="36">
        <v>763.62</v>
      </c>
      <c r="BP7" s="36" t="s">
        <v>101</v>
      </c>
      <c r="BQ7" s="36" t="s">
        <v>101</v>
      </c>
      <c r="BR7" s="36" t="s">
        <v>101</v>
      </c>
      <c r="BS7" s="36">
        <v>99.43</v>
      </c>
      <c r="BT7" s="36">
        <v>99.35</v>
      </c>
      <c r="BU7" s="36" t="s">
        <v>101</v>
      </c>
      <c r="BV7" s="36" t="s">
        <v>101</v>
      </c>
      <c r="BW7" s="36" t="s">
        <v>101</v>
      </c>
      <c r="BX7" s="36">
        <v>95.34</v>
      </c>
      <c r="BY7" s="36">
        <v>100.01</v>
      </c>
      <c r="BZ7" s="36">
        <v>98.53</v>
      </c>
      <c r="CA7" s="36" t="s">
        <v>101</v>
      </c>
      <c r="CB7" s="36" t="s">
        <v>101</v>
      </c>
      <c r="CC7" s="36" t="s">
        <v>101</v>
      </c>
      <c r="CD7" s="36">
        <v>114.83</v>
      </c>
      <c r="CE7" s="36">
        <v>114.89</v>
      </c>
      <c r="CF7" s="36" t="s">
        <v>101</v>
      </c>
      <c r="CG7" s="36" t="s">
        <v>101</v>
      </c>
      <c r="CH7" s="36" t="s">
        <v>101</v>
      </c>
      <c r="CI7" s="36">
        <v>111.25</v>
      </c>
      <c r="CJ7" s="36">
        <v>109.45</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t="s">
        <v>101</v>
      </c>
      <c r="CX7" s="36" t="s">
        <v>101</v>
      </c>
      <c r="CY7" s="36" t="s">
        <v>101</v>
      </c>
      <c r="CZ7" s="36">
        <v>98.18</v>
      </c>
      <c r="DA7" s="36">
        <v>98.11</v>
      </c>
      <c r="DB7" s="36" t="s">
        <v>101</v>
      </c>
      <c r="DC7" s="36" t="s">
        <v>101</v>
      </c>
      <c r="DD7" s="36" t="s">
        <v>101</v>
      </c>
      <c r="DE7" s="36">
        <v>97.31</v>
      </c>
      <c r="DF7" s="36">
        <v>97.41</v>
      </c>
      <c r="DG7" s="36">
        <v>94.73</v>
      </c>
      <c r="DH7" s="36" t="s">
        <v>101</v>
      </c>
      <c r="DI7" s="36" t="s">
        <v>101</v>
      </c>
      <c r="DJ7" s="36" t="s">
        <v>101</v>
      </c>
      <c r="DK7" s="36">
        <v>4.0599999999999996</v>
      </c>
      <c r="DL7" s="36">
        <v>8.08</v>
      </c>
      <c r="DM7" s="36" t="s">
        <v>101</v>
      </c>
      <c r="DN7" s="36" t="s">
        <v>101</v>
      </c>
      <c r="DO7" s="36" t="s">
        <v>101</v>
      </c>
      <c r="DP7" s="36">
        <v>14.15</v>
      </c>
      <c r="DQ7" s="36">
        <v>17.82</v>
      </c>
      <c r="DR7" s="36">
        <v>36.85</v>
      </c>
      <c r="DS7" s="36" t="s">
        <v>101</v>
      </c>
      <c r="DT7" s="36" t="s">
        <v>101</v>
      </c>
      <c r="DU7" s="36" t="s">
        <v>101</v>
      </c>
      <c r="DV7" s="36">
        <v>0</v>
      </c>
      <c r="DW7" s="36">
        <v>0</v>
      </c>
      <c r="DX7" s="36" t="s">
        <v>101</v>
      </c>
      <c r="DY7" s="36" t="s">
        <v>101</v>
      </c>
      <c r="DZ7" s="36" t="s">
        <v>101</v>
      </c>
      <c r="EA7" s="36">
        <v>3</v>
      </c>
      <c r="EB7" s="36">
        <v>0</v>
      </c>
      <c r="EC7" s="36">
        <v>4.5599999999999996</v>
      </c>
      <c r="ED7" s="36" t="s">
        <v>101</v>
      </c>
      <c r="EE7" s="36" t="s">
        <v>101</v>
      </c>
      <c r="EF7" s="36" t="s">
        <v>101</v>
      </c>
      <c r="EG7" s="36">
        <v>0</v>
      </c>
      <c r="EH7" s="36">
        <v>0</v>
      </c>
      <c r="EI7" s="36" t="s">
        <v>101</v>
      </c>
      <c r="EJ7" s="36" t="s">
        <v>101</v>
      </c>
      <c r="EK7" s="36" t="s">
        <v>101</v>
      </c>
      <c r="EL7" s="36">
        <v>0.01</v>
      </c>
      <c r="EM7" s="36">
        <v>0.02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佐藤英樹</cp:lastModifiedBy>
  <dcterms:created xsi:type="dcterms:W3CDTF">2017-02-08T02:34:47Z</dcterms:created>
  <dcterms:modified xsi:type="dcterms:W3CDTF">2017-02-14T00:52:06Z</dcterms:modified>
</cp:coreProperties>
</file>