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<sst xmlns="http://schemas.openxmlformats.org/spreadsheetml/2006/main" count="217" uniqueCount="107">
  <si>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</si>
  <si>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</si>
  <si>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</si>
  <si>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</si>
  <si>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</si>
  <si>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</si>
  <si>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</si>
  <si>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</si>
  <si>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</si>
  <si>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</si>
  <si>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</si>
  <si>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</si>
  <si>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</si>
  <si>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</si>
  <si>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</si>
  <si>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</si>
  <si>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</si>
  <si>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</si>
  <si>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</si>
  <si>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</si>
  <si>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</si>
  <si>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</si>
  <si>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</si>
  <si>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</si>
  <si>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</si>
  <si>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</si>
  <si>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</si>
  <si>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</si>
  <si>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</si>
  <si>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</si>
  <si>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</si>
  <si>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</si>
  <si>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</si>
  <si>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</si>
  <si>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</si>
  <si>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</si>
  <si>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</si>
  <si>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</si>
  <si>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</si>
  <si>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</si>
  <si>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</si>
  <si>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</si>
  <si>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</si>
  <si>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</si>
  <si>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</si>
  <si>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</si>
  <si>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</si>
  <si>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</si>
  <si>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</si>
  <si>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</si>
  <si>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</si>
  <si>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</si>
  <si>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</si>
  <si>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</si>
  <si>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</si>
  <si>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</si>
  <si>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</si>
  <si>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</si>
  <si>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</si>
  <si>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</si>
  <si>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</si>
  <si>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</si>
  <si>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</si>
  <si>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</si>
  <si>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</si>
  <si>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</si>
  <si>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</si>
  <si>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</si>
  <si>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</si>
  <si>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</si>
  <si>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</si>
  <si>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</si>
  <si>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</si>
  <si>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</si>
  <si>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</si>
  <si>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</si>
  <si>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</si>
  <si>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</si>
  <si>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</si>
  <si>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</si>
  <si>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</si>
  <si>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</si>
  <si>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</si>
  <si>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</si>
  <si>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</si>
  <si>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</si>
  <si>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</si>
  <si>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</si>
  <si>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</si>
  <si>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</si>
  <si>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</si>
  <si>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</si>
  <si>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</si>
  <si>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入間市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</si>
  <si>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</si>
  <si>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</si>
  <si>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</si>
  <si>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</si>
  <si>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</si>
  <si>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</si>
  <si>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</si>
  <si>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</si>
  <si>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</si>
  <si>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</si>
  <si>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・経常収支比率は100％を超えており、類似団体、全国平均を上回っており健全な経営状態である。　③流動比率　　　　　　　　　　　　　　　　　　・流動比率は、類似団体、全国平均を大きく上回っており短期的な債務に対する支払能力は確保されている。　　　　　　　　　　　　　　　　　　　　④企業債残高対給水収益比率　　　　　　　　　　・現在、企業債の借入はないため過去に借入れた償還元金の減少により、比率は類似団体、全国平均を下回っているが、今後、水道施設等の更新を控え、企業債の活用も予定しているため比率の増加が予想される。　　　　　　　　　　　　　　　　　　　⑤料金回収率　　　　　　　　　　　　　　　　　・料金回収率は100％を超え、類似団体、全国平均を上回っており、給水に係る費用は水道料金のみで賄われている。　　　　　　　　　　　　　　　　⑥給水原価　　　　　　　　　　　　　　　　　　・給水原価は類似団体、全国平均を下回っているが、今後も経営の効率化等で給水原価の減に努めていく。　　　　　　　　　　　　　　　　　　　　⑦施設利用率　　　　　　　　　　　　　　　　　・施設利用率は類似団体、全国平均を上回り一定の水準を保っているが、将来的には施設のダウンサイジングの検討も必要である。　　　　　　　　　　⑧有収率　　　　　　　　　　　　　　　　　　　・95％で目標を設定しているが、前年度より数値が下がり、漏水対策に継続して取り組む必要がある。</t>
    <rPh sb="1" eb="3">
      <t>ケイジョウ</t>
    </rPh>
    <rPh sb="3" eb="5">
      <t>シュウシ</t>
    </rPh>
    <rPh sb="5" eb="7">
      <t>ヒリツ</t>
    </rPh>
    <rPh sb="24" eb="26">
      <t>ケイジョウ</t>
    </rPh>
    <rPh sb="26" eb="28">
      <t>シュウシ</t>
    </rPh>
    <rPh sb="28" eb="30">
      <t>ヒリツ</t>
    </rPh>
    <rPh sb="36" eb="37">
      <t>コ</t>
    </rPh>
    <rPh sb="42" eb="44">
      <t>ルイジ</t>
    </rPh>
    <rPh sb="44" eb="46">
      <t>ダンタイ</t>
    </rPh>
    <rPh sb="47" eb="49">
      <t>ゼンコク</t>
    </rPh>
    <rPh sb="49" eb="51">
      <t>ヘイキン</t>
    </rPh>
    <rPh sb="52" eb="54">
      <t>ウワマワ</t>
    </rPh>
    <rPh sb="58" eb="60">
      <t>ケンゼン</t>
    </rPh>
    <rPh sb="61" eb="63">
      <t>ケイエイ</t>
    </rPh>
    <rPh sb="63" eb="65">
      <t>ジョウタイ</t>
    </rPh>
    <rPh sb="71" eb="73">
      <t>リュウドウ</t>
    </rPh>
    <rPh sb="73" eb="75">
      <t>ヒリツ</t>
    </rPh>
    <rPh sb="94" eb="96">
      <t>リュウドウ</t>
    </rPh>
    <rPh sb="96" eb="98">
      <t>ヒリツ</t>
    </rPh>
    <rPh sb="100" eb="102">
      <t>ルイジ</t>
    </rPh>
    <rPh sb="102" eb="104">
      <t>ダンタイ</t>
    </rPh>
    <rPh sb="105" eb="107">
      <t>ゼンコク</t>
    </rPh>
    <rPh sb="107" eb="109">
      <t>ヘイキン</t>
    </rPh>
    <rPh sb="110" eb="111">
      <t>オオ</t>
    </rPh>
    <rPh sb="113" eb="115">
      <t>ウワマワ</t>
    </rPh>
    <rPh sb="119" eb="122">
      <t>タンキテキ</t>
    </rPh>
    <rPh sb="123" eb="125">
      <t>サイム</t>
    </rPh>
    <rPh sb="126" eb="127">
      <t>タイ</t>
    </rPh>
    <rPh sb="129" eb="131">
      <t>シハライ</t>
    </rPh>
    <rPh sb="131" eb="133">
      <t>ノウリョク</t>
    </rPh>
    <rPh sb="134" eb="136">
      <t>カクホ</t>
    </rPh>
    <rPh sb="163" eb="165">
      <t>キギョウ</t>
    </rPh>
    <rPh sb="165" eb="166">
      <t>サイ</t>
    </rPh>
    <rPh sb="166" eb="168">
      <t>ザンダカ</t>
    </rPh>
    <rPh sb="168" eb="169">
      <t>タイ</t>
    </rPh>
    <rPh sb="169" eb="171">
      <t>キュウスイ</t>
    </rPh>
    <rPh sb="171" eb="173">
      <t>シュウエキ</t>
    </rPh>
    <rPh sb="173" eb="175">
      <t>ヒリツ</t>
    </rPh>
    <rPh sb="186" eb="188">
      <t>ゲンザイ</t>
    </rPh>
    <rPh sb="189" eb="191">
      <t>キギョウ</t>
    </rPh>
    <rPh sb="191" eb="192">
      <t>サイ</t>
    </rPh>
    <rPh sb="193" eb="195">
      <t>カリイレ</t>
    </rPh>
    <rPh sb="200" eb="202">
      <t>カコ</t>
    </rPh>
    <rPh sb="203" eb="205">
      <t>カリイ</t>
    </rPh>
    <rPh sb="207" eb="209">
      <t>ショウカン</t>
    </rPh>
    <rPh sb="209" eb="211">
      <t>ガンキン</t>
    </rPh>
    <rPh sb="212" eb="214">
      <t>ゲンショウ</t>
    </rPh>
    <rPh sb="218" eb="220">
      <t>ヒリツ</t>
    </rPh>
    <rPh sb="221" eb="223">
      <t>ルイジ</t>
    </rPh>
    <rPh sb="223" eb="225">
      <t>ダンタイ</t>
    </rPh>
    <rPh sb="226" eb="228">
      <t>ゼンコク</t>
    </rPh>
    <rPh sb="228" eb="230">
      <t>ヘイキン</t>
    </rPh>
    <rPh sb="231" eb="233">
      <t>シタマワ</t>
    </rPh>
    <rPh sb="239" eb="241">
      <t>コンゴ</t>
    </rPh>
    <rPh sb="242" eb="244">
      <t>スイドウ</t>
    </rPh>
    <rPh sb="244" eb="246">
      <t>シセツ</t>
    </rPh>
    <rPh sb="246" eb="247">
      <t>トウ</t>
    </rPh>
    <rPh sb="248" eb="250">
      <t>コウシン</t>
    </rPh>
    <rPh sb="251" eb="252">
      <t>ヒカ</t>
    </rPh>
    <rPh sb="254" eb="256">
      <t>キギョウ</t>
    </rPh>
    <rPh sb="256" eb="257">
      <t>サイ</t>
    </rPh>
    <rPh sb="258" eb="260">
      <t>カツヨウ</t>
    </rPh>
    <rPh sb="261" eb="263">
      <t>ヨテイ</t>
    </rPh>
    <rPh sb="269" eb="271">
      <t>ヒリツ</t>
    </rPh>
    <rPh sb="272" eb="274">
      <t>ゾウカ</t>
    </rPh>
    <rPh sb="275" eb="277">
      <t>ヨソウ</t>
    </rPh>
    <rPh sb="301" eb="303">
      <t>リョウキン</t>
    </rPh>
    <rPh sb="303" eb="305">
      <t>カイシュウ</t>
    </rPh>
    <rPh sb="305" eb="306">
      <t>リツ</t>
    </rPh>
    <rPh sb="324" eb="326">
      <t>リョウキン</t>
    </rPh>
    <rPh sb="326" eb="328">
      <t>カイシュウ</t>
    </rPh>
    <rPh sb="328" eb="329">
      <t>リツ</t>
    </rPh>
    <rPh sb="335" eb="336">
      <t>コ</t>
    </rPh>
    <rPh sb="338" eb="340">
      <t>ルイジ</t>
    </rPh>
    <rPh sb="340" eb="342">
      <t>ダンタイ</t>
    </rPh>
    <rPh sb="343" eb="345">
      <t>ゼンコク</t>
    </rPh>
    <rPh sb="345" eb="347">
      <t>ヘイキン</t>
    </rPh>
    <rPh sb="348" eb="350">
      <t>ウワマワ</t>
    </rPh>
    <rPh sb="355" eb="357">
      <t>キュウスイ</t>
    </rPh>
    <rPh sb="358" eb="359">
      <t>カカ</t>
    </rPh>
    <rPh sb="360" eb="362">
      <t>ヒヨウ</t>
    </rPh>
    <rPh sb="363" eb="365">
      <t>スイドウ</t>
    </rPh>
    <rPh sb="365" eb="367">
      <t>リョウキン</t>
    </rPh>
    <rPh sb="370" eb="371">
      <t>マカナ</t>
    </rPh>
    <rPh sb="394" eb="396">
      <t>キュウスイ</t>
    </rPh>
    <rPh sb="396" eb="398">
      <t>ゲンカ</t>
    </rPh>
    <rPh sb="417" eb="419">
      <t>キュウスイ</t>
    </rPh>
    <rPh sb="419" eb="421">
      <t>ゲンカ</t>
    </rPh>
    <rPh sb="422" eb="424">
      <t>ルイジ</t>
    </rPh>
    <rPh sb="424" eb="426">
      <t>ダンタイ</t>
    </rPh>
    <rPh sb="427" eb="429">
      <t>ゼンコク</t>
    </rPh>
    <rPh sb="429" eb="431">
      <t>ヘイキン</t>
    </rPh>
    <rPh sb="432" eb="434">
      <t>シタマワ</t>
    </rPh>
    <rPh sb="440" eb="442">
      <t>コンゴ</t>
    </rPh>
    <rPh sb="443" eb="445">
      <t>ケイエイ</t>
    </rPh>
    <rPh sb="446" eb="449">
      <t>コウリツカ</t>
    </rPh>
    <rPh sb="449" eb="450">
      <t>トウ</t>
    </rPh>
    <rPh sb="451" eb="453">
      <t>キュウスイ</t>
    </rPh>
    <rPh sb="453" eb="455">
      <t>ゲンカ</t>
    </rPh>
    <rPh sb="456" eb="457">
      <t>ゲン</t>
    </rPh>
    <rPh sb="458" eb="459">
      <t>ツト</t>
    </rPh>
    <rPh sb="485" eb="487">
      <t>シセツ</t>
    </rPh>
    <rPh sb="487" eb="489">
      <t>リヨウ</t>
    </rPh>
    <rPh sb="489" eb="490">
      <t>リツ</t>
    </rPh>
    <rPh sb="508" eb="510">
      <t>シセツ</t>
    </rPh>
    <rPh sb="510" eb="512">
      <t>リヨウ</t>
    </rPh>
    <rPh sb="512" eb="513">
      <t>リツ</t>
    </rPh>
    <rPh sb="514" eb="516">
      <t>ルイジ</t>
    </rPh>
    <rPh sb="516" eb="518">
      <t>ダンタイ</t>
    </rPh>
    <rPh sb="519" eb="521">
      <t>ゼンコク</t>
    </rPh>
    <rPh sb="521" eb="523">
      <t>ヘイキン</t>
    </rPh>
    <rPh sb="524" eb="526">
      <t>ウワマワ</t>
    </rPh>
    <rPh sb="527" eb="529">
      <t>イッテイ</t>
    </rPh>
    <rPh sb="530" eb="532">
      <t>スイジュン</t>
    </rPh>
    <rPh sb="533" eb="534">
      <t>タモ</t>
    </rPh>
    <rPh sb="540" eb="543">
      <t>ショウライテキ</t>
    </rPh>
    <rPh sb="545" eb="547">
      <t>シセツ</t>
    </rPh>
    <rPh sb="557" eb="559">
      <t>ケントウ</t>
    </rPh>
    <rPh sb="560" eb="562">
      <t>ヒツヨウ</t>
    </rPh>
    <rPh sb="577" eb="580">
      <t>ユウシュウリツ</t>
    </rPh>
    <rPh sb="604" eb="606">
      <t>モクヒョウ</t>
    </rPh>
    <rPh sb="607" eb="609">
      <t>セッテイ</t>
    </rPh>
    <rPh sb="615" eb="618">
      <t>ゼンネンド</t>
    </rPh>
    <rPh sb="620" eb="622">
      <t>スウチ</t>
    </rPh>
    <rPh sb="623" eb="624">
      <t>サ</t>
    </rPh>
    <rPh sb="627" eb="629">
      <t>ロウスイ</t>
    </rPh>
    <rPh sb="629" eb="631">
      <t>タイサク</t>
    </rPh>
    <rPh sb="632" eb="634">
      <t>ケイゾク</t>
    </rPh>
    <rPh sb="636" eb="637">
      <t>ト</t>
    </rPh>
    <rPh sb="638" eb="639">
      <t>ク</t>
    </rPh>
    <rPh sb="640" eb="642">
      <t>ヒツヨウ</t>
    </rPh>
    <phoneticPr fontId="4"/>
  </si>
  <si>
    <t>　経営の健全性・効率性については、類似団体、全国平均を上回り一定の水準を維持している。また、老朽化の状況については、今後、管路の長寿命化及び更新距離の平準化を図りながら計画的に更新することが必要である。そのため、施設整備計画とともに長期的視点に立った財政計画を内容とした「入間市新水道ビジョン」を平成28年度に策定し、経営状況を把握し比率の改善に向けた検討を継続的に行い、効率的で安定した事業経営に努めていく。　　　　　　　　　　　</t>
    <rPh sb="1" eb="3">
      <t>ケイエイ</t>
    </rPh>
    <rPh sb="4" eb="7">
      <t>ケンゼンセイ</t>
    </rPh>
    <rPh sb="8" eb="11">
      <t>コウリツセイ</t>
    </rPh>
    <rPh sb="17" eb="19">
      <t>ルイジ</t>
    </rPh>
    <rPh sb="19" eb="21">
      <t>ダンタイ</t>
    </rPh>
    <rPh sb="22" eb="24">
      <t>ゼンコク</t>
    </rPh>
    <rPh sb="24" eb="26">
      <t>ヘイキン</t>
    </rPh>
    <rPh sb="27" eb="29">
      <t>ウワマワ</t>
    </rPh>
    <rPh sb="30" eb="32">
      <t>イッテイ</t>
    </rPh>
    <rPh sb="33" eb="35">
      <t>スイジュン</t>
    </rPh>
    <rPh sb="36" eb="38">
      <t>イジ</t>
    </rPh>
    <rPh sb="46" eb="49">
      <t>ロウキュウカ</t>
    </rPh>
    <rPh sb="50" eb="52">
      <t>ジョウキョウ</t>
    </rPh>
    <rPh sb="58" eb="60">
      <t>コンゴ</t>
    </rPh>
    <rPh sb="61" eb="63">
      <t>カンロ</t>
    </rPh>
    <rPh sb="64" eb="68">
      <t>チョウジュミョウカ</t>
    </rPh>
    <rPh sb="68" eb="69">
      <t>オヨ</t>
    </rPh>
    <rPh sb="70" eb="72">
      <t>コウシン</t>
    </rPh>
    <rPh sb="72" eb="74">
      <t>キョリ</t>
    </rPh>
    <rPh sb="75" eb="78">
      <t>ヘイジュンカ</t>
    </rPh>
    <rPh sb="79" eb="80">
      <t>ハカ</t>
    </rPh>
    <rPh sb="84" eb="87">
      <t>ケイカクテキ</t>
    </rPh>
    <rPh sb="88" eb="90">
      <t>コウシン</t>
    </rPh>
    <rPh sb="95" eb="97">
      <t>ヒツヨウ</t>
    </rPh>
    <rPh sb="116" eb="119">
      <t>チョウキテキ</t>
    </rPh>
    <rPh sb="119" eb="121">
      <t>シテン</t>
    </rPh>
    <rPh sb="122" eb="123">
      <t>タ</t>
    </rPh>
    <rPh sb="130" eb="132">
      <t>ナイヨウ</t>
    </rPh>
    <rPh sb="148" eb="150">
      <t>ヘイセイ</t>
    </rPh>
    <rPh sb="152" eb="154">
      <t>ネンド</t>
    </rPh>
    <rPh sb="159" eb="161">
      <t>ケイエイ</t>
    </rPh>
    <rPh sb="161" eb="163">
      <t>ジョウキョウ</t>
    </rPh>
    <rPh sb="164" eb="166">
      <t>ハアク</t>
    </rPh>
    <rPh sb="167" eb="169">
      <t>ヒリツ</t>
    </rPh>
    <rPh sb="170" eb="172">
      <t>カイゼン</t>
    </rPh>
    <rPh sb="173" eb="174">
      <t>ム</t>
    </rPh>
    <rPh sb="176" eb="178">
      <t>ケントウ</t>
    </rPh>
    <rPh sb="179" eb="182">
      <t>ケイゾクテキ</t>
    </rPh>
    <rPh sb="183" eb="184">
      <t>オコナ</t>
    </rPh>
    <rPh sb="186" eb="189">
      <t>コウリツテキ</t>
    </rPh>
    <rPh sb="190" eb="192">
      <t>アンテイ</t>
    </rPh>
    <rPh sb="194" eb="196">
      <t>ジギョウ</t>
    </rPh>
    <rPh sb="196" eb="198">
      <t>ケイエイ</t>
    </rPh>
    <rPh sb="199" eb="200">
      <t>ツト</t>
    </rPh>
    <phoneticPr fontId="4"/>
  </si>
  <si>
    <t>　有形固定資産減価償却率、管路経年化率については、年々上昇傾向にある。管路更新率は、平成25年度から上昇し、平成27年度は類似団体と平均値では大きな差は見られなかった。ただし当市においては、昭和40年代以前に布設された管路が下水道の普及に伴い、下水管の埋設や区画整理事業などに併せて更新され、老朽管が少ないことが、有形固定資産減価償却率や管路経年化率が平均値を下回る要因である。そうした中、昭和49年に扇町屋配水場が完成し、埼玉県営水道から県水の受水を開始したことにより、急速に伸びた昭和50年以降に布設された管路が法定耐用年数を迎えることが予想されるため、今後は、水道施設耐震化計画（老朽管布設替計画）に基づき投資を計画的に行って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5" eb="27">
      <t>ネンネン</t>
    </rPh>
    <rPh sb="27" eb="29">
      <t>ジョウショウ</t>
    </rPh>
    <rPh sb="29" eb="31">
      <t>ケイコウ</t>
    </rPh>
    <rPh sb="35" eb="37">
      <t>カンロ</t>
    </rPh>
    <rPh sb="37" eb="39">
      <t>コウシン</t>
    </rPh>
    <rPh sb="39" eb="40">
      <t>リツ</t>
    </rPh>
    <rPh sb="42" eb="44">
      <t>ヘイセイ</t>
    </rPh>
    <rPh sb="46" eb="48">
      <t>ネンド</t>
    </rPh>
    <rPh sb="50" eb="52">
      <t>ジョウショウ</t>
    </rPh>
    <rPh sb="54" eb="56">
      <t>ヘイセイ</t>
    </rPh>
    <rPh sb="58" eb="60">
      <t>ネンド</t>
    </rPh>
    <rPh sb="61" eb="63">
      <t>ルイジ</t>
    </rPh>
    <rPh sb="63" eb="65">
      <t>ダンタイ</t>
    </rPh>
    <rPh sb="66" eb="69">
      <t>ヘイキンチ</t>
    </rPh>
    <rPh sb="71" eb="72">
      <t>オオ</t>
    </rPh>
    <rPh sb="74" eb="75">
      <t>サ</t>
    </rPh>
    <rPh sb="76" eb="77">
      <t>ミ</t>
    </rPh>
    <rPh sb="87" eb="89">
      <t>トウシ</t>
    </rPh>
    <rPh sb="95" eb="97">
      <t>ショウワ</t>
    </rPh>
    <rPh sb="99" eb="101">
      <t>ネンダイ</t>
    </rPh>
    <rPh sb="101" eb="103">
      <t>イゼン</t>
    </rPh>
    <rPh sb="104" eb="106">
      <t>フセツ</t>
    </rPh>
    <rPh sb="109" eb="111">
      <t>カンロ</t>
    </rPh>
    <rPh sb="112" eb="115">
      <t>ゲスイドウ</t>
    </rPh>
    <rPh sb="116" eb="118">
      <t>フキュウ</t>
    </rPh>
    <rPh sb="119" eb="120">
      <t>トモナ</t>
    </rPh>
    <rPh sb="122" eb="125">
      <t>ゲスイカン</t>
    </rPh>
    <rPh sb="126" eb="128">
      <t>マイセツ</t>
    </rPh>
    <rPh sb="129" eb="131">
      <t>クカク</t>
    </rPh>
    <rPh sb="131" eb="133">
      <t>セイリ</t>
    </rPh>
    <rPh sb="133" eb="135">
      <t>ジギョウ</t>
    </rPh>
    <rPh sb="138" eb="139">
      <t>アワ</t>
    </rPh>
    <rPh sb="141" eb="143">
      <t>コウシン</t>
    </rPh>
    <rPh sb="146" eb="148">
      <t>ロウキュウ</t>
    </rPh>
    <rPh sb="148" eb="149">
      <t>カン</t>
    </rPh>
    <rPh sb="150" eb="151">
      <t>スク</t>
    </rPh>
    <rPh sb="157" eb="159">
      <t>ユウケイ</t>
    </rPh>
    <rPh sb="159" eb="161">
      <t>コテイ</t>
    </rPh>
    <rPh sb="161" eb="163">
      <t>シサン</t>
    </rPh>
    <rPh sb="163" eb="165">
      <t>ゲンカ</t>
    </rPh>
    <rPh sb="165" eb="167">
      <t>ショウキャク</t>
    </rPh>
    <rPh sb="167" eb="168">
      <t>リツ</t>
    </rPh>
    <rPh sb="169" eb="171">
      <t>カンロ</t>
    </rPh>
    <rPh sb="171" eb="173">
      <t>ケイネン</t>
    </rPh>
    <rPh sb="173" eb="174">
      <t>カ</t>
    </rPh>
    <rPh sb="174" eb="175">
      <t>リツ</t>
    </rPh>
    <rPh sb="176" eb="179">
      <t>ヘイキンチ</t>
    </rPh>
    <rPh sb="180" eb="182">
      <t>シタマワ</t>
    </rPh>
    <rPh sb="183" eb="185">
      <t>ヨウイン</t>
    </rPh>
    <rPh sb="193" eb="194">
      <t>ナカ</t>
    </rPh>
    <rPh sb="195" eb="197">
      <t>ショウワ</t>
    </rPh>
    <rPh sb="199" eb="200">
      <t>ネン</t>
    </rPh>
    <rPh sb="201" eb="204">
      <t>オウギマチヤ</t>
    </rPh>
    <rPh sb="204" eb="206">
      <t>ハイスイ</t>
    </rPh>
    <rPh sb="206" eb="207">
      <t>ジョウ</t>
    </rPh>
    <rPh sb="208" eb="210">
      <t>カンセイ</t>
    </rPh>
    <rPh sb="212" eb="216">
      <t>サイタマケンエイ</t>
    </rPh>
    <rPh sb="216" eb="218">
      <t>スイドウ</t>
    </rPh>
    <rPh sb="220" eb="222">
      <t>ケンスイ</t>
    </rPh>
    <rPh sb="223" eb="225">
      <t>ジュスイ</t>
    </rPh>
    <rPh sb="226" eb="228">
      <t>カイシ</t>
    </rPh>
    <rPh sb="236" eb="238">
      <t>キュウソク</t>
    </rPh>
    <rPh sb="239" eb="240">
      <t>ノ</t>
    </rPh>
    <rPh sb="242" eb="244">
      <t>ショウワ</t>
    </rPh>
    <rPh sb="246" eb="247">
      <t>ネン</t>
    </rPh>
    <rPh sb="247" eb="249">
      <t>イコウ</t>
    </rPh>
    <rPh sb="250" eb="252">
      <t>フセツ</t>
    </rPh>
    <rPh sb="255" eb="257">
      <t>カンロ</t>
    </rPh>
    <rPh sb="258" eb="260">
      <t>ホウテイ</t>
    </rPh>
    <rPh sb="260" eb="262">
      <t>タイヨウ</t>
    </rPh>
    <rPh sb="262" eb="264">
      <t>ネンスウ</t>
    </rPh>
    <rPh sb="265" eb="266">
      <t>ムカ</t>
    </rPh>
    <rPh sb="271" eb="273">
      <t>ヨソウ</t>
    </rPh>
    <rPh sb="279" eb="281">
      <t>コンゴ</t>
    </rPh>
    <rPh sb="283" eb="285">
      <t>スイドウ</t>
    </rPh>
    <rPh sb="285" eb="287">
      <t>シセツ</t>
    </rPh>
    <rPh sb="287" eb="289">
      <t>タイシン</t>
    </rPh>
    <rPh sb="289" eb="290">
      <t>カ</t>
    </rPh>
    <rPh sb="290" eb="292">
      <t>ケイカク</t>
    </rPh>
    <rPh sb="293" eb="295">
      <t>ロウキュウ</t>
    </rPh>
    <rPh sb="295" eb="296">
      <t>カン</t>
    </rPh>
    <rPh sb="296" eb="298">
      <t>フセツ</t>
    </rPh>
    <rPh sb="298" eb="299">
      <t>カ</t>
    </rPh>
    <rPh sb="299" eb="301">
      <t>ケイカク</t>
    </rPh>
    <rPh sb="303" eb="304">
      <t>モト</t>
    </rPh>
    <rPh sb="306" eb="308">
      <t>トウシ</t>
    </rPh>
    <rPh sb="309" eb="312">
      <t>ケイカクテキ</t>
    </rPh>
    <rPh sb="313" eb="31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</si>
</sst>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11"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12" xfId="0" applyFont="1" applyBorder="1" applyAlignment="1" applyProtection="1">
      <alignment horizontal="left" vertical="top" wrapText="1" readingOrder="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0.26</c:v>
                </c:pt>
                <c:pt idx="2">
                  <c:v>0.26</c:v>
                </c:pt>
                <c:pt idx="3">
                  <c:v>0.34</c:v>
                </c:pt>
                <c:pt idx="4">
                  <c:v>0.9</c:v>
                </c:pt>
              </c:numCache>
            </c:numRef>
          </c:val>
        </c:ser>
        <c:dLbls>
          <c:showLegendKey val="0"/>
          <c:showVal val="0"/>
          <c:showCatName val="0"/>
          <c:showSerName val="0"/>
          <c:showPercent val="0"/>
          <c:showBubbleSize val="0"/>
        </c:dLbls>
        <c:gapWidth val="150"/>
        <c:axId val="93808128"/>
        <c:axId val="938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0.85</c:v>
                </c:pt>
                <c:pt idx="3">
                  <c:v>0.75</c:v>
                </c:pt>
                <c:pt idx="4">
                  <c:v>0.95</c:v>
                </c:pt>
              </c:numCache>
            </c:numRef>
          </c:val>
          <c:smooth val="0"/>
        </c:ser>
        <c:dLbls>
          <c:showLegendKey val="0"/>
          <c:showVal val="0"/>
          <c:showCatName val="0"/>
          <c:showSerName val="0"/>
          <c:showPercent val="0"/>
          <c:showBubbleSize val="0"/>
        </c:dLbls>
        <c:marker val="1"/>
        <c:smooth val="0"/>
        <c:axId val="93808128"/>
        <c:axId val="93810048"/>
      </c:lineChart>
      <c:dateAx>
        <c:axId val="93808128"/>
        <c:scaling>
          <c:orientation val="minMax"/>
        </c:scaling>
        <c:delete val="1"/>
        <c:axPos val="b"/>
        <c:numFmt formatCode="ge" sourceLinked="1"/>
        <c:majorTickMark val="none"/>
        <c:minorTickMark val="none"/>
        <c:tickLblPos val="none"/>
        <c:crossAx val="93810048"/>
        <c:crosses val="autoZero"/>
        <c:auto val="1"/>
        <c:lblOffset val="100"/>
        <c:baseTimeUnit val="years"/>
      </c:dateAx>
      <c:valAx>
        <c:axId val="93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70.98</c:v>
                </c:pt>
                <c:pt idx="1">
                  <c:v>76.64</c:v>
                </c:pt>
                <c:pt idx="2">
                  <c:v>76.7</c:v>
                </c:pt>
                <c:pt idx="3">
                  <c:v>76.61</c:v>
                </c:pt>
                <c:pt idx="4">
                  <c:v>80.12</c:v>
                </c:pt>
              </c:numCache>
            </c:numRef>
          </c:val>
        </c:ser>
        <c:dLbls>
          <c:showLegendKey val="0"/>
          <c:showVal val="0"/>
          <c:showCatName val="0"/>
          <c:showSerName val="0"/>
          <c:showPercent val="0"/>
          <c:showBubbleSize val="0"/>
        </c:dLbls>
        <c:gapWidth val="150"/>
        <c:axId val="101103488"/>
        <c:axId val="1011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62.45</c:v>
                </c:pt>
                <c:pt idx="3">
                  <c:v>62.12</c:v>
                </c:pt>
                <c:pt idx="4">
                  <c:v>62.26</c:v>
                </c:pt>
              </c:numCache>
            </c:numRef>
          </c:val>
          <c:smooth val="0"/>
        </c:ser>
        <c:dLbls>
          <c:showLegendKey val="0"/>
          <c:showVal val="0"/>
          <c:showCatName val="0"/>
          <c:showSerName val="0"/>
          <c:showPercent val="0"/>
          <c:showBubbleSize val="0"/>
        </c:dLbls>
        <c:marker val="1"/>
        <c:smooth val="0"/>
        <c:axId val="101103488"/>
        <c:axId val="101117952"/>
      </c:lineChart>
      <c:dateAx>
        <c:axId val="101103488"/>
        <c:scaling>
          <c:orientation val="minMax"/>
        </c:scaling>
        <c:delete val="1"/>
        <c:axPos val="b"/>
        <c:numFmt formatCode="ge" sourceLinked="1"/>
        <c:majorTickMark val="none"/>
        <c:minorTickMark val="none"/>
        <c:tickLblPos val="none"/>
        <c:crossAx val="101117952"/>
        <c:crosses val="autoZero"/>
        <c:auto val="1"/>
        <c:lblOffset val="100"/>
        <c:baseTimeUnit val="years"/>
      </c:dateAx>
      <c:valAx>
        <c:axId val="101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93.83</c:v>
                </c:pt>
                <c:pt idx="1">
                  <c:v>95.26</c:v>
                </c:pt>
                <c:pt idx="2">
                  <c:v>95.41</c:v>
                </c:pt>
                <c:pt idx="3">
                  <c:v>95.89</c:v>
                </c:pt>
                <c:pt idx="4">
                  <c:v>94.82</c:v>
                </c:pt>
              </c:numCache>
            </c:numRef>
          </c:val>
        </c:ser>
        <c:dLbls>
          <c:showLegendKey val="0"/>
          <c:showVal val="0"/>
          <c:showCatName val="0"/>
          <c:showSerName val="0"/>
          <c:showPercent val="0"/>
          <c:showBubbleSize val="0"/>
        </c:dLbls>
        <c:gapWidth val="150"/>
        <c:axId val="101209600"/>
        <c:axId val="1012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89.76</c:v>
                </c:pt>
                <c:pt idx="3">
                  <c:v>89.45</c:v>
                </c:pt>
                <c:pt idx="4">
                  <c:v>89.5</c:v>
                </c:pt>
              </c:numCache>
            </c:numRef>
          </c:val>
          <c:smooth val="0"/>
        </c:ser>
        <c:dLbls>
          <c:showLegendKey val="0"/>
          <c:showVal val="0"/>
          <c:showCatName val="0"/>
          <c:showSerName val="0"/>
          <c:showPercent val="0"/>
          <c:showBubbleSize val="0"/>
        </c:dLbls>
        <c:marker val="1"/>
        <c:smooth val="0"/>
        <c:axId val="101209600"/>
        <c:axId val="101211520"/>
      </c:lineChart>
      <c:dateAx>
        <c:axId val="101209600"/>
        <c:scaling>
          <c:orientation val="minMax"/>
        </c:scaling>
        <c:delete val="1"/>
        <c:axPos val="b"/>
        <c:numFmt formatCode="ge" sourceLinked="1"/>
        <c:majorTickMark val="none"/>
        <c:minorTickMark val="none"/>
        <c:tickLblPos val="none"/>
        <c:crossAx val="101211520"/>
        <c:crosses val="autoZero"/>
        <c:auto val="1"/>
        <c:lblOffset val="100"/>
        <c:baseTimeUnit val="years"/>
      </c:dateAx>
      <c:valAx>
        <c:axId val="101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104.42</c:v>
                </c:pt>
                <c:pt idx="1">
                  <c:v>105.13</c:v>
                </c:pt>
                <c:pt idx="2">
                  <c:v>104.58</c:v>
                </c:pt>
                <c:pt idx="3">
                  <c:v>116.24</c:v>
                </c:pt>
                <c:pt idx="4">
                  <c:v>118.77</c:v>
                </c:pt>
              </c:numCache>
            </c:numRef>
          </c:val>
        </c:ser>
        <c:dLbls>
          <c:showLegendKey val="0"/>
          <c:showVal val="0"/>
          <c:showCatName val="0"/>
          <c:showSerName val="0"/>
          <c:showPercent val="0"/>
          <c:showBubbleSize val="0"/>
        </c:dLbls>
        <c:gapWidth val="150"/>
        <c:axId val="95569024"/>
        <c:axId val="95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108.44</c:v>
                </c:pt>
                <c:pt idx="3">
                  <c:v>113.11</c:v>
                </c:pt>
                <c:pt idx="4">
                  <c:v>114</c:v>
                </c:pt>
              </c:numCache>
            </c:numRef>
          </c:val>
          <c:smooth val="0"/>
        </c:ser>
        <c:dLbls>
          <c:showLegendKey val="0"/>
          <c:showVal val="0"/>
          <c:showCatName val="0"/>
          <c:showSerName val="0"/>
          <c:showPercent val="0"/>
          <c:showBubbleSize val="0"/>
        </c:dLbls>
        <c:marker val="1"/>
        <c:smooth val="0"/>
        <c:axId val="95569024"/>
        <c:axId val="95570944"/>
      </c:lineChart>
      <c:dateAx>
        <c:axId val="95569024"/>
        <c:scaling>
          <c:orientation val="minMax"/>
        </c:scaling>
        <c:delete val="1"/>
        <c:axPos val="b"/>
        <c:numFmt formatCode="ge" sourceLinked="1"/>
        <c:majorTickMark val="none"/>
        <c:minorTickMark val="none"/>
        <c:tickLblPos val="none"/>
        <c:crossAx val="95570944"/>
        <c:crosses val="autoZero"/>
        <c:auto val="1"/>
        <c:lblOffset val="100"/>
        <c:baseTimeUnit val="years"/>
      </c:dateAx>
      <c:valAx>
        <c:axId val="955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39.28</c:v>
                </c:pt>
                <c:pt idx="1">
                  <c:v>40.49</c:v>
                </c:pt>
                <c:pt idx="2">
                  <c:v>41.7</c:v>
                </c:pt>
                <c:pt idx="3">
                  <c:v>42.44</c:v>
                </c:pt>
                <c:pt idx="4">
                  <c:v>43.76</c:v>
                </c:pt>
              </c:numCache>
            </c:numRef>
          </c:val>
        </c:ser>
        <c:dLbls>
          <c:showLegendKey val="0"/>
          <c:showVal val="0"/>
          <c:showCatName val="0"/>
          <c:showSerName val="0"/>
          <c:showPercent val="0"/>
          <c:showBubbleSize val="0"/>
        </c:dLbls>
        <c:gapWidth val="150"/>
        <c:axId val="95593216"/>
        <c:axId val="95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41.12</c:v>
                </c:pt>
                <c:pt idx="3">
                  <c:v>44.91</c:v>
                </c:pt>
                <c:pt idx="4">
                  <c:v>45.89</c:v>
                </c:pt>
              </c:numCache>
            </c:numRef>
          </c:val>
          <c:smooth val="0"/>
        </c:ser>
        <c:dLbls>
          <c:showLegendKey val="0"/>
          <c:showVal val="0"/>
          <c:showCatName val="0"/>
          <c:showSerName val="0"/>
          <c:showPercent val="0"/>
          <c:showBubbleSize val="0"/>
        </c:dLbls>
        <c:marker val="1"/>
        <c:smooth val="0"/>
        <c:axId val="95593216"/>
        <c:axId val="95595136"/>
      </c:lineChart>
      <c:dateAx>
        <c:axId val="95593216"/>
        <c:scaling>
          <c:orientation val="minMax"/>
        </c:scaling>
        <c:delete val="1"/>
        <c:axPos val="b"/>
        <c:numFmt formatCode="ge" sourceLinked="1"/>
        <c:majorTickMark val="none"/>
        <c:minorTickMark val="none"/>
        <c:tickLblPos val="none"/>
        <c:crossAx val="95595136"/>
        <c:crosses val="autoZero"/>
        <c:auto val="1"/>
        <c:lblOffset val="100"/>
        <c:baseTimeUnit val="years"/>
      </c:dateAx>
      <c:valAx>
        <c:axId val="955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2.59</c:v>
                </c:pt>
                <c:pt idx="1">
                  <c:v>3.54</c:v>
                </c:pt>
                <c:pt idx="2">
                  <c:v>3.53</c:v>
                </c:pt>
                <c:pt idx="3">
                  <c:v>5.12</c:v>
                </c:pt>
                <c:pt idx="4">
                  <c:v>6.96</c:v>
                </c:pt>
              </c:numCache>
            </c:numRef>
          </c:val>
        </c:ser>
        <c:dLbls>
          <c:showLegendKey val="0"/>
          <c:showVal val="0"/>
          <c:showCatName val="0"/>
          <c:showSerName val="0"/>
          <c:showPercent val="0"/>
          <c:showBubbleSize val="0"/>
        </c:dLbls>
        <c:gapWidth val="150"/>
        <c:axId val="95646080"/>
        <c:axId val="956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10.9</c:v>
                </c:pt>
                <c:pt idx="3">
                  <c:v>12.03</c:v>
                </c:pt>
                <c:pt idx="4">
                  <c:v>13.14</c:v>
                </c:pt>
              </c:numCache>
            </c:numRef>
          </c:val>
          <c:smooth val="0"/>
        </c:ser>
        <c:dLbls>
          <c:showLegendKey val="0"/>
          <c:showVal val="0"/>
          <c:showCatName val="0"/>
          <c:showSerName val="0"/>
          <c:showPercent val="0"/>
          <c:showBubbleSize val="0"/>
        </c:dLbls>
        <c:marker val="1"/>
        <c:smooth val="0"/>
        <c:axId val="95646080"/>
        <c:axId val="95648000"/>
      </c:lineChart>
      <c:dateAx>
        <c:axId val="95646080"/>
        <c:scaling>
          <c:orientation val="minMax"/>
        </c:scaling>
        <c:delete val="1"/>
        <c:axPos val="b"/>
        <c:numFmt formatCode="ge" sourceLinked="1"/>
        <c:majorTickMark val="none"/>
        <c:minorTickMark val="none"/>
        <c:tickLblPos val="none"/>
        <c:crossAx val="95648000"/>
        <c:crosses val="autoZero"/>
        <c:auto val="1"/>
        <c:lblOffset val="100"/>
        <c:baseTimeUnit val="years"/>
      </c:dateAx>
      <c:valAx>
        <c:axId val="956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80768"/>
        <c:axId val="1009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5680768"/>
        <c:axId val="100995456"/>
      </c:lineChart>
      <c:dateAx>
        <c:axId val="95680768"/>
        <c:scaling>
          <c:orientation val="minMax"/>
        </c:scaling>
        <c:delete val="1"/>
        <c:axPos val="b"/>
        <c:numFmt formatCode="ge" sourceLinked="1"/>
        <c:majorTickMark val="none"/>
        <c:minorTickMark val="none"/>
        <c:tickLblPos val="none"/>
        <c:crossAx val="100995456"/>
        <c:crosses val="autoZero"/>
        <c:auto val="1"/>
        <c:lblOffset val="100"/>
        <c:baseTimeUnit val="years"/>
      </c:dateAx>
      <c:valAx>
        <c:axId val="10099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1274.25</c:v>
                </c:pt>
                <c:pt idx="1">
                  <c:v>1287.3699999999999</c:v>
                </c:pt>
                <c:pt idx="2">
                  <c:v>1564.2</c:v>
                </c:pt>
                <c:pt idx="3">
                  <c:v>695.87</c:v>
                </c:pt>
                <c:pt idx="4">
                  <c:v>616.89</c:v>
                </c:pt>
              </c:numCache>
            </c:numRef>
          </c:val>
        </c:ser>
        <c:dLbls>
          <c:showLegendKey val="0"/>
          <c:showVal val="0"/>
          <c:showCatName val="0"/>
          <c:showSerName val="0"/>
          <c:showPercent val="0"/>
          <c:showBubbleSize val="0"/>
        </c:dLbls>
        <c:gapWidth val="150"/>
        <c:axId val="101037952"/>
        <c:axId val="101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648.09</c:v>
                </c:pt>
                <c:pt idx="3">
                  <c:v>344.19</c:v>
                </c:pt>
                <c:pt idx="4">
                  <c:v>352.05</c:v>
                </c:pt>
              </c:numCache>
            </c:numRef>
          </c:val>
          <c:smooth val="0"/>
        </c:ser>
        <c:dLbls>
          <c:showLegendKey val="0"/>
          <c:showVal val="0"/>
          <c:showCatName val="0"/>
          <c:showSerName val="0"/>
          <c:showPercent val="0"/>
          <c:showBubbleSize val="0"/>
        </c:dLbls>
        <c:marker val="1"/>
        <c:smooth val="0"/>
        <c:axId val="101037952"/>
        <c:axId val="101044224"/>
      </c:lineChart>
      <c:dateAx>
        <c:axId val="101037952"/>
        <c:scaling>
          <c:orientation val="minMax"/>
        </c:scaling>
        <c:delete val="1"/>
        <c:axPos val="b"/>
        <c:numFmt formatCode="ge" sourceLinked="1"/>
        <c:majorTickMark val="none"/>
        <c:minorTickMark val="none"/>
        <c:tickLblPos val="none"/>
        <c:crossAx val="101044224"/>
        <c:crosses val="autoZero"/>
        <c:auto val="1"/>
        <c:lblOffset val="100"/>
        <c:baseTimeUnit val="years"/>
      </c:dateAx>
      <c:valAx>
        <c:axId val="10104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143.74</c:v>
                </c:pt>
                <c:pt idx="1">
                  <c:v>135.99</c:v>
                </c:pt>
                <c:pt idx="2">
                  <c:v>127.51</c:v>
                </c:pt>
                <c:pt idx="3">
                  <c:v>119.15</c:v>
                </c:pt>
                <c:pt idx="4">
                  <c:v>107.35</c:v>
                </c:pt>
              </c:numCache>
            </c:numRef>
          </c:val>
        </c:ser>
        <c:dLbls>
          <c:showLegendKey val="0"/>
          <c:showVal val="0"/>
          <c:showCatName val="0"/>
          <c:showSerName val="0"/>
          <c:showPercent val="0"/>
          <c:showBubbleSize val="0"/>
        </c:dLbls>
        <c:gapWidth val="150"/>
        <c:axId val="101324288"/>
        <c:axId val="101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1324288"/>
        <c:axId val="101326208"/>
      </c:lineChart>
      <c:dateAx>
        <c:axId val="101324288"/>
        <c:scaling>
          <c:orientation val="minMax"/>
        </c:scaling>
        <c:delete val="1"/>
        <c:axPos val="b"/>
        <c:numFmt formatCode="ge" sourceLinked="1"/>
        <c:majorTickMark val="none"/>
        <c:minorTickMark val="none"/>
        <c:tickLblPos val="none"/>
        <c:crossAx val="101326208"/>
        <c:crosses val="autoZero"/>
        <c:auto val="1"/>
        <c:lblOffset val="100"/>
        <c:baseTimeUnit val="years"/>
      </c:dateAx>
      <c:valAx>
        <c:axId val="10132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96.23</c:v>
                </c:pt>
                <c:pt idx="1">
                  <c:v>97.08</c:v>
                </c:pt>
                <c:pt idx="2">
                  <c:v>96.32</c:v>
                </c:pt>
                <c:pt idx="3">
                  <c:v>110</c:v>
                </c:pt>
                <c:pt idx="4">
                  <c:v>113.22</c:v>
                </c:pt>
              </c:numCache>
            </c:numRef>
          </c:val>
        </c:ser>
        <c:dLbls>
          <c:showLegendKey val="0"/>
          <c:showVal val="0"/>
          <c:showCatName val="0"/>
          <c:showSerName val="0"/>
          <c:showPercent val="0"/>
          <c:showBubbleSize val="0"/>
        </c:dLbls>
        <c:gapWidth val="150"/>
        <c:axId val="101346304"/>
        <c:axId val="101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100.07</c:v>
                </c:pt>
                <c:pt idx="3">
                  <c:v>106.22</c:v>
                </c:pt>
                <c:pt idx="4">
                  <c:v>106.69</c:v>
                </c:pt>
              </c:numCache>
            </c:numRef>
          </c:val>
          <c:smooth val="0"/>
        </c:ser>
        <c:dLbls>
          <c:showLegendKey val="0"/>
          <c:showVal val="0"/>
          <c:showCatName val="0"/>
          <c:showSerName val="0"/>
          <c:showPercent val="0"/>
          <c:showBubbleSize val="0"/>
        </c:dLbls>
        <c:marker val="1"/>
        <c:smooth val="0"/>
        <c:axId val="101346304"/>
        <c:axId val="101373056"/>
      </c:lineChart>
      <c:dateAx>
        <c:axId val="101346304"/>
        <c:scaling>
          <c:orientation val="minMax"/>
        </c:scaling>
        <c:delete val="1"/>
        <c:axPos val="b"/>
        <c:numFmt formatCode="ge" sourceLinked="1"/>
        <c:majorTickMark val="none"/>
        <c:minorTickMark val="none"/>
        <c:tickLblPos val="none"/>
        <c:crossAx val="101373056"/>
        <c:crosses val="autoZero"/>
        <c:auto val="1"/>
        <c:lblOffset val="100"/>
        <c:baseTimeUnit val="years"/>
      </c:dateAx>
      <c:valAx>
        <c:axId val="101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162.96</c:v>
                </c:pt>
                <c:pt idx="1">
                  <c:v>160.6</c:v>
                </c:pt>
                <c:pt idx="2">
                  <c:v>160.72999999999999</c:v>
                </c:pt>
                <c:pt idx="3">
                  <c:v>139.66</c:v>
                </c:pt>
                <c:pt idx="4">
                  <c:v>135.84</c:v>
                </c:pt>
              </c:numCache>
            </c:numRef>
          </c:val>
        </c:ser>
        <c:dLbls>
          <c:showLegendKey val="0"/>
          <c:showVal val="0"/>
          <c:showCatName val="0"/>
          <c:showSerName val="0"/>
          <c:showPercent val="0"/>
          <c:showBubbleSize val="0"/>
        </c:dLbls>
        <c:gapWidth val="150"/>
        <c:axId val="101075200"/>
        <c:axId val="101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1075200"/>
        <c:axId val="101081472"/>
      </c:lineChart>
      <c:dateAx>
        <c:axId val="101075200"/>
        <c:scaling>
          <c:orientation val="minMax"/>
        </c:scaling>
        <c:delete val="1"/>
        <c:axPos val="b"/>
        <c:numFmt formatCode="ge" sourceLinked="1"/>
        <c:majorTickMark val="none"/>
        <c:minorTickMark val="none"/>
        <c:tickLblPos val="none"/>
        <c:crossAx val="101081472"/>
        <c:crosses val="autoZero"/>
        <c:auto val="1"/>
        <c:lblOffset val="100"/>
        <c:baseTimeUnit val="years"/>
      </c:dateAx>
      <c:valAx>
        <c:axId val="101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入間市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149593</v>
      </c>
      <c r="AJ8" s="56"/>
      <c r="AK8" s="56"/>
      <c r="AL8" s="56"/>
      <c r="AM8" s="56"/>
      <c r="AN8" s="56"/>
      <c r="AO8" s="56"/>
      <c r="AP8" s="57"/>
      <c r="AQ8" s="47">
        <f>データ!R6</f>
        <v>44.69</v>
      </c>
      <c r="AR8" s="47"/>
      <c r="AS8" s="47"/>
      <c r="AT8" s="47"/>
      <c r="AU8" s="47"/>
      <c r="AV8" s="47"/>
      <c r="AW8" s="47"/>
      <c r="AX8" s="47"/>
      <c r="AY8" s="47">
        <f>データ!S6</f>
        <v>3347.35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87.65</v>
      </c>
      <c r="K10" s="47"/>
      <c r="L10" s="47"/>
      <c r="M10" s="47"/>
      <c r="N10" s="47"/>
      <c r="O10" s="47"/>
      <c r="P10" s="47"/>
      <c r="Q10" s="47"/>
      <c r="R10" s="47">
        <f>データ!O6</f>
        <v>99.96</v>
      </c>
      <c r="S10" s="47"/>
      <c r="T10" s="47"/>
      <c r="U10" s="47"/>
      <c r="V10" s="47"/>
      <c r="W10" s="47"/>
      <c r="X10" s="47"/>
      <c r="Y10" s="47"/>
      <c r="Z10" s="78">
        <f>データ!P6</f>
        <v>2376</v>
      </c>
      <c r="AA10" s="78"/>
      <c r="AB10" s="78"/>
      <c r="AC10" s="78"/>
      <c r="AD10" s="78"/>
      <c r="AE10" s="78"/>
      <c r="AF10" s="78"/>
      <c r="AG10" s="78"/>
      <c r="AH10" s="2"/>
      <c r="AI10" s="78">
        <f>データ!T6</f>
        <v>149232</v>
      </c>
      <c r="AJ10" s="78"/>
      <c r="AK10" s="78"/>
      <c r="AL10" s="78"/>
      <c r="AM10" s="78"/>
      <c r="AN10" s="78"/>
      <c r="AO10" s="78"/>
      <c r="AP10" s="78"/>
      <c r="AQ10" s="47">
        <f>データ!U6</f>
        <v>44.56</v>
      </c>
      <c r="AR10" s="47"/>
      <c r="AS10" s="47"/>
      <c r="AT10" s="47"/>
      <c r="AU10" s="47"/>
      <c r="AV10" s="47"/>
      <c r="AW10" s="47"/>
      <c r="AX10" s="47"/>
      <c r="AY10" s="47">
        <f>データ!V6</f>
        <v>3349.01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112259</v>
      </c>
      <c r="D6" s="31">
        <f t="shared" si="3"/>
        <v>46</v>
      </c>
      <c r="E6" s="31">
        <f t="shared" si="3"/>
        <v>1</v>
      </c>
      <c r="F6" s="31">
        <f t="shared" si="3"/>
        <v>0</v>
      </c>
      <c r="G6" s="31">
        <f t="shared" si="3"/>
        <v>1</v>
      </c>
      <c r="H6" s="31" t="str">
        <f t="shared" si="3"/>
        <v>埼玉県　入間市</v>
      </c>
      <c r="I6" s="31" t="str">
        <f t="shared" si="3"/>
        <v>法適用</v>
      </c>
      <c r="J6" s="31" t="str">
        <f t="shared" si="3"/>
        <v>水道事業</v>
      </c>
      <c r="K6" s="31" t="str">
        <f t="shared" si="3"/>
        <v>末端給水事業</v>
      </c>
      <c r="L6" s="31" t="str">
        <f t="shared" si="3"/>
        <v>A3</v>
      </c>
      <c r="M6" s="32" t="str">
        <f t="shared" si="3"/>
        <v>-</v>
      </c>
      <c r="N6" s="32">
        <f t="shared" si="3"/>
        <v>87.65</v>
      </c>
      <c r="O6" s="32">
        <f t="shared" si="3"/>
        <v>99.96</v>
      </c>
      <c r="P6" s="32">
        <f t="shared" si="3"/>
        <v>2376</v>
      </c>
      <c r="Q6" s="32">
        <f t="shared" si="3"/>
        <v>149593</v>
      </c>
      <c r="R6" s="32">
        <f t="shared" si="3"/>
        <v>44.69</v>
      </c>
      <c r="S6" s="32">
        <f t="shared" si="3"/>
        <v>3347.35</v>
      </c>
      <c r="T6" s="32">
        <f t="shared" si="3"/>
        <v>149232</v>
      </c>
      <c r="U6" s="32">
        <f t="shared" si="3"/>
        <v>44.56</v>
      </c>
      <c r="V6" s="32">
        <f t="shared" si="3"/>
        <v>3349.01</v>
      </c>
      <c r="W6" s="33">
        <f>IF(W7="",NA(),W7)</f>
        <v>104.42</v>
      </c>
      <c r="X6" s="33">
        <f t="shared" ref="X6:AF6" si="4">IF(X7="",NA(),X7)</f>
        <v>105.13</v>
      </c>
      <c r="Y6" s="33">
        <f t="shared" si="4"/>
        <v>104.58</v>
      </c>
      <c r="Z6" s="33">
        <f t="shared" si="4"/>
        <v>116.24</v>
      </c>
      <c r="AA6" s="33">
        <f t="shared" si="4"/>
        <v>118.77</v>
      </c>
      <c r="AB6" s="33">
        <f t="shared" si="4"/>
        <v>107.51</v>
      </c>
      <c r="AC6" s="33">
        <f t="shared" si="4"/>
        <v>108.39</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0.81</v>
      </c>
      <c r="AP6" s="32">
        <f t="shared" si="5"/>
        <v>0</v>
      </c>
      <c r="AQ6" s="33">
        <f t="shared" si="5"/>
        <v>0.03</v>
      </c>
      <c r="AR6" s="32" t="str">
        <f>IF(AR7="","",IF(AR7="-","【-】","【"&amp;SUBSTITUTE(TEXT(AR7,"#,##0.00"),"-","△")&amp;"】"))</f>
        <v>【0.87】</v>
      </c>
      <c r="AS6" s="33">
        <f>IF(AS7="",NA(),AS7)</f>
        <v>1274.25</v>
      </c>
      <c r="AT6" s="33">
        <f t="shared" ref="AT6:BB6" si="6">IF(AT7="",NA(),AT7)</f>
        <v>1287.3699999999999</v>
      </c>
      <c r="AU6" s="33">
        <f t="shared" si="6"/>
        <v>1564.2</v>
      </c>
      <c r="AV6" s="33">
        <f t="shared" si="6"/>
        <v>695.87</v>
      </c>
      <c r="AW6" s="33">
        <f t="shared" si="6"/>
        <v>616.89</v>
      </c>
      <c r="AX6" s="33">
        <f t="shared" si="6"/>
        <v>602.73</v>
      </c>
      <c r="AY6" s="33">
        <f t="shared" si="6"/>
        <v>590.46</v>
      </c>
      <c r="AZ6" s="33">
        <f t="shared" si="6"/>
        <v>648.09</v>
      </c>
      <c r="BA6" s="33">
        <f t="shared" si="6"/>
        <v>344.19</v>
      </c>
      <c r="BB6" s="33">
        <f t="shared" si="6"/>
        <v>352.05</v>
      </c>
      <c r="BC6" s="32" t="str">
        <f>IF(BC7="","",IF(BC7="-","【-】","【"&amp;SUBSTITUTE(TEXT(BC7,"#,##0.00"),"-","△")&amp;"】"))</f>
        <v>【262.74】</v>
      </c>
      <c r="BD6" s="33">
        <f>IF(BD7="",NA(),BD7)</f>
        <v>143.74</v>
      </c>
      <c r="BE6" s="33">
        <f t="shared" ref="BE6:BM6" si="7">IF(BE7="",NA(),BE7)</f>
        <v>135.99</v>
      </c>
      <c r="BF6" s="33">
        <f t="shared" si="7"/>
        <v>127.51</v>
      </c>
      <c r="BG6" s="33">
        <f t="shared" si="7"/>
        <v>119.15</v>
      </c>
      <c r="BH6" s="33">
        <f t="shared" si="7"/>
        <v>107.35</v>
      </c>
      <c r="BI6" s="33">
        <f t="shared" si="7"/>
        <v>310.79000000000002</v>
      </c>
      <c r="BJ6" s="33">
        <f t="shared" si="7"/>
        <v>299.16000000000003</v>
      </c>
      <c r="BK6" s="33">
        <f t="shared" si="7"/>
        <v>253.86</v>
      </c>
      <c r="BL6" s="33">
        <f t="shared" si="7"/>
        <v>252.09</v>
      </c>
      <c r="BM6" s="33">
        <f t="shared" si="7"/>
        <v>250.76</v>
      </c>
      <c r="BN6" s="32" t="str">
        <f>IF(BN7="","",IF(BN7="-","【-】","【"&amp;SUBSTITUTE(TEXT(BN7,"#,##0.00"),"-","△")&amp;"】"))</f>
        <v>【276.38】</v>
      </c>
      <c r="BO6" s="33">
        <f>IF(BO7="",NA(),BO7)</f>
        <v>96.23</v>
      </c>
      <c r="BP6" s="33">
        <f t="shared" ref="BP6:BX6" si="8">IF(BP7="",NA(),BP7)</f>
        <v>97.08</v>
      </c>
      <c r="BQ6" s="33">
        <f t="shared" si="8"/>
        <v>96.32</v>
      </c>
      <c r="BR6" s="33">
        <f t="shared" si="8"/>
        <v>110</v>
      </c>
      <c r="BS6" s="33">
        <f t="shared" si="8"/>
        <v>113.22</v>
      </c>
      <c r="BT6" s="33">
        <f t="shared" si="8"/>
        <v>99</v>
      </c>
      <c r="BU6" s="33">
        <f t="shared" si="8"/>
        <v>99.91</v>
      </c>
      <c r="BV6" s="33">
        <f t="shared" si="8"/>
        <v>100.07</v>
      </c>
      <c r="BW6" s="33">
        <f t="shared" si="8"/>
        <v>106.22</v>
      </c>
      <c r="BX6" s="33">
        <f t="shared" si="8"/>
        <v>106.69</v>
      </c>
      <c r="BY6" s="32" t="str">
        <f>IF(BY7="","",IF(BY7="-","【-】","【"&amp;SUBSTITUTE(TEXT(BY7,"#,##0.00"),"-","△")&amp;"】"))</f>
        <v>【104.99】</v>
      </c>
      <c r="BZ6" s="33">
        <f>IF(BZ7="",NA(),BZ7)</f>
        <v>162.96</v>
      </c>
      <c r="CA6" s="33">
        <f t="shared" ref="CA6:CI6" si="9">IF(CA7="",NA(),CA7)</f>
        <v>160.6</v>
      </c>
      <c r="CB6" s="33">
        <f t="shared" si="9"/>
        <v>160.72999999999999</v>
      </c>
      <c r="CC6" s="33">
        <f t="shared" si="9"/>
        <v>139.66</v>
      </c>
      <c r="CD6" s="33">
        <f t="shared" si="9"/>
        <v>135.84</v>
      </c>
      <c r="CE6" s="33">
        <f t="shared" si="9"/>
        <v>164.03</v>
      </c>
      <c r="CF6" s="33">
        <f t="shared" si="9"/>
        <v>164.25</v>
      </c>
      <c r="CG6" s="33">
        <f t="shared" si="9"/>
        <v>164.93</v>
      </c>
      <c r="CH6" s="33">
        <f t="shared" si="9"/>
        <v>155.22999999999999</v>
      </c>
      <c r="CI6" s="33">
        <f t="shared" si="9"/>
        <v>154.91999999999999</v>
      </c>
      <c r="CJ6" s="32" t="str">
        <f>IF(CJ7="","",IF(CJ7="-","【-】","【"&amp;SUBSTITUTE(TEXT(CJ7,"#,##0.00"),"-","△")&amp;"】"))</f>
        <v>【163.72】</v>
      </c>
      <c r="CK6" s="33">
        <f>IF(CK7="",NA(),CK7)</f>
        <v>70.98</v>
      </c>
      <c r="CL6" s="33">
        <f t="shared" ref="CL6:CT6" si="10">IF(CL7="",NA(),CL7)</f>
        <v>76.64</v>
      </c>
      <c r="CM6" s="33">
        <f t="shared" si="10"/>
        <v>76.7</v>
      </c>
      <c r="CN6" s="33">
        <f t="shared" si="10"/>
        <v>76.61</v>
      </c>
      <c r="CO6" s="33">
        <f t="shared" si="10"/>
        <v>80.12</v>
      </c>
      <c r="CP6" s="33">
        <f t="shared" si="10"/>
        <v>63.07</v>
      </c>
      <c r="CQ6" s="33">
        <f t="shared" si="10"/>
        <v>62.71</v>
      </c>
      <c r="CR6" s="33">
        <f t="shared" si="10"/>
        <v>62.45</v>
      </c>
      <c r="CS6" s="33">
        <f t="shared" si="10"/>
        <v>62.12</v>
      </c>
      <c r="CT6" s="33">
        <f t="shared" si="10"/>
        <v>62.26</v>
      </c>
      <c r="CU6" s="32" t="str">
        <f>IF(CU7="","",IF(CU7="-","【-】","【"&amp;SUBSTITUTE(TEXT(CU7,"#,##0.00"),"-","△")&amp;"】"))</f>
        <v>【59.76】</v>
      </c>
      <c r="CV6" s="33">
        <f>IF(CV7="",NA(),CV7)</f>
        <v>93.83</v>
      </c>
      <c r="CW6" s="33">
        <f t="shared" ref="CW6:DE6" si="11">IF(CW7="",NA(),CW7)</f>
        <v>95.26</v>
      </c>
      <c r="CX6" s="33">
        <f t="shared" si="11"/>
        <v>95.41</v>
      </c>
      <c r="CY6" s="33">
        <f t="shared" si="11"/>
        <v>95.89</v>
      </c>
      <c r="CZ6" s="33">
        <f t="shared" si="11"/>
        <v>94.82</v>
      </c>
      <c r="DA6" s="33">
        <f t="shared" si="11"/>
        <v>89.96</v>
      </c>
      <c r="DB6" s="33">
        <f t="shared" si="11"/>
        <v>90.54</v>
      </c>
      <c r="DC6" s="33">
        <f t="shared" si="11"/>
        <v>89.76</v>
      </c>
      <c r="DD6" s="33">
        <f t="shared" si="11"/>
        <v>89.45</v>
      </c>
      <c r="DE6" s="33">
        <f t="shared" si="11"/>
        <v>89.5</v>
      </c>
      <c r="DF6" s="32" t="str">
        <f>IF(DF7="","",IF(DF7="-","【-】","【"&amp;SUBSTITUTE(TEXT(DF7,"#,##0.00"),"-","△")&amp;"】"))</f>
        <v>【89.95】</v>
      </c>
      <c r="DG6" s="33">
        <f>IF(DG7="",NA(),DG7)</f>
        <v>39.28</v>
      </c>
      <c r="DH6" s="33">
        <f t="shared" ref="DH6:DP6" si="12">IF(DH7="",NA(),DH7)</f>
        <v>40.49</v>
      </c>
      <c r="DI6" s="33">
        <f t="shared" si="12"/>
        <v>41.7</v>
      </c>
      <c r="DJ6" s="33">
        <f t="shared" si="12"/>
        <v>42.44</v>
      </c>
      <c r="DK6" s="33">
        <f t="shared" si="12"/>
        <v>43.76</v>
      </c>
      <c r="DL6" s="33">
        <f t="shared" si="12"/>
        <v>41.47</v>
      </c>
      <c r="DM6" s="33">
        <f t="shared" si="12"/>
        <v>42.43</v>
      </c>
      <c r="DN6" s="33">
        <f t="shared" si="12"/>
        <v>41.12</v>
      </c>
      <c r="DO6" s="33">
        <f t="shared" si="12"/>
        <v>44.91</v>
      </c>
      <c r="DP6" s="33">
        <f t="shared" si="12"/>
        <v>45.89</v>
      </c>
      <c r="DQ6" s="32" t="str">
        <f>IF(DQ7="","",IF(DQ7="-","【-】","【"&amp;SUBSTITUTE(TEXT(DQ7,"#,##0.00"),"-","△")&amp;"】"))</f>
        <v>【47.18】</v>
      </c>
      <c r="DR6" s="33">
        <f>IF(DR7="",NA(),DR7)</f>
        <v>2.59</v>
      </c>
      <c r="DS6" s="33">
        <f t="shared" ref="DS6:EA6" si="13">IF(DS7="",NA(),DS7)</f>
        <v>3.54</v>
      </c>
      <c r="DT6" s="33">
        <f t="shared" si="13"/>
        <v>3.53</v>
      </c>
      <c r="DU6" s="33">
        <f t="shared" si="13"/>
        <v>5.12</v>
      </c>
      <c r="DV6" s="33">
        <f t="shared" si="13"/>
        <v>6.96</v>
      </c>
      <c r="DW6" s="33">
        <f t="shared" si="13"/>
        <v>9.92</v>
      </c>
      <c r="DX6" s="33">
        <f t="shared" si="13"/>
        <v>11.07</v>
      </c>
      <c r="DY6" s="33">
        <f t="shared" si="13"/>
        <v>10.9</v>
      </c>
      <c r="DZ6" s="33">
        <f t="shared" si="13"/>
        <v>12.03</v>
      </c>
      <c r="EA6" s="33">
        <f t="shared" si="13"/>
        <v>13.14</v>
      </c>
      <c r="EB6" s="32" t="str">
        <f>IF(EB7="","",IF(EB7="-","【-】","【"&amp;SUBSTITUTE(TEXT(EB7,"#,##0.00"),"-","△")&amp;"】"))</f>
        <v>【13.18】</v>
      </c>
      <c r="EC6" s="33">
        <f>IF(EC7="",NA(),EC7)</f>
        <v>0.52</v>
      </c>
      <c r="ED6" s="33">
        <f t="shared" ref="ED6:EL6" si="14">IF(ED7="",NA(),ED7)</f>
        <v>0.26</v>
      </c>
      <c r="EE6" s="33">
        <f t="shared" si="14"/>
        <v>0.26</v>
      </c>
      <c r="EF6" s="33">
        <f t="shared" si="14"/>
        <v>0.34</v>
      </c>
      <c r="EG6" s="33">
        <f t="shared" si="14"/>
        <v>0.9</v>
      </c>
      <c r="EH6" s="33">
        <f t="shared" si="14"/>
        <v>0.82</v>
      </c>
      <c r="EI6" s="33">
        <f t="shared" si="14"/>
        <v>0.76</v>
      </c>
      <c r="EJ6" s="33">
        <f t="shared" si="14"/>
        <v>0.85</v>
      </c>
      <c r="EK6" s="33">
        <f t="shared" si="14"/>
        <v>0.75</v>
      </c>
      <c r="EL6" s="33">
        <f t="shared" si="14"/>
        <v>0.95</v>
      </c>
      <c r="EM6" s="32" t="str">
        <f>IF(EM7="","",IF(EM7="-","【-】","【"&amp;SUBSTITUTE(TEXT(EM7,"#,##0.00"),"-","△")&amp;"】"))</f>
        <v>【0.85】</v>
      </c>
    </row>
    <row r="7" spans="1:143" s="34" customFormat="1">
      <c r="A7" s="26"/>
      <c r="B7" s="35">
        <v>2015</v>
      </c>
      <c r="C7" s="35">
        <v>112259</v>
      </c>
      <c r="D7" s="35">
        <v>46</v>
      </c>
      <c r="E7" s="35">
        <v>1</v>
      </c>
      <c r="F7" s="35">
        <v>0</v>
      </c>
      <c r="G7" s="35">
        <v>1</v>
      </c>
      <c r="H7" s="35" t="s">
        <v>93</v>
      </c>
      <c r="I7" s="35" t="s">
        <v>94</v>
      </c>
      <c r="J7" s="35" t="s">
        <v>95</v>
      </c>
      <c r="K7" s="35" t="s">
        <v>96</v>
      </c>
      <c r="L7" s="35" t="s">
        <v>97</v>
      </c>
      <c r="M7" s="36" t="s">
        <v>98</v>
      </c>
      <c r="N7" s="36">
        <v>87.65</v>
      </c>
      <c r="O7" s="36">
        <v>99.96</v>
      </c>
      <c r="P7" s="36">
        <v>2376</v>
      </c>
      <c r="Q7" s="36">
        <v>149593</v>
      </c>
      <c r="R7" s="36">
        <v>44.69</v>
      </c>
      <c r="S7" s="36">
        <v>3347.35</v>
      </c>
      <c r="T7" s="36">
        <v>149232</v>
      </c>
      <c r="U7" s="36">
        <v>44.56</v>
      </c>
      <c r="V7" s="36">
        <v>3349.01</v>
      </c>
      <c r="W7" s="36">
        <v>104.42</v>
      </c>
      <c r="X7" s="36">
        <v>105.13</v>
      </c>
      <c r="Y7" s="36">
        <v>104.58</v>
      </c>
      <c r="Z7" s="36">
        <v>116.24</v>
      </c>
      <c r="AA7" s="36">
        <v>118.77</v>
      </c>
      <c r="AB7" s="36">
        <v>107.51</v>
      </c>
      <c r="AC7" s="36">
        <v>108.39</v>
      </c>
      <c r="AD7" s="36">
        <v>108.44</v>
      </c>
      <c r="AE7" s="36">
        <v>113.11</v>
      </c>
      <c r="AF7" s="36">
        <v>114</v>
      </c>
      <c r="AG7" s="36">
        <v>113.56</v>
      </c>
      <c r="AH7" s="36">
        <v>0</v>
      </c>
      <c r="AI7" s="36">
        <v>0</v>
      </c>
      <c r="AJ7" s="36">
        <v>0</v>
      </c>
      <c r="AK7" s="36">
        <v>0</v>
      </c>
      <c r="AL7" s="36">
        <v>0</v>
      </c>
      <c r="AM7" s="36">
        <v>2.83</v>
      </c>
      <c r="AN7" s="36">
        <v>3.08</v>
      </c>
      <c r="AO7" s="36">
        <v>0.81</v>
      </c>
      <c r="AP7" s="36">
        <v>0</v>
      </c>
      <c r="AQ7" s="36">
        <v>0.03</v>
      </c>
      <c r="AR7" s="36">
        <v>0.87</v>
      </c>
      <c r="AS7" s="36">
        <v>1274.25</v>
      </c>
      <c r="AT7" s="36">
        <v>1287.3699999999999</v>
      </c>
      <c r="AU7" s="36">
        <v>1564.2</v>
      </c>
      <c r="AV7" s="36">
        <v>695.87</v>
      </c>
      <c r="AW7" s="36">
        <v>616.89</v>
      </c>
      <c r="AX7" s="36">
        <v>602.73</v>
      </c>
      <c r="AY7" s="36">
        <v>590.46</v>
      </c>
      <c r="AZ7" s="36">
        <v>648.09</v>
      </c>
      <c r="BA7" s="36">
        <v>344.19</v>
      </c>
      <c r="BB7" s="36">
        <v>352.05</v>
      </c>
      <c r="BC7" s="36">
        <v>262.74</v>
      </c>
      <c r="BD7" s="36">
        <v>143.74</v>
      </c>
      <c r="BE7" s="36">
        <v>135.99</v>
      </c>
      <c r="BF7" s="36">
        <v>127.51</v>
      </c>
      <c r="BG7" s="36">
        <v>119.15</v>
      </c>
      <c r="BH7" s="36">
        <v>107.35</v>
      </c>
      <c r="BI7" s="36">
        <v>310.79000000000002</v>
      </c>
      <c r="BJ7" s="36">
        <v>299.16000000000003</v>
      </c>
      <c r="BK7" s="36">
        <v>253.86</v>
      </c>
      <c r="BL7" s="36">
        <v>252.09</v>
      </c>
      <c r="BM7" s="36">
        <v>250.76</v>
      </c>
      <c r="BN7" s="36">
        <v>276.38</v>
      </c>
      <c r="BO7" s="36">
        <v>96.23</v>
      </c>
      <c r="BP7" s="36">
        <v>97.08</v>
      </c>
      <c r="BQ7" s="36">
        <v>96.32</v>
      </c>
      <c r="BR7" s="36">
        <v>110</v>
      </c>
      <c r="BS7" s="36">
        <v>113.22</v>
      </c>
      <c r="BT7" s="36">
        <v>99</v>
      </c>
      <c r="BU7" s="36">
        <v>99.91</v>
      </c>
      <c r="BV7" s="36">
        <v>100.07</v>
      </c>
      <c r="BW7" s="36">
        <v>106.22</v>
      </c>
      <c r="BX7" s="36">
        <v>106.69</v>
      </c>
      <c r="BY7" s="36">
        <v>104.99</v>
      </c>
      <c r="BZ7" s="36">
        <v>162.96</v>
      </c>
      <c r="CA7" s="36">
        <v>160.6</v>
      </c>
      <c r="CB7" s="36">
        <v>160.72999999999999</v>
      </c>
      <c r="CC7" s="36">
        <v>139.66</v>
      </c>
      <c r="CD7" s="36">
        <v>135.84</v>
      </c>
      <c r="CE7" s="36">
        <v>164.03</v>
      </c>
      <c r="CF7" s="36">
        <v>164.25</v>
      </c>
      <c r="CG7" s="36">
        <v>164.93</v>
      </c>
      <c r="CH7" s="36">
        <v>155.22999999999999</v>
      </c>
      <c r="CI7" s="36">
        <v>154.91999999999999</v>
      </c>
      <c r="CJ7" s="36">
        <v>163.72</v>
      </c>
      <c r="CK7" s="36">
        <v>70.98</v>
      </c>
      <c r="CL7" s="36">
        <v>76.64</v>
      </c>
      <c r="CM7" s="36">
        <v>76.7</v>
      </c>
      <c r="CN7" s="36">
        <v>76.61</v>
      </c>
      <c r="CO7" s="36">
        <v>80.12</v>
      </c>
      <c r="CP7" s="36">
        <v>63.07</v>
      </c>
      <c r="CQ7" s="36">
        <v>62.71</v>
      </c>
      <c r="CR7" s="36">
        <v>62.45</v>
      </c>
      <c r="CS7" s="36">
        <v>62.12</v>
      </c>
      <c r="CT7" s="36">
        <v>62.26</v>
      </c>
      <c r="CU7" s="36">
        <v>59.76</v>
      </c>
      <c r="CV7" s="36">
        <v>93.83</v>
      </c>
      <c r="CW7" s="36">
        <v>95.26</v>
      </c>
      <c r="CX7" s="36">
        <v>95.41</v>
      </c>
      <c r="CY7" s="36">
        <v>95.89</v>
      </c>
      <c r="CZ7" s="36">
        <v>94.82</v>
      </c>
      <c r="DA7" s="36">
        <v>89.96</v>
      </c>
      <c r="DB7" s="36">
        <v>90.54</v>
      </c>
      <c r="DC7" s="36">
        <v>89.76</v>
      </c>
      <c r="DD7" s="36">
        <v>89.45</v>
      </c>
      <c r="DE7" s="36">
        <v>89.5</v>
      </c>
      <c r="DF7" s="36">
        <v>89.95</v>
      </c>
      <c r="DG7" s="36">
        <v>39.28</v>
      </c>
      <c r="DH7" s="36">
        <v>40.49</v>
      </c>
      <c r="DI7" s="36">
        <v>41.7</v>
      </c>
      <c r="DJ7" s="36">
        <v>42.44</v>
      </c>
      <c r="DK7" s="36">
        <v>43.76</v>
      </c>
      <c r="DL7" s="36">
        <v>41.47</v>
      </c>
      <c r="DM7" s="36">
        <v>42.43</v>
      </c>
      <c r="DN7" s="36">
        <v>41.12</v>
      </c>
      <c r="DO7" s="36">
        <v>44.91</v>
      </c>
      <c r="DP7" s="36">
        <v>45.89</v>
      </c>
      <c r="DQ7" s="36">
        <v>47.18</v>
      </c>
      <c r="DR7" s="36">
        <v>2.59</v>
      </c>
      <c r="DS7" s="36">
        <v>3.54</v>
      </c>
      <c r="DT7" s="36">
        <v>3.53</v>
      </c>
      <c r="DU7" s="36">
        <v>5.12</v>
      </c>
      <c r="DV7" s="36">
        <v>6.96</v>
      </c>
      <c r="DW7" s="36">
        <v>9.92</v>
      </c>
      <c r="DX7" s="36">
        <v>11.07</v>
      </c>
      <c r="DY7" s="36">
        <v>10.9</v>
      </c>
      <c r="DZ7" s="36">
        <v>12.03</v>
      </c>
      <c r="EA7" s="36">
        <v>13.14</v>
      </c>
      <c r="EB7" s="36">
        <v>13.18</v>
      </c>
      <c r="EC7" s="36">
        <v>0.52</v>
      </c>
      <c r="ED7" s="36">
        <v>0.26</v>
      </c>
      <c r="EE7" s="36">
        <v>0.26</v>
      </c>
      <c r="EF7" s="36">
        <v>0.34</v>
      </c>
      <c r="EG7" s="36">
        <v>0.9</v>
      </c>
      <c r="EH7" s="36">
        <v>0.82</v>
      </c>
      <c r="EI7" s="36">
        <v>0.76</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2017-02-16T00:49:49Z</cp:lastPrinted>
  <dcterms:created xsi:type="dcterms:W3CDTF">2017-02-01T08:37:50Z</dcterms:created>
  <dcterms:modified xsi:type="dcterms:W3CDTF">2017-02-20T00:53:22Z</dcterms:modified>
  <cp:category/>
</cp:coreProperties>
</file>