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rsv0136\各課共有（新）\51上下水道部\10上下水道経営課\★下水道経営担当★\調査・依頼関係\庁外\県市町村課\H28\170213経営比較分析表の再送付について\提出\"/>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<sst xmlns="http://schemas.openxmlformats.org/spreadsheetml/2006/main" count="309" uniqueCount="110">
  <si>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</si>
  <si>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</si>
  <si>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</si>
  <si>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</si>
  <si>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</si>
  <si>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</si>
  <si>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</si>
  <si>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</si>
  <si>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</si>
  <si>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</si>
  <si>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</si>
  <si>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</si>
  <si>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</si>
  <si>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</si>
  <si>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</si>
  <si>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</si>
  <si>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</si>
  <si>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</si>
  <si>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</si>
  <si>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</si>
  <si>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</si>
  <si>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</si>
  <si>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</si>
  <si>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</si>
  <si>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</si>
  <si>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</si>
  <si>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</si>
  <si>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</si>
  <si>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</si>
  <si>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</si>
  <si>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</si>
  <si>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</si>
  <si>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</si>
  <si>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</si>
  <si>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</si>
  <si>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</si>
  <si>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</si>
  <si>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</si>
  <si>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</si>
  <si>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</si>
  <si>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</si>
  <si>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</si>
  <si>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</si>
  <si>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</si>
  <si>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</si>
  <si>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</si>
  <si>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</si>
  <si>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</si>
  <si>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</si>
  <si>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</si>
  <si>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</si>
  <si>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</si>
  <si>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</si>
  <si>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</si>
  <si>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</si>
  <si>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</si>
  <si>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</si>
  <si>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</si>
  <si>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</si>
  <si>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</si>
  <si>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</si>
  <si>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</si>
  <si>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</si>
  <si>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</si>
  <si>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</si>
  <si>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</si>
  <si>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</si>
  <si>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</si>
  <si>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</si>
  <si>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</si>
  <si>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</si>
  <si>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</si>
  <si>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</si>
  <si>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</si>
  <si>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</si>
  <si>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</si>
  <si>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</si>
  <si>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</si>
  <si>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</si>
  <si>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</si>
  <si>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</si>
  <si>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</si>
  <si>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</si>
  <si>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</si>
  <si>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</si>
  <si>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</si>
  <si>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</si>
  <si>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</si>
  <si>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</si>
  <si>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</si>
  <si>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</si>
  <si>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</si>
  <si>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</si>
  <si>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</si>
  <si>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</si>
  <si>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</si>
  <si>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入間市</t>
  </si>
  <si>
    <t>法適用</t>
  </si>
  <si>
    <t>下水道事業</t>
  </si>
  <si>
    <t>公共下水道</t>
  </si>
  <si>
    <t>Ab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</si>
  <si>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</si>
  <si>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</si>
  <si>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</si>
  <si>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</si>
  <si>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</si>
  <si>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</si>
  <si>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①．有形固定資産減価償却比率
比率は3.24％であり、類似団体平均22.87％、全国平均36.85％と比較し、ともに極端に低くなっている。これは、地方公営企業法適用移行後初年度の決算のためである。
③．管渠改善率
当市の下水道管渠は、埋設後４０年を経過したものが約１割、埋設後３０年を経過したものが約２割、残りの７割が３０年未満のものである。
　平成２７年度の管渠改善率は、類似団体平均に近いものの、全国平均と比較すると若干下回っている。
　今後、法定耐用年数を経過する管渠が急激に増加することが予想されるため、管路施設管理計画を策定し、投資を計画的に行う必要がある。</t>
    <rPh sb="101" eb="102">
      <t>カン</t>
    </rPh>
    <rPh sb="102" eb="103">
      <t>キョ</t>
    </rPh>
    <rPh sb="103" eb="105">
      <t>カイゼン</t>
    </rPh>
    <rPh sb="105" eb="106">
      <t>リツ</t>
    </rPh>
    <phoneticPr fontId="4"/>
  </si>
  <si>
    <t>経営の健全性･効率性については、流動比率、経費回収率、汚水処理原価は、他と比較し特に下回っている。下水道施設が維持管理の時代をむかえ、今後、更新事業等投資による経費がかさみ、各比率の悪化が懸念される。平成29年度から始まる中長期経営計画を踏まえ、経営状況を把握し比率の改善にむけた検討を継続的に行う必要がある。そして、下水道サービスの水準を低下させることなく、安定的な事業経営に努めていく。</t>
    <rPh sb="0" eb="2">
      <t>ケイエイ</t>
    </rPh>
    <rPh sb="3" eb="6">
      <t>ケンゼンセイ</t>
    </rPh>
    <rPh sb="7" eb="10">
      <t>コウリツセイ</t>
    </rPh>
    <rPh sb="16" eb="18">
      <t>リュウドウ</t>
    </rPh>
    <rPh sb="18" eb="20">
      <t>ヒリツ</t>
    </rPh>
    <rPh sb="21" eb="23">
      <t>ケイヒ</t>
    </rPh>
    <rPh sb="23" eb="25">
      <t>カイシュウ</t>
    </rPh>
    <rPh sb="25" eb="26">
      <t>リツ</t>
    </rPh>
    <rPh sb="27" eb="29">
      <t>オスイ</t>
    </rPh>
    <rPh sb="29" eb="31">
      <t>ショリ</t>
    </rPh>
    <rPh sb="31" eb="33">
      <t>ゲンカ</t>
    </rPh>
    <rPh sb="35" eb="36">
      <t>タ</t>
    </rPh>
    <rPh sb="37" eb="39">
      <t>ヒカク</t>
    </rPh>
    <rPh sb="40" eb="41">
      <t>トク</t>
    </rPh>
    <rPh sb="42" eb="44">
      <t>シタマワ</t>
    </rPh>
    <rPh sb="49" eb="51">
      <t>ゲスイ</t>
    </rPh>
    <rPh sb="51" eb="52">
      <t>ミチ</t>
    </rPh>
    <rPh sb="52" eb="54">
      <t>シセツ</t>
    </rPh>
    <rPh sb="55" eb="57">
      <t>イジ</t>
    </rPh>
    <rPh sb="57" eb="59">
      <t>カンリ</t>
    </rPh>
    <rPh sb="60" eb="62">
      <t>ジダイ</t>
    </rPh>
    <rPh sb="67" eb="69">
      <t>コンゴ</t>
    </rPh>
    <rPh sb="70" eb="72">
      <t>コウシン</t>
    </rPh>
    <rPh sb="72" eb="74">
      <t>ジギョウ</t>
    </rPh>
    <rPh sb="74" eb="75">
      <t>トウ</t>
    </rPh>
    <rPh sb="75" eb="77">
      <t>トウシ</t>
    </rPh>
    <rPh sb="80" eb="82">
      <t>ケイヒ</t>
    </rPh>
    <rPh sb="87" eb="88">
      <t>カク</t>
    </rPh>
    <rPh sb="88" eb="90">
      <t>ヒリツ</t>
    </rPh>
    <rPh sb="91" eb="93">
      <t>アッカ</t>
    </rPh>
    <rPh sb="94" eb="96">
      <t>ケネン</t>
    </rPh>
    <rPh sb="100" eb="102">
      <t>ヘイセイ</t>
    </rPh>
    <rPh sb="104" eb="106">
      <t>ネンド</t>
    </rPh>
    <rPh sb="108" eb="109">
      <t>ハジ</t>
    </rPh>
    <rPh sb="111" eb="114">
      <t>チュウチョウキ</t>
    </rPh>
    <rPh sb="114" eb="116">
      <t>ケイエイ</t>
    </rPh>
    <rPh sb="116" eb="118">
      <t>ケイカク</t>
    </rPh>
    <rPh sb="119" eb="120">
      <t>フ</t>
    </rPh>
    <rPh sb="123" eb="125">
      <t>ケイエイ</t>
    </rPh>
    <rPh sb="125" eb="127">
      <t>ジョウキョウ</t>
    </rPh>
    <rPh sb="128" eb="130">
      <t>ハアク</t>
    </rPh>
    <rPh sb="131" eb="133">
      <t>ヒリツ</t>
    </rPh>
    <rPh sb="134" eb="136">
      <t>カイゼン</t>
    </rPh>
    <rPh sb="140" eb="142">
      <t>ケントウ</t>
    </rPh>
    <rPh sb="143" eb="146">
      <t>ケイゾクテキ</t>
    </rPh>
    <rPh sb="147" eb="148">
      <t>オコナ</t>
    </rPh>
    <rPh sb="149" eb="151">
      <t>ヒツヨウ</t>
    </rPh>
    <rPh sb="159" eb="162">
      <t>ゲスイドウ</t>
    </rPh>
    <rPh sb="167" eb="169">
      <t>スイジュン</t>
    </rPh>
    <rPh sb="170" eb="172">
      <t>テイカ</t>
    </rPh>
    <rPh sb="180" eb="183">
      <t>アンテイテキ</t>
    </rPh>
    <rPh sb="184" eb="186">
      <t>ジギョウ</t>
    </rPh>
    <rPh sb="186" eb="188">
      <t>ケイエイ</t>
    </rPh>
    <rPh sb="189" eb="190">
      <t>ツト</t>
    </rPh>
    <phoneticPr fontId="4"/>
  </si>
  <si>
    <t>①．経常収支比率
比率は105.47％であり、類似団体平均105.91％、全国平均 108.23％と比較しともに下回っているものの、100％を超えているため財政的な健全性は高い。
③．流動比率 
比率は41.4％であり、類似団体平均66.90％、全国平均57.41％と比較しともに下回っている。1年以内に現金化できる資産で1年以内に支払わなければならない負債を賄えていないことから、支払能力を高め将来的には100％を目指す必要がある。
④．企業債残高対事業規模比率
比率は618.03％であり、類似団体平均643.19％、全国平均763.62％と比較しともに下回っており、比較分析では健全性は高い。
⑤．経費回収率
比率は84.06％であり、類似団体平均101.54％及び全国平均98.53％と比較しともに下回っており厳しい状況にある。今後、使用料収入の増加は見込みづらく、また、汚水処理原価の増加が見込まれることから、現在の水準を保つことは難しい。
⑥．汚水処理原価
汚水処理原価は120.8円／m3であり、類似団体平均116.15円／m3を上回っているものの全国平均139.70円／m3は下回っている。今後、更新事業を控えており増加はやむを得ないと考える。
⑧．水洗化率
水洗化率を上げることにより、下水道使用料の増加が見込まれる。</t>
    <rPh sb="533" eb="536">
      <t>スイセンカ</t>
    </rPh>
    <rPh sb="536" eb="537">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</si>
</sst>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0.1</c:v>
                </c:pt>
              </c:numCache>
            </c:numRef>
          </c:val>
        </c:ser>
        <c:dLbls>
          <c:showLegendKey val="0"/>
          <c:showVal val="0"/>
          <c:showCatName val="0"/>
          <c:showSerName val="0"/>
          <c:showPercent val="0"/>
          <c:showBubbleSize val="0"/>
        </c:dLbls>
        <c:gapWidth val="150"/>
        <c:axId val="393508960"/>
        <c:axId val="39350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0.11</c:v>
                </c:pt>
              </c:numCache>
            </c:numRef>
          </c:val>
          <c:smooth val="0"/>
        </c:ser>
        <c:dLbls>
          <c:showLegendKey val="0"/>
          <c:showVal val="0"/>
          <c:showCatName val="0"/>
          <c:showSerName val="0"/>
          <c:showPercent val="0"/>
          <c:showBubbleSize val="0"/>
        </c:dLbls>
        <c:marker val="1"/>
        <c:smooth val="0"/>
        <c:axId val="393508960"/>
        <c:axId val="393509352"/>
      </c:lineChart>
      <c:dateAx>
        <c:axId val="393508960"/>
        <c:scaling>
          <c:orientation val="minMax"/>
        </c:scaling>
        <c:delete val="1"/>
        <c:axPos val="b"/>
        <c:numFmt formatCode="ge" sourceLinked="1"/>
        <c:majorTickMark val="none"/>
        <c:minorTickMark val="none"/>
        <c:tickLblPos val="none"/>
        <c:crossAx val="393509352"/>
        <c:crosses val="autoZero"/>
        <c:auto val="1"/>
        <c:lblOffset val="100"/>
        <c:baseTimeUnit val="years"/>
      </c:dateAx>
      <c:valAx>
        <c:axId val="39350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5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6520360"/>
        <c:axId val="39652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72.239999999999995</c:v>
                </c:pt>
              </c:numCache>
            </c:numRef>
          </c:val>
          <c:smooth val="0"/>
        </c:ser>
        <c:dLbls>
          <c:showLegendKey val="0"/>
          <c:showVal val="0"/>
          <c:showCatName val="0"/>
          <c:showSerName val="0"/>
          <c:showPercent val="0"/>
          <c:showBubbleSize val="0"/>
        </c:dLbls>
        <c:marker val="1"/>
        <c:smooth val="0"/>
        <c:axId val="396520360"/>
        <c:axId val="396520752"/>
      </c:lineChart>
      <c:dateAx>
        <c:axId val="396520360"/>
        <c:scaling>
          <c:orientation val="minMax"/>
        </c:scaling>
        <c:delete val="1"/>
        <c:axPos val="b"/>
        <c:numFmt formatCode="ge" sourceLinked="1"/>
        <c:majorTickMark val="none"/>
        <c:minorTickMark val="none"/>
        <c:tickLblPos val="none"/>
        <c:crossAx val="396520752"/>
        <c:crosses val="autoZero"/>
        <c:auto val="1"/>
        <c:lblOffset val="100"/>
        <c:baseTimeUnit val="years"/>
      </c:dateAx>
      <c:valAx>
        <c:axId val="39652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52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96.74</c:v>
                </c:pt>
              </c:numCache>
            </c:numRef>
          </c:val>
        </c:ser>
        <c:dLbls>
          <c:showLegendKey val="0"/>
          <c:showVal val="0"/>
          <c:showCatName val="0"/>
          <c:showSerName val="0"/>
          <c:showPercent val="0"/>
          <c:showBubbleSize val="0"/>
        </c:dLbls>
        <c:gapWidth val="150"/>
        <c:axId val="405345192"/>
        <c:axId val="40534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96.84</c:v>
                </c:pt>
              </c:numCache>
            </c:numRef>
          </c:val>
          <c:smooth val="0"/>
        </c:ser>
        <c:dLbls>
          <c:showLegendKey val="0"/>
          <c:showVal val="0"/>
          <c:showCatName val="0"/>
          <c:showSerName val="0"/>
          <c:showPercent val="0"/>
          <c:showBubbleSize val="0"/>
        </c:dLbls>
        <c:marker val="1"/>
        <c:smooth val="0"/>
        <c:axId val="405345192"/>
        <c:axId val="405345584"/>
      </c:lineChart>
      <c:dateAx>
        <c:axId val="405345192"/>
        <c:scaling>
          <c:orientation val="minMax"/>
        </c:scaling>
        <c:delete val="1"/>
        <c:axPos val="b"/>
        <c:numFmt formatCode="ge" sourceLinked="1"/>
        <c:majorTickMark val="none"/>
        <c:minorTickMark val="none"/>
        <c:tickLblPos val="none"/>
        <c:crossAx val="405345584"/>
        <c:crosses val="autoZero"/>
        <c:auto val="1"/>
        <c:lblOffset val="100"/>
        <c:baseTimeUnit val="years"/>
      </c:dateAx>
      <c:valAx>
        <c:axId val="40534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34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105.47</c:v>
                </c:pt>
              </c:numCache>
            </c:numRef>
          </c:val>
        </c:ser>
        <c:dLbls>
          <c:showLegendKey val="0"/>
          <c:showVal val="0"/>
          <c:showCatName val="0"/>
          <c:showSerName val="0"/>
          <c:showPercent val="0"/>
          <c:showBubbleSize val="0"/>
        </c:dLbls>
        <c:gapWidth val="150"/>
        <c:axId val="318208000"/>
        <c:axId val="31820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105.91</c:v>
                </c:pt>
              </c:numCache>
            </c:numRef>
          </c:val>
          <c:smooth val="0"/>
        </c:ser>
        <c:dLbls>
          <c:showLegendKey val="0"/>
          <c:showVal val="0"/>
          <c:showCatName val="0"/>
          <c:showSerName val="0"/>
          <c:showPercent val="0"/>
          <c:showBubbleSize val="0"/>
        </c:dLbls>
        <c:marker val="1"/>
        <c:smooth val="0"/>
        <c:axId val="318208000"/>
        <c:axId val="318208392"/>
      </c:lineChart>
      <c:dateAx>
        <c:axId val="318208000"/>
        <c:scaling>
          <c:orientation val="minMax"/>
        </c:scaling>
        <c:delete val="1"/>
        <c:axPos val="b"/>
        <c:numFmt formatCode="ge" sourceLinked="1"/>
        <c:majorTickMark val="none"/>
        <c:minorTickMark val="none"/>
        <c:tickLblPos val="none"/>
        <c:crossAx val="318208392"/>
        <c:crosses val="autoZero"/>
        <c:auto val="1"/>
        <c:lblOffset val="100"/>
        <c:baseTimeUnit val="years"/>
      </c:dateAx>
      <c:valAx>
        <c:axId val="31820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2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3.24</c:v>
                </c:pt>
              </c:numCache>
            </c:numRef>
          </c:val>
        </c:ser>
        <c:dLbls>
          <c:showLegendKey val="0"/>
          <c:showVal val="0"/>
          <c:showCatName val="0"/>
          <c:showSerName val="0"/>
          <c:showPercent val="0"/>
          <c:showBubbleSize val="0"/>
        </c:dLbls>
        <c:gapWidth val="150"/>
        <c:axId val="205982288"/>
        <c:axId val="20598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22.87</c:v>
                </c:pt>
              </c:numCache>
            </c:numRef>
          </c:val>
          <c:smooth val="0"/>
        </c:ser>
        <c:dLbls>
          <c:showLegendKey val="0"/>
          <c:showVal val="0"/>
          <c:showCatName val="0"/>
          <c:showSerName val="0"/>
          <c:showPercent val="0"/>
          <c:showBubbleSize val="0"/>
        </c:dLbls>
        <c:marker val="1"/>
        <c:smooth val="0"/>
        <c:axId val="205982288"/>
        <c:axId val="205982680"/>
      </c:lineChart>
      <c:dateAx>
        <c:axId val="205982288"/>
        <c:scaling>
          <c:orientation val="minMax"/>
        </c:scaling>
        <c:delete val="1"/>
        <c:axPos val="b"/>
        <c:numFmt formatCode="ge" sourceLinked="1"/>
        <c:majorTickMark val="none"/>
        <c:minorTickMark val="none"/>
        <c:tickLblPos val="none"/>
        <c:crossAx val="205982680"/>
        <c:crosses val="autoZero"/>
        <c:auto val="1"/>
        <c:lblOffset val="100"/>
        <c:baseTimeUnit val="years"/>
      </c:dateAx>
      <c:valAx>
        <c:axId val="20598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8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504602040"/>
        <c:axId val="5046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1.2</c:v>
                </c:pt>
              </c:numCache>
            </c:numRef>
          </c:val>
          <c:smooth val="0"/>
        </c:ser>
        <c:dLbls>
          <c:showLegendKey val="0"/>
          <c:showVal val="0"/>
          <c:showCatName val="0"/>
          <c:showSerName val="0"/>
          <c:showPercent val="0"/>
          <c:showBubbleSize val="0"/>
        </c:dLbls>
        <c:marker val="1"/>
        <c:smooth val="0"/>
        <c:axId val="504602040"/>
        <c:axId val="504602432"/>
      </c:lineChart>
      <c:dateAx>
        <c:axId val="504602040"/>
        <c:scaling>
          <c:orientation val="minMax"/>
        </c:scaling>
        <c:delete val="1"/>
        <c:axPos val="b"/>
        <c:numFmt formatCode="ge" sourceLinked="1"/>
        <c:majorTickMark val="none"/>
        <c:minorTickMark val="none"/>
        <c:tickLblPos val="none"/>
        <c:crossAx val="504602432"/>
        <c:crosses val="autoZero"/>
        <c:auto val="1"/>
        <c:lblOffset val="100"/>
        <c:baseTimeUnit val="years"/>
      </c:dateAx>
      <c:valAx>
        <c:axId val="5046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60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91280384"/>
        <c:axId val="39128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391280384"/>
        <c:axId val="391280776"/>
      </c:lineChart>
      <c:dateAx>
        <c:axId val="391280384"/>
        <c:scaling>
          <c:orientation val="minMax"/>
        </c:scaling>
        <c:delete val="1"/>
        <c:axPos val="b"/>
        <c:numFmt formatCode="ge" sourceLinked="1"/>
        <c:majorTickMark val="none"/>
        <c:minorTickMark val="none"/>
        <c:tickLblPos val="none"/>
        <c:crossAx val="391280776"/>
        <c:crosses val="autoZero"/>
        <c:auto val="1"/>
        <c:lblOffset val="100"/>
        <c:baseTimeUnit val="years"/>
      </c:dateAx>
      <c:valAx>
        <c:axId val="39128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2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41.4</c:v>
                </c:pt>
              </c:numCache>
            </c:numRef>
          </c:val>
        </c:ser>
        <c:dLbls>
          <c:showLegendKey val="0"/>
          <c:showVal val="0"/>
          <c:showCatName val="0"/>
          <c:showSerName val="0"/>
          <c:showPercent val="0"/>
          <c:showBubbleSize val="0"/>
        </c:dLbls>
        <c:gapWidth val="150"/>
        <c:axId val="391241776"/>
        <c:axId val="39124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66.900000000000006</c:v>
                </c:pt>
              </c:numCache>
            </c:numRef>
          </c:val>
          <c:smooth val="0"/>
        </c:ser>
        <c:dLbls>
          <c:showLegendKey val="0"/>
          <c:showVal val="0"/>
          <c:showCatName val="0"/>
          <c:showSerName val="0"/>
          <c:showPercent val="0"/>
          <c:showBubbleSize val="0"/>
        </c:dLbls>
        <c:marker val="1"/>
        <c:smooth val="0"/>
        <c:axId val="391241776"/>
        <c:axId val="391242168"/>
      </c:lineChart>
      <c:dateAx>
        <c:axId val="391241776"/>
        <c:scaling>
          <c:orientation val="minMax"/>
        </c:scaling>
        <c:delete val="1"/>
        <c:axPos val="b"/>
        <c:numFmt formatCode="ge" sourceLinked="1"/>
        <c:majorTickMark val="none"/>
        <c:minorTickMark val="none"/>
        <c:tickLblPos val="none"/>
        <c:crossAx val="391242168"/>
        <c:crosses val="autoZero"/>
        <c:auto val="1"/>
        <c:lblOffset val="100"/>
        <c:baseTimeUnit val="years"/>
      </c:dateAx>
      <c:valAx>
        <c:axId val="39124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24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618.03</c:v>
                </c:pt>
              </c:numCache>
            </c:numRef>
          </c:val>
        </c:ser>
        <c:dLbls>
          <c:showLegendKey val="0"/>
          <c:showVal val="0"/>
          <c:showCatName val="0"/>
          <c:showSerName val="0"/>
          <c:showPercent val="0"/>
          <c:showBubbleSize val="0"/>
        </c:dLbls>
        <c:gapWidth val="150"/>
        <c:axId val="391363544"/>
        <c:axId val="3913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643.19000000000005</c:v>
                </c:pt>
              </c:numCache>
            </c:numRef>
          </c:val>
          <c:smooth val="0"/>
        </c:ser>
        <c:dLbls>
          <c:showLegendKey val="0"/>
          <c:showVal val="0"/>
          <c:showCatName val="0"/>
          <c:showSerName val="0"/>
          <c:showPercent val="0"/>
          <c:showBubbleSize val="0"/>
        </c:dLbls>
        <c:marker val="1"/>
        <c:smooth val="0"/>
        <c:axId val="391363544"/>
        <c:axId val="391363936"/>
      </c:lineChart>
      <c:dateAx>
        <c:axId val="391363544"/>
        <c:scaling>
          <c:orientation val="minMax"/>
        </c:scaling>
        <c:delete val="1"/>
        <c:axPos val="b"/>
        <c:numFmt formatCode="ge" sourceLinked="1"/>
        <c:majorTickMark val="none"/>
        <c:minorTickMark val="none"/>
        <c:tickLblPos val="none"/>
        <c:crossAx val="391363936"/>
        <c:crosses val="autoZero"/>
        <c:auto val="1"/>
        <c:lblOffset val="100"/>
        <c:baseTimeUnit val="years"/>
      </c:dateAx>
      <c:valAx>
        <c:axId val="3913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36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84.06</c:v>
                </c:pt>
              </c:numCache>
            </c:numRef>
          </c:val>
        </c:ser>
        <c:dLbls>
          <c:showLegendKey val="0"/>
          <c:showVal val="0"/>
          <c:showCatName val="0"/>
          <c:showSerName val="0"/>
          <c:showPercent val="0"/>
          <c:showBubbleSize val="0"/>
        </c:dLbls>
        <c:gapWidth val="150"/>
        <c:axId val="391365112"/>
        <c:axId val="38996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101.54</c:v>
                </c:pt>
              </c:numCache>
            </c:numRef>
          </c:val>
          <c:smooth val="0"/>
        </c:ser>
        <c:dLbls>
          <c:showLegendKey val="0"/>
          <c:showVal val="0"/>
          <c:showCatName val="0"/>
          <c:showSerName val="0"/>
          <c:showPercent val="0"/>
          <c:showBubbleSize val="0"/>
        </c:dLbls>
        <c:marker val="1"/>
        <c:smooth val="0"/>
        <c:axId val="391365112"/>
        <c:axId val="389963600"/>
      </c:lineChart>
      <c:dateAx>
        <c:axId val="391365112"/>
        <c:scaling>
          <c:orientation val="minMax"/>
        </c:scaling>
        <c:delete val="1"/>
        <c:axPos val="b"/>
        <c:numFmt formatCode="ge" sourceLinked="1"/>
        <c:majorTickMark val="none"/>
        <c:minorTickMark val="none"/>
        <c:tickLblPos val="none"/>
        <c:crossAx val="389963600"/>
        <c:crosses val="autoZero"/>
        <c:auto val="1"/>
        <c:lblOffset val="100"/>
        <c:baseTimeUnit val="years"/>
      </c:dateAx>
      <c:valAx>
        <c:axId val="38996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36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120.83</c:v>
                </c:pt>
              </c:numCache>
            </c:numRef>
          </c:val>
        </c:ser>
        <c:dLbls>
          <c:showLegendKey val="0"/>
          <c:showVal val="0"/>
          <c:showCatName val="0"/>
          <c:showSerName val="0"/>
          <c:showPercent val="0"/>
          <c:showBubbleSize val="0"/>
        </c:dLbls>
        <c:gapWidth val="150"/>
        <c:axId val="391279992"/>
        <c:axId val="38996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116.15</c:v>
                </c:pt>
              </c:numCache>
            </c:numRef>
          </c:val>
          <c:smooth val="0"/>
        </c:ser>
        <c:dLbls>
          <c:showLegendKey val="0"/>
          <c:showVal val="0"/>
          <c:showCatName val="0"/>
          <c:showSerName val="0"/>
          <c:showPercent val="0"/>
          <c:showBubbleSize val="0"/>
        </c:dLbls>
        <c:marker val="1"/>
        <c:smooth val="0"/>
        <c:axId val="391279992"/>
        <c:axId val="389964776"/>
      </c:lineChart>
      <c:dateAx>
        <c:axId val="391279992"/>
        <c:scaling>
          <c:orientation val="minMax"/>
        </c:scaling>
        <c:delete val="1"/>
        <c:axPos val="b"/>
        <c:numFmt formatCode="ge" sourceLinked="1"/>
        <c:majorTickMark val="none"/>
        <c:minorTickMark val="none"/>
        <c:tickLblPos val="none"/>
        <c:crossAx val="389964776"/>
        <c:crosses val="autoZero"/>
        <c:auto val="1"/>
        <c:lblOffset val="100"/>
        <c:baseTimeUnit val="years"/>
      </c:dateAx>
      <c:valAx>
        <c:axId val="38996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27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U4" zoomScaleNormal="100" workbookViewId="0">
      <selection activeCell="CC35" sqref="CC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入間市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Ab</v>
      </c>
      <c r="X8" s="46"/>
      <c r="Y8" s="46"/>
      <c r="Z8" s="46"/>
      <c r="AA8" s="46"/>
      <c r="AB8" s="46"/>
      <c r="AC8" s="46"/>
      <c r="AD8" s="3"/>
      <c r="AE8" s="3"/>
      <c r="AF8" s="3"/>
      <c r="AG8" s="3"/>
      <c r="AH8" s="3"/>
      <c r="AI8" s="3"/>
      <c r="AJ8" s="3"/>
      <c r="AK8" s="3"/>
      <c r="AL8" s="47">
        <f>データ!R6</f>
        <v>149593</v>
      </c>
      <c r="AM8" s="47"/>
      <c r="AN8" s="47"/>
      <c r="AO8" s="47"/>
      <c r="AP8" s="47"/>
      <c r="AQ8" s="47"/>
      <c r="AR8" s="47"/>
      <c r="AS8" s="47"/>
      <c r="AT8" s="43">
        <f>データ!S6</f>
        <v>44.69</v>
      </c>
      <c r="AU8" s="43"/>
      <c r="AV8" s="43"/>
      <c r="AW8" s="43"/>
      <c r="AX8" s="43"/>
      <c r="AY8" s="43"/>
      <c r="AZ8" s="43"/>
      <c r="BA8" s="43"/>
      <c r="BB8" s="43">
        <f>データ!T6</f>
        <v>3347.35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74.5</v>
      </c>
      <c r="J10" s="43"/>
      <c r="K10" s="43"/>
      <c r="L10" s="43"/>
      <c r="M10" s="43"/>
      <c r="N10" s="43"/>
      <c r="O10" s="43"/>
      <c r="P10" s="43">
        <f>データ!O6</f>
        <v>88.22</v>
      </c>
      <c r="Q10" s="43"/>
      <c r="R10" s="43"/>
      <c r="S10" s="43"/>
      <c r="T10" s="43"/>
      <c r="U10" s="43"/>
      <c r="V10" s="43"/>
      <c r="W10" s="43">
        <f>データ!P6</f>
        <v>88.5</v>
      </c>
      <c r="X10" s="43"/>
      <c r="Y10" s="43"/>
      <c r="Z10" s="43"/>
      <c r="AA10" s="43"/>
      <c r="AB10" s="43"/>
      <c r="AC10" s="43"/>
      <c r="AD10" s="47">
        <f>データ!Q6</f>
        <v>1782</v>
      </c>
      <c r="AE10" s="47"/>
      <c r="AF10" s="47"/>
      <c r="AG10" s="47"/>
      <c r="AH10" s="47"/>
      <c r="AI10" s="47"/>
      <c r="AJ10" s="47"/>
      <c r="AK10" s="2"/>
      <c r="AL10" s="47">
        <f>データ!U6</f>
        <v>131705</v>
      </c>
      <c r="AM10" s="47"/>
      <c r="AN10" s="47"/>
      <c r="AO10" s="47"/>
      <c r="AP10" s="47"/>
      <c r="AQ10" s="47"/>
      <c r="AR10" s="47"/>
      <c r="AS10" s="47"/>
      <c r="AT10" s="43">
        <f>データ!V6</f>
        <v>15.69</v>
      </c>
      <c r="AU10" s="43"/>
      <c r="AV10" s="43"/>
      <c r="AW10" s="43"/>
      <c r="AX10" s="43"/>
      <c r="AY10" s="43"/>
      <c r="AZ10" s="43"/>
      <c r="BA10" s="43"/>
      <c r="BB10" s="43">
        <f>データ!W6</f>
        <v>8394.2000000000007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112259</v>
      </c>
      <c r="D6" s="31">
        <f t="shared" si="3"/>
        <v>46</v>
      </c>
      <c r="E6" s="31">
        <f t="shared" si="3"/>
        <v>17</v>
      </c>
      <c r="F6" s="31">
        <f t="shared" si="3"/>
        <v>1</v>
      </c>
      <c r="G6" s="31">
        <f t="shared" si="3"/>
        <v>0</v>
      </c>
      <c r="H6" s="31" t="str">
        <f t="shared" si="3"/>
        <v>埼玉県　入間市</v>
      </c>
      <c r="I6" s="31" t="str">
        <f t="shared" si="3"/>
        <v>法適用</v>
      </c>
      <c r="J6" s="31" t="str">
        <f t="shared" si="3"/>
        <v>下水道事業</v>
      </c>
      <c r="K6" s="31" t="str">
        <f t="shared" si="3"/>
        <v>公共下水道</v>
      </c>
      <c r="L6" s="31" t="str">
        <f t="shared" si="3"/>
        <v>Ab</v>
      </c>
      <c r="M6" s="32" t="str">
        <f t="shared" si="3"/>
        <v>-</v>
      </c>
      <c r="N6" s="32">
        <f t="shared" si="3"/>
        <v>74.5</v>
      </c>
      <c r="O6" s="32">
        <f t="shared" si="3"/>
        <v>88.22</v>
      </c>
      <c r="P6" s="32">
        <f t="shared" si="3"/>
        <v>88.5</v>
      </c>
      <c r="Q6" s="32">
        <f t="shared" si="3"/>
        <v>1782</v>
      </c>
      <c r="R6" s="32">
        <f t="shared" si="3"/>
        <v>149593</v>
      </c>
      <c r="S6" s="32">
        <f t="shared" si="3"/>
        <v>44.69</v>
      </c>
      <c r="T6" s="32">
        <f t="shared" si="3"/>
        <v>3347.35</v>
      </c>
      <c r="U6" s="32">
        <f t="shared" si="3"/>
        <v>131705</v>
      </c>
      <c r="V6" s="32">
        <f t="shared" si="3"/>
        <v>15.69</v>
      </c>
      <c r="W6" s="32">
        <f t="shared" si="3"/>
        <v>8394.2000000000007</v>
      </c>
      <c r="X6" s="33" t="str">
        <f>IF(X7="",NA(),X7)</f>
        <v>-</v>
      </c>
      <c r="Y6" s="33" t="str">
        <f t="shared" ref="Y6:AG6" si="4">IF(Y7="",NA(),Y7)</f>
        <v>-</v>
      </c>
      <c r="Z6" s="33" t="str">
        <f t="shared" si="4"/>
        <v>-</v>
      </c>
      <c r="AA6" s="33" t="str">
        <f t="shared" si="4"/>
        <v>-</v>
      </c>
      <c r="AB6" s="33">
        <f t="shared" si="4"/>
        <v>105.47</v>
      </c>
      <c r="AC6" s="33" t="str">
        <f t="shared" si="4"/>
        <v>-</v>
      </c>
      <c r="AD6" s="33" t="str">
        <f t="shared" si="4"/>
        <v>-</v>
      </c>
      <c r="AE6" s="33" t="str">
        <f t="shared" si="4"/>
        <v>-</v>
      </c>
      <c r="AF6" s="33" t="str">
        <f t="shared" si="4"/>
        <v>-</v>
      </c>
      <c r="AG6" s="33">
        <f t="shared" si="4"/>
        <v>105.91</v>
      </c>
      <c r="AH6" s="32" t="str">
        <f>IF(AH7="","",IF(AH7="-","【-】","【"&amp;SUBSTITUTE(TEXT(AH7,"#,##0.00"),"-","△")&amp;"】"))</f>
        <v>【108.23】</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2">
        <f t="shared" si="5"/>
        <v>0</v>
      </c>
      <c r="AS6" s="32" t="str">
        <f>IF(AS7="","",IF(AS7="-","【-】","【"&amp;SUBSTITUTE(TEXT(AS7,"#,##0.00"),"-","△")&amp;"】"))</f>
        <v>【4.45】</v>
      </c>
      <c r="AT6" s="33" t="str">
        <f>IF(AT7="",NA(),AT7)</f>
        <v>-</v>
      </c>
      <c r="AU6" s="33" t="str">
        <f t="shared" ref="AU6:BC6" si="6">IF(AU7="",NA(),AU7)</f>
        <v>-</v>
      </c>
      <c r="AV6" s="33" t="str">
        <f t="shared" si="6"/>
        <v>-</v>
      </c>
      <c r="AW6" s="33" t="str">
        <f t="shared" si="6"/>
        <v>-</v>
      </c>
      <c r="AX6" s="33">
        <f t="shared" si="6"/>
        <v>41.4</v>
      </c>
      <c r="AY6" s="33" t="str">
        <f t="shared" si="6"/>
        <v>-</v>
      </c>
      <c r="AZ6" s="33" t="str">
        <f t="shared" si="6"/>
        <v>-</v>
      </c>
      <c r="BA6" s="33" t="str">
        <f t="shared" si="6"/>
        <v>-</v>
      </c>
      <c r="BB6" s="33" t="str">
        <f t="shared" si="6"/>
        <v>-</v>
      </c>
      <c r="BC6" s="33">
        <f t="shared" si="6"/>
        <v>66.900000000000006</v>
      </c>
      <c r="BD6" s="32" t="str">
        <f>IF(BD7="","",IF(BD7="-","【-】","【"&amp;SUBSTITUTE(TEXT(BD7,"#,##0.00"),"-","△")&amp;"】"))</f>
        <v>【57.41】</v>
      </c>
      <c r="BE6" s="33" t="str">
        <f>IF(BE7="",NA(),BE7)</f>
        <v>-</v>
      </c>
      <c r="BF6" s="33" t="str">
        <f t="shared" ref="BF6:BN6" si="7">IF(BF7="",NA(),BF7)</f>
        <v>-</v>
      </c>
      <c r="BG6" s="33" t="str">
        <f t="shared" si="7"/>
        <v>-</v>
      </c>
      <c r="BH6" s="33" t="str">
        <f t="shared" si="7"/>
        <v>-</v>
      </c>
      <c r="BI6" s="33">
        <f t="shared" si="7"/>
        <v>618.03</v>
      </c>
      <c r="BJ6" s="33" t="str">
        <f t="shared" si="7"/>
        <v>-</v>
      </c>
      <c r="BK6" s="33" t="str">
        <f t="shared" si="7"/>
        <v>-</v>
      </c>
      <c r="BL6" s="33" t="str">
        <f t="shared" si="7"/>
        <v>-</v>
      </c>
      <c r="BM6" s="33" t="str">
        <f t="shared" si="7"/>
        <v>-</v>
      </c>
      <c r="BN6" s="33">
        <f t="shared" si="7"/>
        <v>643.19000000000005</v>
      </c>
      <c r="BO6" s="32" t="str">
        <f>IF(BO7="","",IF(BO7="-","【-】","【"&amp;SUBSTITUTE(TEXT(BO7,"#,##0.00"),"-","△")&amp;"】"))</f>
        <v>【763.62】</v>
      </c>
      <c r="BP6" s="33" t="str">
        <f>IF(BP7="",NA(),BP7)</f>
        <v>-</v>
      </c>
      <c r="BQ6" s="33" t="str">
        <f t="shared" ref="BQ6:BY6" si="8">IF(BQ7="",NA(),BQ7)</f>
        <v>-</v>
      </c>
      <c r="BR6" s="33" t="str">
        <f t="shared" si="8"/>
        <v>-</v>
      </c>
      <c r="BS6" s="33" t="str">
        <f t="shared" si="8"/>
        <v>-</v>
      </c>
      <c r="BT6" s="33">
        <f t="shared" si="8"/>
        <v>84.06</v>
      </c>
      <c r="BU6" s="33" t="str">
        <f t="shared" si="8"/>
        <v>-</v>
      </c>
      <c r="BV6" s="33" t="str">
        <f t="shared" si="8"/>
        <v>-</v>
      </c>
      <c r="BW6" s="33" t="str">
        <f t="shared" si="8"/>
        <v>-</v>
      </c>
      <c r="BX6" s="33" t="str">
        <f t="shared" si="8"/>
        <v>-</v>
      </c>
      <c r="BY6" s="33">
        <f t="shared" si="8"/>
        <v>101.54</v>
      </c>
      <c r="BZ6" s="32" t="str">
        <f>IF(BZ7="","",IF(BZ7="-","【-】","【"&amp;SUBSTITUTE(TEXT(BZ7,"#,##0.00"),"-","△")&amp;"】"))</f>
        <v>【98.53】</v>
      </c>
      <c r="CA6" s="33" t="str">
        <f>IF(CA7="",NA(),CA7)</f>
        <v>-</v>
      </c>
      <c r="CB6" s="33" t="str">
        <f t="shared" ref="CB6:CJ6" si="9">IF(CB7="",NA(),CB7)</f>
        <v>-</v>
      </c>
      <c r="CC6" s="33" t="str">
        <f t="shared" si="9"/>
        <v>-</v>
      </c>
      <c r="CD6" s="33" t="str">
        <f t="shared" si="9"/>
        <v>-</v>
      </c>
      <c r="CE6" s="33">
        <f t="shared" si="9"/>
        <v>120.83</v>
      </c>
      <c r="CF6" s="33" t="str">
        <f t="shared" si="9"/>
        <v>-</v>
      </c>
      <c r="CG6" s="33" t="str">
        <f t="shared" si="9"/>
        <v>-</v>
      </c>
      <c r="CH6" s="33" t="str">
        <f t="shared" si="9"/>
        <v>-</v>
      </c>
      <c r="CI6" s="33" t="str">
        <f t="shared" si="9"/>
        <v>-</v>
      </c>
      <c r="CJ6" s="33">
        <f t="shared" si="9"/>
        <v>116.15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72.239999999999995</v>
      </c>
      <c r="CV6" s="32" t="str">
        <f>IF(CV7="","",IF(CV7="-","【-】","【"&amp;SUBSTITUTE(TEXT(CV7,"#,##0.00"),"-","△")&amp;"】"))</f>
        <v>【60.01】</v>
      </c>
      <c r="CW6" s="33" t="str">
        <f>IF(CW7="",NA(),CW7)</f>
        <v>-</v>
      </c>
      <c r="CX6" s="33" t="str">
        <f t="shared" ref="CX6:DF6" si="11">IF(CX7="",NA(),CX7)</f>
        <v>-</v>
      </c>
      <c r="CY6" s="33" t="str">
        <f t="shared" si="11"/>
        <v>-</v>
      </c>
      <c r="CZ6" s="33" t="str">
        <f t="shared" si="11"/>
        <v>-</v>
      </c>
      <c r="DA6" s="33">
        <f t="shared" si="11"/>
        <v>96.74</v>
      </c>
      <c r="DB6" s="33" t="str">
        <f t="shared" si="11"/>
        <v>-</v>
      </c>
      <c r="DC6" s="33" t="str">
        <f t="shared" si="11"/>
        <v>-</v>
      </c>
      <c r="DD6" s="33" t="str">
        <f t="shared" si="11"/>
        <v>-</v>
      </c>
      <c r="DE6" s="33" t="str">
        <f t="shared" si="11"/>
        <v>-</v>
      </c>
      <c r="DF6" s="33">
        <f t="shared" si="11"/>
        <v>96.84</v>
      </c>
      <c r="DG6" s="32" t="str">
        <f>IF(DG7="","",IF(DG7="-","【-】","【"&amp;SUBSTITUTE(TEXT(DG7,"#,##0.00"),"-","△")&amp;"】"))</f>
        <v>【94.73】</v>
      </c>
      <c r="DH6" s="33" t="str">
        <f>IF(DH7="",NA(),DH7)</f>
        <v>-</v>
      </c>
      <c r="DI6" s="33" t="str">
        <f t="shared" ref="DI6:DQ6" si="12">IF(DI7="",NA(),DI7)</f>
        <v>-</v>
      </c>
      <c r="DJ6" s="33" t="str">
        <f t="shared" si="12"/>
        <v>-</v>
      </c>
      <c r="DK6" s="33" t="str">
        <f t="shared" si="12"/>
        <v>-</v>
      </c>
      <c r="DL6" s="33">
        <f t="shared" si="12"/>
        <v>3.24</v>
      </c>
      <c r="DM6" s="33" t="str">
        <f t="shared" si="12"/>
        <v>-</v>
      </c>
      <c r="DN6" s="33" t="str">
        <f t="shared" si="12"/>
        <v>-</v>
      </c>
      <c r="DO6" s="33" t="str">
        <f t="shared" si="12"/>
        <v>-</v>
      </c>
      <c r="DP6" s="33" t="str">
        <f t="shared" si="12"/>
        <v>-</v>
      </c>
      <c r="DQ6" s="33">
        <f t="shared" si="12"/>
        <v>22.87</v>
      </c>
      <c r="DR6" s="32" t="str">
        <f>IF(DR7="","",IF(DR7="-","【-】","【"&amp;SUBSTITUTE(TEXT(DR7,"#,##0.00"),"-","△")&amp;"】"))</f>
        <v>【36.85】</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3">
        <f t="shared" si="13"/>
        <v>1.2</v>
      </c>
      <c r="EC6" s="32" t="str">
        <f>IF(EC7="","",IF(EC7="-","【-】","【"&amp;SUBSTITUTE(TEXT(EC7,"#,##0.00"),"-","△")&amp;"】"))</f>
        <v>【4.56】</v>
      </c>
      <c r="ED6" s="33" t="str">
        <f>IF(ED7="",NA(),ED7)</f>
        <v>-</v>
      </c>
      <c r="EE6" s="33" t="str">
        <f t="shared" ref="EE6:EM6" si="14">IF(EE7="",NA(),EE7)</f>
        <v>-</v>
      </c>
      <c r="EF6" s="33" t="str">
        <f t="shared" si="14"/>
        <v>-</v>
      </c>
      <c r="EG6" s="33" t="str">
        <f t="shared" si="14"/>
        <v>-</v>
      </c>
      <c r="EH6" s="33">
        <f t="shared" si="14"/>
        <v>0.1</v>
      </c>
      <c r="EI6" s="33" t="str">
        <f t="shared" si="14"/>
        <v>-</v>
      </c>
      <c r="EJ6" s="33" t="str">
        <f t="shared" si="14"/>
        <v>-</v>
      </c>
      <c r="EK6" s="33" t="str">
        <f t="shared" si="14"/>
        <v>-</v>
      </c>
      <c r="EL6" s="33" t="str">
        <f t="shared" si="14"/>
        <v>-</v>
      </c>
      <c r="EM6" s="33">
        <f t="shared" si="14"/>
        <v>0.11</v>
      </c>
      <c r="EN6" s="32" t="str">
        <f>IF(EN7="","",IF(EN7="-","【-】","【"&amp;SUBSTITUTE(TEXT(EN7,"#,##0.00"),"-","△")&amp;"】"))</f>
        <v>【0.23】</v>
      </c>
    </row>
    <row r="7" spans="1:147" s="34" customFormat="1">
      <c r="A7" s="26"/>
      <c r="B7" s="35">
        <v>2015</v>
      </c>
      <c r="C7" s="35">
        <v>112259</v>
      </c>
      <c r="D7" s="35">
        <v>46</v>
      </c>
      <c r="E7" s="35">
        <v>17</v>
      </c>
      <c r="F7" s="35">
        <v>1</v>
      </c>
      <c r="G7" s="35">
        <v>0</v>
      </c>
      <c r="H7" s="35" t="s">
        <v>96</v>
      </c>
      <c r="I7" s="35" t="s">
        <v>97</v>
      </c>
      <c r="J7" s="35" t="s">
        <v>98</v>
      </c>
      <c r="K7" s="35" t="s">
        <v>99</v>
      </c>
      <c r="L7" s="35" t="s">
        <v>100</v>
      </c>
      <c r="M7" s="36" t="s">
        <v>101</v>
      </c>
      <c r="N7" s="36">
        <v>74.5</v>
      </c>
      <c r="O7" s="36">
        <v>88.22</v>
      </c>
      <c r="P7" s="36">
        <v>88.5</v>
      </c>
      <c r="Q7" s="36">
        <v>1782</v>
      </c>
      <c r="R7" s="36">
        <v>149593</v>
      </c>
      <c r="S7" s="36">
        <v>44.69</v>
      </c>
      <c r="T7" s="36">
        <v>3347.35</v>
      </c>
      <c r="U7" s="36">
        <v>131705</v>
      </c>
      <c r="V7" s="36">
        <v>15.69</v>
      </c>
      <c r="W7" s="36">
        <v>8394.2000000000007</v>
      </c>
      <c r="X7" s="36" t="s">
        <v>101</v>
      </c>
      <c r="Y7" s="36" t="s">
        <v>101</v>
      </c>
      <c r="Z7" s="36" t="s">
        <v>101</v>
      </c>
      <c r="AA7" s="36" t="s">
        <v>101</v>
      </c>
      <c r="AB7" s="36">
        <v>105.47</v>
      </c>
      <c r="AC7" s="36" t="s">
        <v>101</v>
      </c>
      <c r="AD7" s="36" t="s">
        <v>101</v>
      </c>
      <c r="AE7" s="36" t="s">
        <v>101</v>
      </c>
      <c r="AF7" s="36" t="s">
        <v>101</v>
      </c>
      <c r="AG7" s="36">
        <v>105.91</v>
      </c>
      <c r="AH7" s="36">
        <v>108.23</v>
      </c>
      <c r="AI7" s="36" t="s">
        <v>101</v>
      </c>
      <c r="AJ7" s="36" t="s">
        <v>101</v>
      </c>
      <c r="AK7" s="36" t="s">
        <v>101</v>
      </c>
      <c r="AL7" s="36" t="s">
        <v>101</v>
      </c>
      <c r="AM7" s="36">
        <v>0</v>
      </c>
      <c r="AN7" s="36" t="s">
        <v>101</v>
      </c>
      <c r="AO7" s="36" t="s">
        <v>101</v>
      </c>
      <c r="AP7" s="36" t="s">
        <v>101</v>
      </c>
      <c r="AQ7" s="36" t="s">
        <v>101</v>
      </c>
      <c r="AR7" s="36">
        <v>0</v>
      </c>
      <c r="AS7" s="36">
        <v>4.45</v>
      </c>
      <c r="AT7" s="36" t="s">
        <v>101</v>
      </c>
      <c r="AU7" s="36" t="s">
        <v>101</v>
      </c>
      <c r="AV7" s="36" t="s">
        <v>101</v>
      </c>
      <c r="AW7" s="36" t="s">
        <v>101</v>
      </c>
      <c r="AX7" s="36">
        <v>41.4</v>
      </c>
      <c r="AY7" s="36" t="s">
        <v>101</v>
      </c>
      <c r="AZ7" s="36" t="s">
        <v>101</v>
      </c>
      <c r="BA7" s="36" t="s">
        <v>101</v>
      </c>
      <c r="BB7" s="36" t="s">
        <v>101</v>
      </c>
      <c r="BC7" s="36">
        <v>66.900000000000006</v>
      </c>
      <c r="BD7" s="36">
        <v>57.41</v>
      </c>
      <c r="BE7" s="36" t="s">
        <v>101</v>
      </c>
      <c r="BF7" s="36" t="s">
        <v>101</v>
      </c>
      <c r="BG7" s="36" t="s">
        <v>101</v>
      </c>
      <c r="BH7" s="36" t="s">
        <v>101</v>
      </c>
      <c r="BI7" s="36">
        <v>618.03</v>
      </c>
      <c r="BJ7" s="36" t="s">
        <v>101</v>
      </c>
      <c r="BK7" s="36" t="s">
        <v>101</v>
      </c>
      <c r="BL7" s="36" t="s">
        <v>101</v>
      </c>
      <c r="BM7" s="36" t="s">
        <v>101</v>
      </c>
      <c r="BN7" s="36">
        <v>643.19000000000005</v>
      </c>
      <c r="BO7" s="36">
        <v>763.62</v>
      </c>
      <c r="BP7" s="36" t="s">
        <v>101</v>
      </c>
      <c r="BQ7" s="36" t="s">
        <v>101</v>
      </c>
      <c r="BR7" s="36" t="s">
        <v>101</v>
      </c>
      <c r="BS7" s="36" t="s">
        <v>101</v>
      </c>
      <c r="BT7" s="36">
        <v>84.06</v>
      </c>
      <c r="BU7" s="36" t="s">
        <v>101</v>
      </c>
      <c r="BV7" s="36" t="s">
        <v>101</v>
      </c>
      <c r="BW7" s="36" t="s">
        <v>101</v>
      </c>
      <c r="BX7" s="36" t="s">
        <v>101</v>
      </c>
      <c r="BY7" s="36">
        <v>101.54</v>
      </c>
      <c r="BZ7" s="36">
        <v>98.53</v>
      </c>
      <c r="CA7" s="36" t="s">
        <v>101</v>
      </c>
      <c r="CB7" s="36" t="s">
        <v>101</v>
      </c>
      <c r="CC7" s="36" t="s">
        <v>101</v>
      </c>
      <c r="CD7" s="36" t="s">
        <v>101</v>
      </c>
      <c r="CE7" s="36">
        <v>120.83</v>
      </c>
      <c r="CF7" s="36" t="s">
        <v>101</v>
      </c>
      <c r="CG7" s="36" t="s">
        <v>101</v>
      </c>
      <c r="CH7" s="36" t="s">
        <v>101</v>
      </c>
      <c r="CI7" s="36" t="s">
        <v>101</v>
      </c>
      <c r="CJ7" s="36">
        <v>116.15</v>
      </c>
      <c r="CK7" s="36">
        <v>139.69999999999999</v>
      </c>
      <c r="CL7" s="36" t="s">
        <v>101</v>
      </c>
      <c r="CM7" s="36" t="s">
        <v>101</v>
      </c>
      <c r="CN7" s="36" t="s">
        <v>101</v>
      </c>
      <c r="CO7" s="36" t="s">
        <v>101</v>
      </c>
      <c r="CP7" s="36" t="s">
        <v>101</v>
      </c>
      <c r="CQ7" s="36" t="s">
        <v>101</v>
      </c>
      <c r="CR7" s="36" t="s">
        <v>101</v>
      </c>
      <c r="CS7" s="36" t="s">
        <v>101</v>
      </c>
      <c r="CT7" s="36" t="s">
        <v>101</v>
      </c>
      <c r="CU7" s="36">
        <v>72.239999999999995</v>
      </c>
      <c r="CV7" s="36">
        <v>60.01</v>
      </c>
      <c r="CW7" s="36" t="s">
        <v>101</v>
      </c>
      <c r="CX7" s="36" t="s">
        <v>101</v>
      </c>
      <c r="CY7" s="36" t="s">
        <v>101</v>
      </c>
      <c r="CZ7" s="36" t="s">
        <v>101</v>
      </c>
      <c r="DA7" s="36">
        <v>96.74</v>
      </c>
      <c r="DB7" s="36" t="s">
        <v>101</v>
      </c>
      <c r="DC7" s="36" t="s">
        <v>101</v>
      </c>
      <c r="DD7" s="36" t="s">
        <v>101</v>
      </c>
      <c r="DE7" s="36" t="s">
        <v>101</v>
      </c>
      <c r="DF7" s="36">
        <v>96.84</v>
      </c>
      <c r="DG7" s="36">
        <v>94.73</v>
      </c>
      <c r="DH7" s="36" t="s">
        <v>101</v>
      </c>
      <c r="DI7" s="36" t="s">
        <v>101</v>
      </c>
      <c r="DJ7" s="36" t="s">
        <v>101</v>
      </c>
      <c r="DK7" s="36" t="s">
        <v>101</v>
      </c>
      <c r="DL7" s="36">
        <v>3.24</v>
      </c>
      <c r="DM7" s="36" t="s">
        <v>101</v>
      </c>
      <c r="DN7" s="36" t="s">
        <v>101</v>
      </c>
      <c r="DO7" s="36" t="s">
        <v>101</v>
      </c>
      <c r="DP7" s="36" t="s">
        <v>101</v>
      </c>
      <c r="DQ7" s="36">
        <v>22.87</v>
      </c>
      <c r="DR7" s="36">
        <v>36.85</v>
      </c>
      <c r="DS7" s="36" t="s">
        <v>101</v>
      </c>
      <c r="DT7" s="36" t="s">
        <v>101</v>
      </c>
      <c r="DU7" s="36" t="s">
        <v>101</v>
      </c>
      <c r="DV7" s="36" t="s">
        <v>101</v>
      </c>
      <c r="DW7" s="36">
        <v>0</v>
      </c>
      <c r="DX7" s="36" t="s">
        <v>101</v>
      </c>
      <c r="DY7" s="36" t="s">
        <v>101</v>
      </c>
      <c r="DZ7" s="36" t="s">
        <v>101</v>
      </c>
      <c r="EA7" s="36" t="s">
        <v>101</v>
      </c>
      <c r="EB7" s="36">
        <v>1.2</v>
      </c>
      <c r="EC7" s="36">
        <v>4.5599999999999996</v>
      </c>
      <c r="ED7" s="36" t="s">
        <v>101</v>
      </c>
      <c r="EE7" s="36" t="s">
        <v>101</v>
      </c>
      <c r="EF7" s="36" t="s">
        <v>101</v>
      </c>
      <c r="EG7" s="36" t="s">
        <v>101</v>
      </c>
      <c r="EH7" s="36">
        <v>0.1</v>
      </c>
      <c r="EI7" s="36" t="s">
        <v>101</v>
      </c>
      <c r="EJ7" s="36" t="s">
        <v>101</v>
      </c>
      <c r="EK7" s="36" t="s">
        <v>101</v>
      </c>
      <c r="EL7" s="36" t="s">
        <v>101</v>
      </c>
      <c r="EM7" s="36">
        <v>0.11</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IRWS2738(ESPRIMO D582/G)</cp:lastModifiedBy>
  <cp:lastPrinted>2017-02-14T04:47:46Z</cp:lastPrinted>
  <dcterms:created xsi:type="dcterms:W3CDTF">2017-02-08T02:34:46Z</dcterms:created>
  <dcterms:modified xsi:type="dcterms:W3CDTF">2017-02-14T04:54:03Z</dcterms:modified>
  <cp:category/>
</cp:coreProperties>
</file>