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10230" yWindow="-15" windowWidth="10275" windowHeight="8100"/>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S6" i="5"/>
  <c r="R6" i="5"/>
  <c r="Q6" i="5"/>
  <c r="AI8" i="4" s="1"/>
  <c r="P6" i="5"/>
  <c r="O6" i="5"/>
  <c r="R10" i="4" s="1"/>
  <c r="N6" i="5"/>
  <c r="M6" i="5"/>
  <c r="B10" i="4" s="1"/>
  <c r="L6" i="5"/>
  <c r="K6" i="5"/>
  <c r="R8" i="4" s="1"/>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I10" i="4"/>
  <c r="Z10" i="4"/>
  <c r="J10" i="4"/>
  <c r="AY8" i="4"/>
  <c r="AQ8" i="4"/>
  <c r="Z8" i="4"/>
  <c r="J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<sst xmlns="http://schemas.openxmlformats.org/spreadsheetml/2006/main" count="217" uniqueCount="107">
  <si>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</si>
  <si>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</si>
  <si>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</si>
  <si>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</si>
  <si>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</si>
  <si>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</si>
  <si>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</si>
  <si>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</si>
  <si>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</si>
  <si>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</si>
  <si>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</si>
  <si>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</si>
  <si>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</si>
  <si>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</si>
  <si>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</si>
  <si>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</si>
  <si>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</si>
  <si>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</si>
  <si>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</si>
  <si>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</si>
  <si>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</si>
  <si>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</si>
  <si>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</si>
  <si>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</si>
  <si>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</si>
  <si>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</si>
  <si>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</si>
  <si>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</si>
  <si>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</si>
  <si>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</si>
  <si>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</si>
  <si>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</si>
  <si>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</si>
  <si>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</si>
  <si>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</si>
  <si>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</si>
  <si>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</si>
  <si>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</si>
  <si>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</si>
  <si>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</si>
  <si>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</si>
  <si>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</si>
  <si>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</si>
  <si>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</si>
  <si>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</si>
  <si>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</si>
  <si>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</si>
  <si>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</si>
  <si>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</si>
  <si>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</si>
  <si>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</si>
  <si>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</si>
  <si>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</si>
  <si>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</si>
  <si>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</si>
  <si>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</si>
  <si>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</si>
  <si>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</si>
  <si>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</si>
  <si>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</si>
  <si>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</si>
  <si>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</si>
  <si>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</si>
  <si>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</si>
  <si>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</si>
  <si>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</si>
  <si>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</si>
  <si>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</si>
  <si>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</si>
  <si>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</si>
  <si>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</si>
  <si>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</si>
  <si>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</si>
  <si>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</si>
  <si>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</si>
  <si>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</si>
  <si>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</si>
  <si>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</si>
  <si>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</si>
  <si>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</si>
  <si>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</si>
  <si>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</si>
  <si>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</si>
  <si>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</si>
  <si>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</si>
  <si>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</si>
  <si>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</si>
  <si>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</si>
  <si>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</si>
  <si>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</si>
  <si>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</si>
  <si>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</si>
  <si>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</si>
  <si>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埼玉県　戸田市</t>
  </si>
  <si>
    <t>法適用</t>
  </si>
  <si>
    <t>水道事業</t>
  </si>
  <si>
    <t>末端給水事業</t>
  </si>
  <si>
    <t>A3</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</si>
  <si>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</si>
  <si>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</si>
  <si>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</si>
  <si>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</si>
  <si>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</si>
  <si>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</si>
  <si>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 経常収支比率
　収益的収支の均衡を示す指標です。事業の効率的な運営に努めてきた結果、100％を超えて推移しており収支は黒字を維持しています。
② 累積欠損金比率
　累積欠損金とは、収支の赤字が複数年度にわたり累積したものです。収支は黒字を維持し累積欠損金の発生はありません。
③ 流動比率
　１年以内に支払う債務に対する支払能力を示す指標で、継続して100％以上を維持しており、支払能力に問題ありません。なお、類似団体平均、前年度と比較し値が低いのは手持資金を長期資金運用した結果です。
④ 企業債残高対給水収益比率
　水道施設を建設する際の借入金残高の規模と水道料金収入との均衡を示す指標です。企業債の借入抑制の結果、類似団体より低い値となっております。
⑤ 料金回収率
　料金と費用の均衡を示す指標です。比率が100％を下回っており、給水にかかる費用が料金収入で賄えない状況です。類似団体平均と比較しても低い傾向です。
⑥ 給水原価
　１㎥の水を製造するのにいくらかかるかを示す値で水道の製造原価です。事業の効率的な運営に努めた結果、類似団体平均と比較して低い値となっています。
⑦ 施設利用率
　水道施設の利用状況を示す指標です。指標が低すぎる場合は過剰施設、遊休状態の可能性があります。類似団体平均と比較し高い値であり、施設規模は適切と考えられます。
⑧ 有収率
　配水量に対する収益に繋がった水量の割合を示す指標で、比率が高いほど、皆様に効率的に水を届けています。類似団体平均と比較し高い数値を維持しています。</t>
    <rPh sb="124" eb="126">
      <t>ルイセキ</t>
    </rPh>
    <rPh sb="130" eb="132">
      <t>ハッセイ</t>
    </rPh>
    <rPh sb="300" eb="302">
      <t>キギョウ</t>
    </rPh>
    <rPh sb="302" eb="303">
      <t>サイ</t>
    </rPh>
    <rPh sb="304" eb="306">
      <t>カリイレ</t>
    </rPh>
    <rPh sb="306" eb="308">
      <t>ヨクセイ</t>
    </rPh>
    <rPh sb="309" eb="311">
      <t>ケッカ</t>
    </rPh>
    <rPh sb="382" eb="384">
      <t>シュウニュウ</t>
    </rPh>
    <rPh sb="398" eb="400">
      <t>ヘイキン</t>
    </rPh>
    <rPh sb="448" eb="450">
      <t>セイゾウ</t>
    </rPh>
    <rPh sb="599" eb="600">
      <t>ツナ</t>
    </rPh>
    <rPh sb="623" eb="624">
      <t>ミナ</t>
    </rPh>
    <phoneticPr fontId="4"/>
  </si>
  <si>
    <t>① 有形固定資産減価償却率
　有形固定資産の減価償却の進捗度や資産の老朽化を示す指標です。年度経過ごとに比率が増加していますが、類似団体平均と比較して比率は低く著しい老朽化はみられません。
② 管路経年化率
　管路経年化率は、法定耐用年数を超えた管路（水道管）の割合を示す指標です。年度経過ごとに比率が増加傾向にあり、類似団体平均より高い値です。法定耐用年数は設備の物理的な耐用年数とは異なり、法定耐用年数を超えたことで直ちに設備が使用不可能になることはありません。
③管路更新率
　管路更新率は、全ての管路延長に対し当該1年間に更新された管路の割合を示す指標で、類似団体平均と比較し低い数値となっています。管路更新にあたっては、耐震性や長寿命化を考慮しながら今後も計画的に実施していきます。また、上記指標では表れませんが地震時でも庁舎等の防災拠点や総合病院、福祉施設、避難場所等の重要施設まで確実に水を供給できるよう、基幹管路の耐震化に積極的に取り組んでいます。</t>
    <rPh sb="167" eb="168">
      <t>タカ</t>
    </rPh>
    <rPh sb="173" eb="175">
      <t>ホウテイ</t>
    </rPh>
    <rPh sb="175" eb="177">
      <t>タイヨウ</t>
    </rPh>
    <rPh sb="177" eb="179">
      <t>ネンスウ</t>
    </rPh>
    <rPh sb="180" eb="182">
      <t>セツビ</t>
    </rPh>
    <rPh sb="183" eb="186">
      <t>ブツリテキ</t>
    </rPh>
    <rPh sb="187" eb="189">
      <t>タイヨウ</t>
    </rPh>
    <rPh sb="189" eb="191">
      <t>ネンスウ</t>
    </rPh>
    <rPh sb="193" eb="194">
      <t>コト</t>
    </rPh>
    <rPh sb="197" eb="199">
      <t>ホウテイ</t>
    </rPh>
    <rPh sb="199" eb="201">
      <t>タイヨウ</t>
    </rPh>
    <rPh sb="201" eb="203">
      <t>ネンスウ</t>
    </rPh>
    <rPh sb="204" eb="205">
      <t>コ</t>
    </rPh>
    <rPh sb="210" eb="211">
      <t>タダ</t>
    </rPh>
    <rPh sb="213" eb="215">
      <t>セツビ</t>
    </rPh>
    <rPh sb="216" eb="218">
      <t>シヨウ</t>
    </rPh>
    <rPh sb="218" eb="221">
      <t>フカノウ</t>
    </rPh>
    <rPh sb="249" eb="250">
      <t>スベ</t>
    </rPh>
    <rPh sb="355" eb="356">
      <t>アラワ</t>
    </rPh>
    <rPh sb="389" eb="390">
      <t>ナド</t>
    </rPh>
    <phoneticPr fontId="4"/>
  </si>
  <si>
    <t>　現時点で経営の効率性、財務の健全性は概ね確保されているといえます。
　しかし、工場等の大口需要者の使用水量の減少や節水機器の普及等により、水道料金収入の伸びは見込めない状況です。
　今後施設の更新・耐震化に伴う費用を確保しなければならず、財政状況としては厳しい環境下に置かれています。
　平成26年度に策定した戸田市水道ビジョン2014（改訂版）及び戸田市水道事業中期経営計画に基づき、施設更新や財政運営を計画的に実施していきます。</t>
    <rPh sb="92" eb="94">
      <t>コンゴ</t>
    </rPh>
    <rPh sb="109" eb="111">
      <t>カクホ</t>
    </rPh>
    <rPh sb="128" eb="129">
      <t>キビ</t>
    </rPh>
    <rPh sb="131" eb="133">
      <t>カンキョウ</t>
    </rPh>
    <rPh sb="133" eb="134">
      <t>カ</t>
    </rPh>
    <rPh sb="135" eb="136">
      <t>オ</t>
    </rPh>
    <rPh sb="152" eb="154">
      <t>サクテイ</t>
    </rPh>
    <rPh sb="199" eb="201">
      <t>ザイセイ</t>
    </rPh>
    <rPh sb="201" eb="203">
      <t>ウンエイ</t>
    </rPh>
    <rPh sb="208" eb="210">
      <t>ジッシ</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</si>
</sst>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22" fillId="0" borderId="9"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0.52</c:v>
                </c:pt>
                <c:pt idx="1">
                  <c:v>0.5</c:v>
                </c:pt>
                <c:pt idx="2">
                  <c:v>0.53</c:v>
                </c:pt>
                <c:pt idx="3">
                  <c:v>0.39</c:v>
                </c:pt>
                <c:pt idx="4">
                  <c:v>0.56000000000000005</c:v>
                </c:pt>
              </c:numCache>
            </c:numRef>
          </c:val>
        </c:ser>
        <c:dLbls>
          <c:showLegendKey val="0"/>
          <c:showVal val="0"/>
          <c:showCatName val="0"/>
          <c:showSerName val="0"/>
          <c:showPercent val="0"/>
          <c:showBubbleSize val="0"/>
        </c:dLbls>
        <c:gapWidth val="150"/>
        <c:axId val="105008128"/>
        <c:axId val="10501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1.01</c:v>
                </c:pt>
                <c:pt idx="1">
                  <c:v>0.88</c:v>
                </c:pt>
                <c:pt idx="2">
                  <c:v>0.85</c:v>
                </c:pt>
                <c:pt idx="3">
                  <c:v>0.75</c:v>
                </c:pt>
                <c:pt idx="4">
                  <c:v>0.95</c:v>
                </c:pt>
              </c:numCache>
            </c:numRef>
          </c:val>
          <c:smooth val="0"/>
        </c:ser>
        <c:dLbls>
          <c:showLegendKey val="0"/>
          <c:showVal val="0"/>
          <c:showCatName val="0"/>
          <c:showSerName val="0"/>
          <c:showPercent val="0"/>
          <c:showBubbleSize val="0"/>
        </c:dLbls>
        <c:marker val="1"/>
        <c:smooth val="0"/>
        <c:axId val="105008128"/>
        <c:axId val="105010304"/>
      </c:lineChart>
      <c:dateAx>
        <c:axId val="105008128"/>
        <c:scaling>
          <c:orientation val="minMax"/>
        </c:scaling>
        <c:delete val="1"/>
        <c:axPos val="b"/>
        <c:numFmt formatCode="ge" sourceLinked="1"/>
        <c:majorTickMark val="none"/>
        <c:minorTickMark val="none"/>
        <c:tickLblPos val="none"/>
        <c:crossAx val="105010304"/>
        <c:crosses val="autoZero"/>
        <c:auto val="1"/>
        <c:lblOffset val="100"/>
        <c:baseTimeUnit val="years"/>
      </c:dateAx>
      <c:valAx>
        <c:axId val="1050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008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66.7</c:v>
                </c:pt>
                <c:pt idx="1">
                  <c:v>66.89</c:v>
                </c:pt>
                <c:pt idx="2">
                  <c:v>68.09</c:v>
                </c:pt>
                <c:pt idx="3">
                  <c:v>69.14</c:v>
                </c:pt>
                <c:pt idx="4">
                  <c:v>68.83</c:v>
                </c:pt>
              </c:numCache>
            </c:numRef>
          </c:val>
        </c:ser>
        <c:dLbls>
          <c:showLegendKey val="0"/>
          <c:showVal val="0"/>
          <c:showCatName val="0"/>
          <c:showSerName val="0"/>
          <c:showPercent val="0"/>
          <c:showBubbleSize val="0"/>
        </c:dLbls>
        <c:gapWidth val="150"/>
        <c:axId val="107676032"/>
        <c:axId val="107677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62.81</c:v>
                </c:pt>
                <c:pt idx="1">
                  <c:v>62.5</c:v>
                </c:pt>
                <c:pt idx="2">
                  <c:v>62.45</c:v>
                </c:pt>
                <c:pt idx="3">
                  <c:v>62.12</c:v>
                </c:pt>
                <c:pt idx="4">
                  <c:v>62.26</c:v>
                </c:pt>
              </c:numCache>
            </c:numRef>
          </c:val>
          <c:smooth val="0"/>
        </c:ser>
        <c:dLbls>
          <c:showLegendKey val="0"/>
          <c:showVal val="0"/>
          <c:showCatName val="0"/>
          <c:showSerName val="0"/>
          <c:showPercent val="0"/>
          <c:showBubbleSize val="0"/>
        </c:dLbls>
        <c:marker val="1"/>
        <c:smooth val="0"/>
        <c:axId val="107676032"/>
        <c:axId val="107677568"/>
      </c:lineChart>
      <c:dateAx>
        <c:axId val="107676032"/>
        <c:scaling>
          <c:orientation val="minMax"/>
        </c:scaling>
        <c:delete val="1"/>
        <c:axPos val="b"/>
        <c:numFmt formatCode="ge" sourceLinked="1"/>
        <c:majorTickMark val="none"/>
        <c:minorTickMark val="none"/>
        <c:tickLblPos val="none"/>
        <c:crossAx val="107677568"/>
        <c:crosses val="autoZero"/>
        <c:auto val="1"/>
        <c:lblOffset val="100"/>
        <c:baseTimeUnit val="years"/>
      </c:dateAx>
      <c:valAx>
        <c:axId val="107677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676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94.7</c:v>
                </c:pt>
                <c:pt idx="1">
                  <c:v>94.94</c:v>
                </c:pt>
                <c:pt idx="2">
                  <c:v>93.95</c:v>
                </c:pt>
                <c:pt idx="3">
                  <c:v>92.29</c:v>
                </c:pt>
                <c:pt idx="4">
                  <c:v>92.9</c:v>
                </c:pt>
              </c:numCache>
            </c:numRef>
          </c:val>
        </c:ser>
        <c:dLbls>
          <c:showLegendKey val="0"/>
          <c:showVal val="0"/>
          <c:showCatName val="0"/>
          <c:showSerName val="0"/>
          <c:showPercent val="0"/>
          <c:showBubbleSize val="0"/>
        </c:dLbls>
        <c:gapWidth val="150"/>
        <c:axId val="107716608"/>
        <c:axId val="107718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89.45</c:v>
                </c:pt>
                <c:pt idx="1">
                  <c:v>89.62</c:v>
                </c:pt>
                <c:pt idx="2">
                  <c:v>89.76</c:v>
                </c:pt>
                <c:pt idx="3">
                  <c:v>89.45</c:v>
                </c:pt>
                <c:pt idx="4">
                  <c:v>89.5</c:v>
                </c:pt>
              </c:numCache>
            </c:numRef>
          </c:val>
          <c:smooth val="0"/>
        </c:ser>
        <c:dLbls>
          <c:showLegendKey val="0"/>
          <c:showVal val="0"/>
          <c:showCatName val="0"/>
          <c:showSerName val="0"/>
          <c:showPercent val="0"/>
          <c:showBubbleSize val="0"/>
        </c:dLbls>
        <c:marker val="1"/>
        <c:smooth val="0"/>
        <c:axId val="107716608"/>
        <c:axId val="107718528"/>
      </c:lineChart>
      <c:dateAx>
        <c:axId val="107716608"/>
        <c:scaling>
          <c:orientation val="minMax"/>
        </c:scaling>
        <c:delete val="1"/>
        <c:axPos val="b"/>
        <c:numFmt formatCode="ge" sourceLinked="1"/>
        <c:majorTickMark val="none"/>
        <c:minorTickMark val="none"/>
        <c:tickLblPos val="none"/>
        <c:crossAx val="107718528"/>
        <c:crosses val="autoZero"/>
        <c:auto val="1"/>
        <c:lblOffset val="100"/>
        <c:baseTimeUnit val="years"/>
      </c:dateAx>
      <c:valAx>
        <c:axId val="107718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716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115.07</c:v>
                </c:pt>
                <c:pt idx="1">
                  <c:v>112.45</c:v>
                </c:pt>
                <c:pt idx="2">
                  <c:v>113.62</c:v>
                </c:pt>
                <c:pt idx="3">
                  <c:v>113.23</c:v>
                </c:pt>
                <c:pt idx="4">
                  <c:v>111.73</c:v>
                </c:pt>
              </c:numCache>
            </c:numRef>
          </c:val>
        </c:ser>
        <c:dLbls>
          <c:showLegendKey val="0"/>
          <c:showVal val="0"/>
          <c:showCatName val="0"/>
          <c:showSerName val="0"/>
          <c:showPercent val="0"/>
          <c:showBubbleSize val="0"/>
        </c:dLbls>
        <c:gapWidth val="150"/>
        <c:axId val="105052800"/>
        <c:axId val="105194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107.74</c:v>
                </c:pt>
                <c:pt idx="1">
                  <c:v>107.91</c:v>
                </c:pt>
                <c:pt idx="2">
                  <c:v>108.44</c:v>
                </c:pt>
                <c:pt idx="3">
                  <c:v>113.11</c:v>
                </c:pt>
                <c:pt idx="4">
                  <c:v>114</c:v>
                </c:pt>
              </c:numCache>
            </c:numRef>
          </c:val>
          <c:smooth val="0"/>
        </c:ser>
        <c:dLbls>
          <c:showLegendKey val="0"/>
          <c:showVal val="0"/>
          <c:showCatName val="0"/>
          <c:showSerName val="0"/>
          <c:showPercent val="0"/>
          <c:showBubbleSize val="0"/>
        </c:dLbls>
        <c:marker val="1"/>
        <c:smooth val="0"/>
        <c:axId val="105052800"/>
        <c:axId val="105194240"/>
      </c:lineChart>
      <c:dateAx>
        <c:axId val="105052800"/>
        <c:scaling>
          <c:orientation val="minMax"/>
        </c:scaling>
        <c:delete val="1"/>
        <c:axPos val="b"/>
        <c:numFmt formatCode="ge" sourceLinked="1"/>
        <c:majorTickMark val="none"/>
        <c:minorTickMark val="none"/>
        <c:tickLblPos val="none"/>
        <c:crossAx val="105194240"/>
        <c:crosses val="autoZero"/>
        <c:auto val="1"/>
        <c:lblOffset val="100"/>
        <c:baseTimeUnit val="years"/>
      </c:dateAx>
      <c:valAx>
        <c:axId val="1051942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5052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38.78</c:v>
                </c:pt>
                <c:pt idx="1">
                  <c:v>38.83</c:v>
                </c:pt>
                <c:pt idx="2">
                  <c:v>40.049999999999997</c:v>
                </c:pt>
                <c:pt idx="3">
                  <c:v>42.04</c:v>
                </c:pt>
                <c:pt idx="4">
                  <c:v>43.24</c:v>
                </c:pt>
              </c:numCache>
            </c:numRef>
          </c:val>
        </c:ser>
        <c:dLbls>
          <c:showLegendKey val="0"/>
          <c:showVal val="0"/>
          <c:showCatName val="0"/>
          <c:showSerName val="0"/>
          <c:showPercent val="0"/>
          <c:showBubbleSize val="0"/>
        </c:dLbls>
        <c:gapWidth val="150"/>
        <c:axId val="105220352"/>
        <c:axId val="105320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39.159999999999997</c:v>
                </c:pt>
                <c:pt idx="1">
                  <c:v>40.21</c:v>
                </c:pt>
                <c:pt idx="2">
                  <c:v>41.12</c:v>
                </c:pt>
                <c:pt idx="3">
                  <c:v>44.91</c:v>
                </c:pt>
                <c:pt idx="4">
                  <c:v>45.89</c:v>
                </c:pt>
              </c:numCache>
            </c:numRef>
          </c:val>
          <c:smooth val="0"/>
        </c:ser>
        <c:dLbls>
          <c:showLegendKey val="0"/>
          <c:showVal val="0"/>
          <c:showCatName val="0"/>
          <c:showSerName val="0"/>
          <c:showPercent val="0"/>
          <c:showBubbleSize val="0"/>
        </c:dLbls>
        <c:marker val="1"/>
        <c:smooth val="0"/>
        <c:axId val="105220352"/>
        <c:axId val="105320832"/>
      </c:lineChart>
      <c:dateAx>
        <c:axId val="105220352"/>
        <c:scaling>
          <c:orientation val="minMax"/>
        </c:scaling>
        <c:delete val="1"/>
        <c:axPos val="b"/>
        <c:numFmt formatCode="ge" sourceLinked="1"/>
        <c:majorTickMark val="none"/>
        <c:minorTickMark val="none"/>
        <c:tickLblPos val="none"/>
        <c:crossAx val="105320832"/>
        <c:crosses val="autoZero"/>
        <c:auto val="1"/>
        <c:lblOffset val="100"/>
        <c:baseTimeUnit val="years"/>
      </c:dateAx>
      <c:valAx>
        <c:axId val="105320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220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2.4500000000000002</c:v>
                </c:pt>
                <c:pt idx="1">
                  <c:v>7.6</c:v>
                </c:pt>
                <c:pt idx="2">
                  <c:v>10.26</c:v>
                </c:pt>
                <c:pt idx="3">
                  <c:v>10.25</c:v>
                </c:pt>
                <c:pt idx="4">
                  <c:v>14.36</c:v>
                </c:pt>
              </c:numCache>
            </c:numRef>
          </c:val>
        </c:ser>
        <c:dLbls>
          <c:showLegendKey val="0"/>
          <c:showVal val="0"/>
          <c:showCatName val="0"/>
          <c:showSerName val="0"/>
          <c:showPercent val="0"/>
          <c:showBubbleSize val="0"/>
        </c:dLbls>
        <c:gapWidth val="150"/>
        <c:axId val="105346944"/>
        <c:axId val="105349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9.14</c:v>
                </c:pt>
                <c:pt idx="1">
                  <c:v>10.19</c:v>
                </c:pt>
                <c:pt idx="2">
                  <c:v>10.9</c:v>
                </c:pt>
                <c:pt idx="3">
                  <c:v>12.03</c:v>
                </c:pt>
                <c:pt idx="4">
                  <c:v>13.14</c:v>
                </c:pt>
              </c:numCache>
            </c:numRef>
          </c:val>
          <c:smooth val="0"/>
        </c:ser>
        <c:dLbls>
          <c:showLegendKey val="0"/>
          <c:showVal val="0"/>
          <c:showCatName val="0"/>
          <c:showSerName val="0"/>
          <c:showPercent val="0"/>
          <c:showBubbleSize val="0"/>
        </c:dLbls>
        <c:marker val="1"/>
        <c:smooth val="0"/>
        <c:axId val="105346944"/>
        <c:axId val="105349120"/>
      </c:lineChart>
      <c:dateAx>
        <c:axId val="105346944"/>
        <c:scaling>
          <c:orientation val="minMax"/>
        </c:scaling>
        <c:delete val="1"/>
        <c:axPos val="b"/>
        <c:numFmt formatCode="ge" sourceLinked="1"/>
        <c:majorTickMark val="none"/>
        <c:minorTickMark val="none"/>
        <c:tickLblPos val="none"/>
        <c:crossAx val="105349120"/>
        <c:crosses val="autoZero"/>
        <c:auto val="1"/>
        <c:lblOffset val="100"/>
        <c:baseTimeUnit val="years"/>
      </c:dateAx>
      <c:valAx>
        <c:axId val="105349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346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6432384"/>
        <c:axId val="106446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0.45</c:v>
                </c:pt>
                <c:pt idx="1">
                  <c:v>0.57999999999999996</c:v>
                </c:pt>
                <c:pt idx="2">
                  <c:v>0.81</c:v>
                </c:pt>
                <c:pt idx="3" formatCode="#,##0.00;&quot;△&quot;#,##0.00">
                  <c:v>0</c:v>
                </c:pt>
                <c:pt idx="4">
                  <c:v>0.03</c:v>
                </c:pt>
              </c:numCache>
            </c:numRef>
          </c:val>
          <c:smooth val="0"/>
        </c:ser>
        <c:dLbls>
          <c:showLegendKey val="0"/>
          <c:showVal val="0"/>
          <c:showCatName val="0"/>
          <c:showSerName val="0"/>
          <c:showPercent val="0"/>
          <c:showBubbleSize val="0"/>
        </c:dLbls>
        <c:marker val="1"/>
        <c:smooth val="0"/>
        <c:axId val="106432384"/>
        <c:axId val="106446848"/>
      </c:lineChart>
      <c:dateAx>
        <c:axId val="106432384"/>
        <c:scaling>
          <c:orientation val="minMax"/>
        </c:scaling>
        <c:delete val="1"/>
        <c:axPos val="b"/>
        <c:numFmt formatCode="ge" sourceLinked="1"/>
        <c:majorTickMark val="none"/>
        <c:minorTickMark val="none"/>
        <c:tickLblPos val="none"/>
        <c:crossAx val="106446848"/>
        <c:crosses val="autoZero"/>
        <c:auto val="1"/>
        <c:lblOffset val="100"/>
        <c:baseTimeUnit val="years"/>
      </c:dateAx>
      <c:valAx>
        <c:axId val="1064468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6432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445.17</c:v>
                </c:pt>
                <c:pt idx="1">
                  <c:v>458.51</c:v>
                </c:pt>
                <c:pt idx="2">
                  <c:v>662.85</c:v>
                </c:pt>
                <c:pt idx="3">
                  <c:v>220.54</c:v>
                </c:pt>
                <c:pt idx="4">
                  <c:v>151.6</c:v>
                </c:pt>
              </c:numCache>
            </c:numRef>
          </c:val>
        </c:ser>
        <c:dLbls>
          <c:showLegendKey val="0"/>
          <c:showVal val="0"/>
          <c:showCatName val="0"/>
          <c:showSerName val="0"/>
          <c:showPercent val="0"/>
          <c:showBubbleSize val="0"/>
        </c:dLbls>
        <c:gapWidth val="150"/>
        <c:axId val="106473344"/>
        <c:axId val="106479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608.24</c:v>
                </c:pt>
                <c:pt idx="1">
                  <c:v>633.30999999999995</c:v>
                </c:pt>
                <c:pt idx="2">
                  <c:v>648.09</c:v>
                </c:pt>
                <c:pt idx="3">
                  <c:v>344.19</c:v>
                </c:pt>
                <c:pt idx="4">
                  <c:v>352.05</c:v>
                </c:pt>
              </c:numCache>
            </c:numRef>
          </c:val>
          <c:smooth val="0"/>
        </c:ser>
        <c:dLbls>
          <c:showLegendKey val="0"/>
          <c:showVal val="0"/>
          <c:showCatName val="0"/>
          <c:showSerName val="0"/>
          <c:showPercent val="0"/>
          <c:showBubbleSize val="0"/>
        </c:dLbls>
        <c:marker val="1"/>
        <c:smooth val="0"/>
        <c:axId val="106473344"/>
        <c:axId val="106479616"/>
      </c:lineChart>
      <c:dateAx>
        <c:axId val="106473344"/>
        <c:scaling>
          <c:orientation val="minMax"/>
        </c:scaling>
        <c:delete val="1"/>
        <c:axPos val="b"/>
        <c:numFmt formatCode="ge" sourceLinked="1"/>
        <c:majorTickMark val="none"/>
        <c:minorTickMark val="none"/>
        <c:tickLblPos val="none"/>
        <c:crossAx val="106479616"/>
        <c:crosses val="autoZero"/>
        <c:auto val="1"/>
        <c:lblOffset val="100"/>
        <c:baseTimeUnit val="years"/>
      </c:dateAx>
      <c:valAx>
        <c:axId val="1064796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6473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310.76</c:v>
                </c:pt>
                <c:pt idx="1">
                  <c:v>294.33999999999997</c:v>
                </c:pt>
                <c:pt idx="2">
                  <c:v>275.33999999999997</c:v>
                </c:pt>
                <c:pt idx="3">
                  <c:v>257.58999999999997</c:v>
                </c:pt>
                <c:pt idx="4">
                  <c:v>239.01</c:v>
                </c:pt>
              </c:numCache>
            </c:numRef>
          </c:val>
        </c:ser>
        <c:dLbls>
          <c:showLegendKey val="0"/>
          <c:showVal val="0"/>
          <c:showCatName val="0"/>
          <c:showSerName val="0"/>
          <c:showPercent val="0"/>
          <c:showBubbleSize val="0"/>
        </c:dLbls>
        <c:gapWidth val="150"/>
        <c:axId val="107906560"/>
        <c:axId val="107908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263.83999999999997</c:v>
                </c:pt>
                <c:pt idx="1">
                  <c:v>257.41000000000003</c:v>
                </c:pt>
                <c:pt idx="2">
                  <c:v>253.86</c:v>
                </c:pt>
                <c:pt idx="3">
                  <c:v>252.09</c:v>
                </c:pt>
                <c:pt idx="4">
                  <c:v>250.76</c:v>
                </c:pt>
              </c:numCache>
            </c:numRef>
          </c:val>
          <c:smooth val="0"/>
        </c:ser>
        <c:dLbls>
          <c:showLegendKey val="0"/>
          <c:showVal val="0"/>
          <c:showCatName val="0"/>
          <c:showSerName val="0"/>
          <c:showPercent val="0"/>
          <c:showBubbleSize val="0"/>
        </c:dLbls>
        <c:marker val="1"/>
        <c:smooth val="0"/>
        <c:axId val="107906560"/>
        <c:axId val="107908480"/>
      </c:lineChart>
      <c:dateAx>
        <c:axId val="107906560"/>
        <c:scaling>
          <c:orientation val="minMax"/>
        </c:scaling>
        <c:delete val="1"/>
        <c:axPos val="b"/>
        <c:numFmt formatCode="ge" sourceLinked="1"/>
        <c:majorTickMark val="none"/>
        <c:minorTickMark val="none"/>
        <c:tickLblPos val="none"/>
        <c:crossAx val="107908480"/>
        <c:crosses val="autoZero"/>
        <c:auto val="1"/>
        <c:lblOffset val="100"/>
        <c:baseTimeUnit val="years"/>
      </c:dateAx>
      <c:valAx>
        <c:axId val="1079084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7906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95.4</c:v>
                </c:pt>
                <c:pt idx="1">
                  <c:v>93.54</c:v>
                </c:pt>
                <c:pt idx="2">
                  <c:v>93.33</c:v>
                </c:pt>
                <c:pt idx="3">
                  <c:v>97.06</c:v>
                </c:pt>
                <c:pt idx="4">
                  <c:v>94.52</c:v>
                </c:pt>
              </c:numCache>
            </c:numRef>
          </c:val>
        </c:ser>
        <c:dLbls>
          <c:showLegendKey val="0"/>
          <c:showVal val="0"/>
          <c:showCatName val="0"/>
          <c:showSerName val="0"/>
          <c:showPercent val="0"/>
          <c:showBubbleSize val="0"/>
        </c:dLbls>
        <c:gapWidth val="150"/>
        <c:axId val="108995712"/>
        <c:axId val="108997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100.16</c:v>
                </c:pt>
                <c:pt idx="1">
                  <c:v>100.16</c:v>
                </c:pt>
                <c:pt idx="2">
                  <c:v>100.07</c:v>
                </c:pt>
                <c:pt idx="3">
                  <c:v>106.22</c:v>
                </c:pt>
                <c:pt idx="4">
                  <c:v>106.69</c:v>
                </c:pt>
              </c:numCache>
            </c:numRef>
          </c:val>
          <c:smooth val="0"/>
        </c:ser>
        <c:dLbls>
          <c:showLegendKey val="0"/>
          <c:showVal val="0"/>
          <c:showCatName val="0"/>
          <c:showSerName val="0"/>
          <c:showPercent val="0"/>
          <c:showBubbleSize val="0"/>
        </c:dLbls>
        <c:marker val="1"/>
        <c:smooth val="0"/>
        <c:axId val="108995712"/>
        <c:axId val="108997632"/>
      </c:lineChart>
      <c:dateAx>
        <c:axId val="108995712"/>
        <c:scaling>
          <c:orientation val="minMax"/>
        </c:scaling>
        <c:delete val="1"/>
        <c:axPos val="b"/>
        <c:numFmt formatCode="ge" sourceLinked="1"/>
        <c:majorTickMark val="none"/>
        <c:minorTickMark val="none"/>
        <c:tickLblPos val="none"/>
        <c:crossAx val="108997632"/>
        <c:crosses val="autoZero"/>
        <c:auto val="1"/>
        <c:lblOffset val="100"/>
        <c:baseTimeUnit val="years"/>
      </c:dateAx>
      <c:valAx>
        <c:axId val="108997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995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144.30000000000001</c:v>
                </c:pt>
                <c:pt idx="1">
                  <c:v>146.28</c:v>
                </c:pt>
                <c:pt idx="2">
                  <c:v>146.05000000000001</c:v>
                </c:pt>
                <c:pt idx="3">
                  <c:v>140.37</c:v>
                </c:pt>
                <c:pt idx="4">
                  <c:v>143.09</c:v>
                </c:pt>
              </c:numCache>
            </c:numRef>
          </c:val>
        </c:ser>
        <c:dLbls>
          <c:showLegendKey val="0"/>
          <c:showVal val="0"/>
          <c:showCatName val="0"/>
          <c:showSerName val="0"/>
          <c:showPercent val="0"/>
          <c:showBubbleSize val="0"/>
        </c:dLbls>
        <c:gapWidth val="150"/>
        <c:axId val="109023232"/>
        <c:axId val="109025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166.38</c:v>
                </c:pt>
                <c:pt idx="1">
                  <c:v>166.17</c:v>
                </c:pt>
                <c:pt idx="2">
                  <c:v>164.93</c:v>
                </c:pt>
                <c:pt idx="3">
                  <c:v>155.22999999999999</c:v>
                </c:pt>
                <c:pt idx="4">
                  <c:v>154.91999999999999</c:v>
                </c:pt>
              </c:numCache>
            </c:numRef>
          </c:val>
          <c:smooth val="0"/>
        </c:ser>
        <c:dLbls>
          <c:showLegendKey val="0"/>
          <c:showVal val="0"/>
          <c:showCatName val="0"/>
          <c:showSerName val="0"/>
          <c:showPercent val="0"/>
          <c:showBubbleSize val="0"/>
        </c:dLbls>
        <c:marker val="1"/>
        <c:smooth val="0"/>
        <c:axId val="109023232"/>
        <c:axId val="109025152"/>
      </c:lineChart>
      <c:dateAx>
        <c:axId val="109023232"/>
        <c:scaling>
          <c:orientation val="minMax"/>
        </c:scaling>
        <c:delete val="1"/>
        <c:axPos val="b"/>
        <c:numFmt formatCode="ge" sourceLinked="1"/>
        <c:majorTickMark val="none"/>
        <c:minorTickMark val="none"/>
        <c:tickLblPos val="none"/>
        <c:crossAx val="109025152"/>
        <c:crosses val="autoZero"/>
        <c:auto val="1"/>
        <c:lblOffset val="100"/>
        <c:baseTimeUnit val="years"/>
      </c:dateAx>
      <c:valAx>
        <c:axId val="109025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023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election activeCell="B2" sqref="B2:BZ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埼玉県　戸田市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A3</v>
      </c>
      <c r="AA8" s="53"/>
      <c r="AB8" s="53"/>
      <c r="AC8" s="53"/>
      <c r="AD8" s="53"/>
      <c r="AE8" s="53"/>
      <c r="AF8" s="53"/>
      <c r="AG8" s="54"/>
      <c r="AH8" s="3"/>
      <c r="AI8" s="55">
        <f>データ!Q6</f>
        <v>135243</v>
      </c>
      <c r="AJ8" s="56"/>
      <c r="AK8" s="56"/>
      <c r="AL8" s="56"/>
      <c r="AM8" s="56"/>
      <c r="AN8" s="56"/>
      <c r="AO8" s="56"/>
      <c r="AP8" s="57"/>
      <c r="AQ8" s="47">
        <f>データ!R6</f>
        <v>18.190000000000001</v>
      </c>
      <c r="AR8" s="47"/>
      <c r="AS8" s="47"/>
      <c r="AT8" s="47"/>
      <c r="AU8" s="47"/>
      <c r="AV8" s="47"/>
      <c r="AW8" s="47"/>
      <c r="AX8" s="47"/>
      <c r="AY8" s="47">
        <f>データ!S6</f>
        <v>7435.02</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72.959999999999994</v>
      </c>
      <c r="K10" s="47"/>
      <c r="L10" s="47"/>
      <c r="M10" s="47"/>
      <c r="N10" s="47"/>
      <c r="O10" s="47"/>
      <c r="P10" s="47"/>
      <c r="Q10" s="47"/>
      <c r="R10" s="47">
        <f>データ!O6</f>
        <v>100</v>
      </c>
      <c r="S10" s="47"/>
      <c r="T10" s="47"/>
      <c r="U10" s="47"/>
      <c r="V10" s="47"/>
      <c r="W10" s="47"/>
      <c r="X10" s="47"/>
      <c r="Y10" s="47"/>
      <c r="Z10" s="78">
        <f>データ!P6</f>
        <v>1717</v>
      </c>
      <c r="AA10" s="78"/>
      <c r="AB10" s="78"/>
      <c r="AC10" s="78"/>
      <c r="AD10" s="78"/>
      <c r="AE10" s="78"/>
      <c r="AF10" s="78"/>
      <c r="AG10" s="78"/>
      <c r="AH10" s="2"/>
      <c r="AI10" s="78">
        <f>データ!T6</f>
        <v>135776</v>
      </c>
      <c r="AJ10" s="78"/>
      <c r="AK10" s="78"/>
      <c r="AL10" s="78"/>
      <c r="AM10" s="78"/>
      <c r="AN10" s="78"/>
      <c r="AO10" s="78"/>
      <c r="AP10" s="78"/>
      <c r="AQ10" s="47">
        <f>データ!U6</f>
        <v>18.170000000000002</v>
      </c>
      <c r="AR10" s="47"/>
      <c r="AS10" s="47"/>
      <c r="AT10" s="47"/>
      <c r="AU10" s="47"/>
      <c r="AV10" s="47"/>
      <c r="AW10" s="47"/>
      <c r="AX10" s="47"/>
      <c r="AY10" s="47">
        <f>データ!V6</f>
        <v>7472.54</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5.75" customHeight="1">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28.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104</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22.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30.7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24"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105</v>
      </c>
      <c r="BM47" s="59"/>
      <c r="BN47" s="59"/>
      <c r="BO47" s="59"/>
      <c r="BP47" s="59"/>
      <c r="BQ47" s="59"/>
      <c r="BR47" s="59"/>
      <c r="BS47" s="59"/>
      <c r="BT47" s="59"/>
      <c r="BU47" s="59"/>
      <c r="BV47" s="59"/>
      <c r="BW47" s="59"/>
      <c r="BX47" s="59"/>
      <c r="BY47" s="59"/>
      <c r="BZ47" s="6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27.7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27.7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8.7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1.2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1.2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9" t="s">
        <v>106</v>
      </c>
      <c r="BM66" s="80"/>
      <c r="BN66" s="80"/>
      <c r="BO66" s="80"/>
      <c r="BP66" s="80"/>
      <c r="BQ66" s="80"/>
      <c r="BR66" s="80"/>
      <c r="BS66" s="80"/>
      <c r="BT66" s="80"/>
      <c r="BU66" s="80"/>
      <c r="BV66" s="80"/>
      <c r="BW66" s="80"/>
      <c r="BX66" s="80"/>
      <c r="BY66" s="80"/>
      <c r="BZ66" s="81"/>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9"/>
      <c r="BM67" s="80"/>
      <c r="BN67" s="80"/>
      <c r="BO67" s="80"/>
      <c r="BP67" s="80"/>
      <c r="BQ67" s="80"/>
      <c r="BR67" s="80"/>
      <c r="BS67" s="80"/>
      <c r="BT67" s="80"/>
      <c r="BU67" s="80"/>
      <c r="BV67" s="80"/>
      <c r="BW67" s="80"/>
      <c r="BX67" s="80"/>
      <c r="BY67" s="80"/>
      <c r="BZ67" s="81"/>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9"/>
      <c r="BM68" s="80"/>
      <c r="BN68" s="80"/>
      <c r="BO68" s="80"/>
      <c r="BP68" s="80"/>
      <c r="BQ68" s="80"/>
      <c r="BR68" s="80"/>
      <c r="BS68" s="80"/>
      <c r="BT68" s="80"/>
      <c r="BU68" s="80"/>
      <c r="BV68" s="80"/>
      <c r="BW68" s="80"/>
      <c r="BX68" s="80"/>
      <c r="BY68" s="80"/>
      <c r="BZ68" s="81"/>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9"/>
      <c r="BM69" s="80"/>
      <c r="BN69" s="80"/>
      <c r="BO69" s="80"/>
      <c r="BP69" s="80"/>
      <c r="BQ69" s="80"/>
      <c r="BR69" s="80"/>
      <c r="BS69" s="80"/>
      <c r="BT69" s="80"/>
      <c r="BU69" s="80"/>
      <c r="BV69" s="80"/>
      <c r="BW69" s="80"/>
      <c r="BX69" s="80"/>
      <c r="BY69" s="80"/>
      <c r="BZ69" s="81"/>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9"/>
      <c r="BM70" s="80"/>
      <c r="BN70" s="80"/>
      <c r="BO70" s="80"/>
      <c r="BP70" s="80"/>
      <c r="BQ70" s="80"/>
      <c r="BR70" s="80"/>
      <c r="BS70" s="80"/>
      <c r="BT70" s="80"/>
      <c r="BU70" s="80"/>
      <c r="BV70" s="80"/>
      <c r="BW70" s="80"/>
      <c r="BX70" s="80"/>
      <c r="BY70" s="80"/>
      <c r="BZ70" s="81"/>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9"/>
      <c r="BM71" s="80"/>
      <c r="BN71" s="80"/>
      <c r="BO71" s="80"/>
      <c r="BP71" s="80"/>
      <c r="BQ71" s="80"/>
      <c r="BR71" s="80"/>
      <c r="BS71" s="80"/>
      <c r="BT71" s="80"/>
      <c r="BU71" s="80"/>
      <c r="BV71" s="80"/>
      <c r="BW71" s="80"/>
      <c r="BX71" s="80"/>
      <c r="BY71" s="80"/>
      <c r="BZ71" s="81"/>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9"/>
      <c r="BM72" s="80"/>
      <c r="BN72" s="80"/>
      <c r="BO72" s="80"/>
      <c r="BP72" s="80"/>
      <c r="BQ72" s="80"/>
      <c r="BR72" s="80"/>
      <c r="BS72" s="80"/>
      <c r="BT72" s="80"/>
      <c r="BU72" s="80"/>
      <c r="BV72" s="80"/>
      <c r="BW72" s="80"/>
      <c r="BX72" s="80"/>
      <c r="BY72" s="80"/>
      <c r="BZ72" s="81"/>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9"/>
      <c r="BM73" s="80"/>
      <c r="BN73" s="80"/>
      <c r="BO73" s="80"/>
      <c r="BP73" s="80"/>
      <c r="BQ73" s="80"/>
      <c r="BR73" s="80"/>
      <c r="BS73" s="80"/>
      <c r="BT73" s="80"/>
      <c r="BU73" s="80"/>
      <c r="BV73" s="80"/>
      <c r="BW73" s="80"/>
      <c r="BX73" s="80"/>
      <c r="BY73" s="80"/>
      <c r="BZ73" s="81"/>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9"/>
      <c r="BM74" s="80"/>
      <c r="BN74" s="80"/>
      <c r="BO74" s="80"/>
      <c r="BP74" s="80"/>
      <c r="BQ74" s="80"/>
      <c r="BR74" s="80"/>
      <c r="BS74" s="80"/>
      <c r="BT74" s="80"/>
      <c r="BU74" s="80"/>
      <c r="BV74" s="80"/>
      <c r="BW74" s="80"/>
      <c r="BX74" s="80"/>
      <c r="BY74" s="80"/>
      <c r="BZ74" s="81"/>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9"/>
      <c r="BM75" s="80"/>
      <c r="BN75" s="80"/>
      <c r="BO75" s="80"/>
      <c r="BP75" s="80"/>
      <c r="BQ75" s="80"/>
      <c r="BR75" s="80"/>
      <c r="BS75" s="80"/>
      <c r="BT75" s="80"/>
      <c r="BU75" s="80"/>
      <c r="BV75" s="80"/>
      <c r="BW75" s="80"/>
      <c r="BX75" s="80"/>
      <c r="BY75" s="80"/>
      <c r="BZ75" s="81"/>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9"/>
      <c r="BM76" s="80"/>
      <c r="BN76" s="80"/>
      <c r="BO76" s="80"/>
      <c r="BP76" s="80"/>
      <c r="BQ76" s="80"/>
      <c r="BR76" s="80"/>
      <c r="BS76" s="80"/>
      <c r="BT76" s="80"/>
      <c r="BU76" s="80"/>
      <c r="BV76" s="80"/>
      <c r="BW76" s="80"/>
      <c r="BX76" s="80"/>
      <c r="BY76" s="80"/>
      <c r="BZ76" s="81"/>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9"/>
      <c r="BM77" s="80"/>
      <c r="BN77" s="80"/>
      <c r="BO77" s="80"/>
      <c r="BP77" s="80"/>
      <c r="BQ77" s="80"/>
      <c r="BR77" s="80"/>
      <c r="BS77" s="80"/>
      <c r="BT77" s="80"/>
      <c r="BU77" s="80"/>
      <c r="BV77" s="80"/>
      <c r="BW77" s="80"/>
      <c r="BX77" s="80"/>
      <c r="BY77" s="80"/>
      <c r="BZ77" s="81"/>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9"/>
      <c r="BM78" s="80"/>
      <c r="BN78" s="80"/>
      <c r="BO78" s="80"/>
      <c r="BP78" s="80"/>
      <c r="BQ78" s="80"/>
      <c r="BR78" s="80"/>
      <c r="BS78" s="80"/>
      <c r="BT78" s="80"/>
      <c r="BU78" s="80"/>
      <c r="BV78" s="80"/>
      <c r="BW78" s="80"/>
      <c r="BX78" s="80"/>
      <c r="BY78" s="80"/>
      <c r="BZ78" s="81"/>
    </row>
    <row r="79" spans="1:78" ht="9.75" customHeight="1">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79"/>
      <c r="BM79" s="80"/>
      <c r="BN79" s="80"/>
      <c r="BO79" s="80"/>
      <c r="BP79" s="80"/>
      <c r="BQ79" s="80"/>
      <c r="BR79" s="80"/>
      <c r="BS79" s="80"/>
      <c r="BT79" s="80"/>
      <c r="BU79" s="80"/>
      <c r="BV79" s="80"/>
      <c r="BW79" s="80"/>
      <c r="BX79" s="80"/>
      <c r="BY79" s="80"/>
      <c r="BZ79" s="81"/>
    </row>
    <row r="80" spans="1:78" ht="9.75" customHeight="1">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79"/>
      <c r="BM80" s="80"/>
      <c r="BN80" s="80"/>
      <c r="BO80" s="80"/>
      <c r="BP80" s="80"/>
      <c r="BQ80" s="80"/>
      <c r="BR80" s="80"/>
      <c r="BS80" s="80"/>
      <c r="BT80" s="80"/>
      <c r="BU80" s="80"/>
      <c r="BV80" s="80"/>
      <c r="BW80" s="80"/>
      <c r="BX80" s="80"/>
      <c r="BY80" s="80"/>
      <c r="BZ80" s="81"/>
    </row>
    <row r="81" spans="1:78" ht="5.2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79"/>
      <c r="BM81" s="80"/>
      <c r="BN81" s="80"/>
      <c r="BO81" s="80"/>
      <c r="BP81" s="80"/>
      <c r="BQ81" s="80"/>
      <c r="BR81" s="80"/>
      <c r="BS81" s="80"/>
      <c r="BT81" s="80"/>
      <c r="BU81" s="80"/>
      <c r="BV81" s="80"/>
      <c r="BW81" s="80"/>
      <c r="BX81" s="80"/>
      <c r="BY81" s="80"/>
      <c r="BZ81" s="81"/>
    </row>
    <row r="82" spans="1:78" ht="5.2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2"/>
      <c r="BM82" s="83"/>
      <c r="BN82" s="83"/>
      <c r="BO82" s="83"/>
      <c r="BP82" s="83"/>
      <c r="BQ82" s="83"/>
      <c r="BR82" s="83"/>
      <c r="BS82" s="83"/>
      <c r="BT82" s="83"/>
      <c r="BU82" s="83"/>
      <c r="BV82" s="83"/>
      <c r="BW82" s="83"/>
      <c r="BX82" s="83"/>
      <c r="BY82" s="83"/>
      <c r="BZ82" s="84"/>
    </row>
    <row r="83" spans="1:78">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6" t="s">
        <v>49</v>
      </c>
      <c r="I3" s="87"/>
      <c r="J3" s="87"/>
      <c r="K3" s="87"/>
      <c r="L3" s="87"/>
      <c r="M3" s="87"/>
      <c r="N3" s="87"/>
      <c r="O3" s="87"/>
      <c r="P3" s="87"/>
      <c r="Q3" s="87"/>
      <c r="R3" s="87"/>
      <c r="S3" s="87"/>
      <c r="T3" s="87"/>
      <c r="U3" s="87"/>
      <c r="V3" s="88"/>
      <c r="W3" s="92" t="s">
        <v>50</v>
      </c>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t="s">
        <v>51</v>
      </c>
      <c r="DH3" s="85"/>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row>
    <row r="4" spans="1:143">
      <c r="A4" s="26" t="s">
        <v>52</v>
      </c>
      <c r="B4" s="28"/>
      <c r="C4" s="28"/>
      <c r="D4" s="28"/>
      <c r="E4" s="28"/>
      <c r="F4" s="28"/>
      <c r="G4" s="28"/>
      <c r="H4" s="89"/>
      <c r="I4" s="90"/>
      <c r="J4" s="90"/>
      <c r="K4" s="90"/>
      <c r="L4" s="90"/>
      <c r="M4" s="90"/>
      <c r="N4" s="90"/>
      <c r="O4" s="90"/>
      <c r="P4" s="90"/>
      <c r="Q4" s="90"/>
      <c r="R4" s="90"/>
      <c r="S4" s="90"/>
      <c r="T4" s="90"/>
      <c r="U4" s="90"/>
      <c r="V4" s="91"/>
      <c r="W4" s="85" t="s">
        <v>53</v>
      </c>
      <c r="X4" s="85"/>
      <c r="Y4" s="85"/>
      <c r="Z4" s="85"/>
      <c r="AA4" s="85"/>
      <c r="AB4" s="85"/>
      <c r="AC4" s="85"/>
      <c r="AD4" s="85"/>
      <c r="AE4" s="85"/>
      <c r="AF4" s="85"/>
      <c r="AG4" s="85"/>
      <c r="AH4" s="85" t="s">
        <v>54</v>
      </c>
      <c r="AI4" s="85"/>
      <c r="AJ4" s="85"/>
      <c r="AK4" s="85"/>
      <c r="AL4" s="85"/>
      <c r="AM4" s="85"/>
      <c r="AN4" s="85"/>
      <c r="AO4" s="85"/>
      <c r="AP4" s="85"/>
      <c r="AQ4" s="85"/>
      <c r="AR4" s="85"/>
      <c r="AS4" s="85" t="s">
        <v>55</v>
      </c>
      <c r="AT4" s="85"/>
      <c r="AU4" s="85"/>
      <c r="AV4" s="85"/>
      <c r="AW4" s="85"/>
      <c r="AX4" s="85"/>
      <c r="AY4" s="85"/>
      <c r="AZ4" s="85"/>
      <c r="BA4" s="85"/>
      <c r="BB4" s="85"/>
      <c r="BC4" s="85"/>
      <c r="BD4" s="85" t="s">
        <v>56</v>
      </c>
      <c r="BE4" s="85"/>
      <c r="BF4" s="85"/>
      <c r="BG4" s="85"/>
      <c r="BH4" s="85"/>
      <c r="BI4" s="85"/>
      <c r="BJ4" s="85"/>
      <c r="BK4" s="85"/>
      <c r="BL4" s="85"/>
      <c r="BM4" s="85"/>
      <c r="BN4" s="85"/>
      <c r="BO4" s="85" t="s">
        <v>57</v>
      </c>
      <c r="BP4" s="85"/>
      <c r="BQ4" s="85"/>
      <c r="BR4" s="85"/>
      <c r="BS4" s="85"/>
      <c r="BT4" s="85"/>
      <c r="BU4" s="85"/>
      <c r="BV4" s="85"/>
      <c r="BW4" s="85"/>
      <c r="BX4" s="85"/>
      <c r="BY4" s="85"/>
      <c r="BZ4" s="85" t="s">
        <v>58</v>
      </c>
      <c r="CA4" s="85"/>
      <c r="CB4" s="85"/>
      <c r="CC4" s="85"/>
      <c r="CD4" s="85"/>
      <c r="CE4" s="85"/>
      <c r="CF4" s="85"/>
      <c r="CG4" s="85"/>
      <c r="CH4" s="85"/>
      <c r="CI4" s="85"/>
      <c r="CJ4" s="85"/>
      <c r="CK4" s="85" t="s">
        <v>59</v>
      </c>
      <c r="CL4" s="85"/>
      <c r="CM4" s="85"/>
      <c r="CN4" s="85"/>
      <c r="CO4" s="85"/>
      <c r="CP4" s="85"/>
      <c r="CQ4" s="85"/>
      <c r="CR4" s="85"/>
      <c r="CS4" s="85"/>
      <c r="CT4" s="85"/>
      <c r="CU4" s="85"/>
      <c r="CV4" s="85" t="s">
        <v>60</v>
      </c>
      <c r="CW4" s="85"/>
      <c r="CX4" s="85"/>
      <c r="CY4" s="85"/>
      <c r="CZ4" s="85"/>
      <c r="DA4" s="85"/>
      <c r="DB4" s="85"/>
      <c r="DC4" s="85"/>
      <c r="DD4" s="85"/>
      <c r="DE4" s="85"/>
      <c r="DF4" s="85"/>
      <c r="DG4" s="85" t="s">
        <v>61</v>
      </c>
      <c r="DH4" s="85"/>
      <c r="DI4" s="85"/>
      <c r="DJ4" s="85"/>
      <c r="DK4" s="85"/>
      <c r="DL4" s="85"/>
      <c r="DM4" s="85"/>
      <c r="DN4" s="85"/>
      <c r="DO4" s="85"/>
      <c r="DP4" s="85"/>
      <c r="DQ4" s="85"/>
      <c r="DR4" s="85" t="s">
        <v>62</v>
      </c>
      <c r="DS4" s="85"/>
      <c r="DT4" s="85"/>
      <c r="DU4" s="85"/>
      <c r="DV4" s="85"/>
      <c r="DW4" s="85"/>
      <c r="DX4" s="85"/>
      <c r="DY4" s="85"/>
      <c r="DZ4" s="85"/>
      <c r="EA4" s="85"/>
      <c r="EB4" s="85"/>
      <c r="EC4" s="85" t="s">
        <v>63</v>
      </c>
      <c r="ED4" s="85"/>
      <c r="EE4" s="85"/>
      <c r="EF4" s="85"/>
      <c r="EG4" s="85"/>
      <c r="EH4" s="85"/>
      <c r="EI4" s="85"/>
      <c r="EJ4" s="85"/>
      <c r="EK4" s="85"/>
      <c r="EL4" s="85"/>
      <c r="EM4" s="85"/>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112241</v>
      </c>
      <c r="D6" s="31">
        <f t="shared" si="3"/>
        <v>46</v>
      </c>
      <c r="E6" s="31">
        <f t="shared" si="3"/>
        <v>1</v>
      </c>
      <c r="F6" s="31">
        <f t="shared" si="3"/>
        <v>0</v>
      </c>
      <c r="G6" s="31">
        <f t="shared" si="3"/>
        <v>1</v>
      </c>
      <c r="H6" s="31" t="str">
        <f t="shared" si="3"/>
        <v>埼玉県　戸田市</v>
      </c>
      <c r="I6" s="31" t="str">
        <f t="shared" si="3"/>
        <v>法適用</v>
      </c>
      <c r="J6" s="31" t="str">
        <f t="shared" si="3"/>
        <v>水道事業</v>
      </c>
      <c r="K6" s="31" t="str">
        <f t="shared" si="3"/>
        <v>末端給水事業</v>
      </c>
      <c r="L6" s="31" t="str">
        <f t="shared" si="3"/>
        <v>A3</v>
      </c>
      <c r="M6" s="32" t="str">
        <f t="shared" si="3"/>
        <v>-</v>
      </c>
      <c r="N6" s="32">
        <f t="shared" si="3"/>
        <v>72.959999999999994</v>
      </c>
      <c r="O6" s="32">
        <f t="shared" si="3"/>
        <v>100</v>
      </c>
      <c r="P6" s="32">
        <f t="shared" si="3"/>
        <v>1717</v>
      </c>
      <c r="Q6" s="32">
        <f t="shared" si="3"/>
        <v>135243</v>
      </c>
      <c r="R6" s="32">
        <f t="shared" si="3"/>
        <v>18.190000000000001</v>
      </c>
      <c r="S6" s="32">
        <f t="shared" si="3"/>
        <v>7435.02</v>
      </c>
      <c r="T6" s="32">
        <f t="shared" si="3"/>
        <v>135776</v>
      </c>
      <c r="U6" s="32">
        <f t="shared" si="3"/>
        <v>18.170000000000002</v>
      </c>
      <c r="V6" s="32">
        <f t="shared" si="3"/>
        <v>7472.54</v>
      </c>
      <c r="W6" s="33">
        <f>IF(W7="",NA(),W7)</f>
        <v>115.07</v>
      </c>
      <c r="X6" s="33">
        <f t="shared" ref="X6:AF6" si="4">IF(X7="",NA(),X7)</f>
        <v>112.45</v>
      </c>
      <c r="Y6" s="33">
        <f t="shared" si="4"/>
        <v>113.62</v>
      </c>
      <c r="Z6" s="33">
        <f t="shared" si="4"/>
        <v>113.23</v>
      </c>
      <c r="AA6" s="33">
        <f t="shared" si="4"/>
        <v>111.73</v>
      </c>
      <c r="AB6" s="33">
        <f t="shared" si="4"/>
        <v>107.74</v>
      </c>
      <c r="AC6" s="33">
        <f t="shared" si="4"/>
        <v>107.91</v>
      </c>
      <c r="AD6" s="33">
        <f t="shared" si="4"/>
        <v>108.44</v>
      </c>
      <c r="AE6" s="33">
        <f t="shared" si="4"/>
        <v>113.11</v>
      </c>
      <c r="AF6" s="33">
        <f t="shared" si="4"/>
        <v>114</v>
      </c>
      <c r="AG6" s="32" t="str">
        <f>IF(AG7="","",IF(AG7="-","【-】","【"&amp;SUBSTITUTE(TEXT(AG7,"#,##0.00"),"-","△")&amp;"】"))</f>
        <v>【113.56】</v>
      </c>
      <c r="AH6" s="32">
        <f>IF(AH7="",NA(),AH7)</f>
        <v>0</v>
      </c>
      <c r="AI6" s="32">
        <f t="shared" ref="AI6:AQ6" si="5">IF(AI7="",NA(),AI7)</f>
        <v>0</v>
      </c>
      <c r="AJ6" s="32">
        <f t="shared" si="5"/>
        <v>0</v>
      </c>
      <c r="AK6" s="32">
        <f t="shared" si="5"/>
        <v>0</v>
      </c>
      <c r="AL6" s="32">
        <f t="shared" si="5"/>
        <v>0</v>
      </c>
      <c r="AM6" s="33">
        <f t="shared" si="5"/>
        <v>0.45</v>
      </c>
      <c r="AN6" s="33">
        <f t="shared" si="5"/>
        <v>0.57999999999999996</v>
      </c>
      <c r="AO6" s="33">
        <f t="shared" si="5"/>
        <v>0.81</v>
      </c>
      <c r="AP6" s="32">
        <f t="shared" si="5"/>
        <v>0</v>
      </c>
      <c r="AQ6" s="33">
        <f t="shared" si="5"/>
        <v>0.03</v>
      </c>
      <c r="AR6" s="32" t="str">
        <f>IF(AR7="","",IF(AR7="-","【-】","【"&amp;SUBSTITUTE(TEXT(AR7,"#,##0.00"),"-","△")&amp;"】"))</f>
        <v>【0.87】</v>
      </c>
      <c r="AS6" s="33">
        <f>IF(AS7="",NA(),AS7)</f>
        <v>445.17</v>
      </c>
      <c r="AT6" s="33">
        <f t="shared" ref="AT6:BB6" si="6">IF(AT7="",NA(),AT7)</f>
        <v>458.51</v>
      </c>
      <c r="AU6" s="33">
        <f t="shared" si="6"/>
        <v>662.85</v>
      </c>
      <c r="AV6" s="33">
        <f t="shared" si="6"/>
        <v>220.54</v>
      </c>
      <c r="AW6" s="33">
        <f t="shared" si="6"/>
        <v>151.6</v>
      </c>
      <c r="AX6" s="33">
        <f t="shared" si="6"/>
        <v>608.24</v>
      </c>
      <c r="AY6" s="33">
        <f t="shared" si="6"/>
        <v>633.30999999999995</v>
      </c>
      <c r="AZ6" s="33">
        <f t="shared" si="6"/>
        <v>648.09</v>
      </c>
      <c r="BA6" s="33">
        <f t="shared" si="6"/>
        <v>344.19</v>
      </c>
      <c r="BB6" s="33">
        <f t="shared" si="6"/>
        <v>352.05</v>
      </c>
      <c r="BC6" s="32" t="str">
        <f>IF(BC7="","",IF(BC7="-","【-】","【"&amp;SUBSTITUTE(TEXT(BC7,"#,##0.00"),"-","△")&amp;"】"))</f>
        <v>【262.74】</v>
      </c>
      <c r="BD6" s="33">
        <f>IF(BD7="",NA(),BD7)</f>
        <v>310.76</v>
      </c>
      <c r="BE6" s="33">
        <f t="shared" ref="BE6:BM6" si="7">IF(BE7="",NA(),BE7)</f>
        <v>294.33999999999997</v>
      </c>
      <c r="BF6" s="33">
        <f t="shared" si="7"/>
        <v>275.33999999999997</v>
      </c>
      <c r="BG6" s="33">
        <f t="shared" si="7"/>
        <v>257.58999999999997</v>
      </c>
      <c r="BH6" s="33">
        <f t="shared" si="7"/>
        <v>239.01</v>
      </c>
      <c r="BI6" s="33">
        <f t="shared" si="7"/>
        <v>263.83999999999997</v>
      </c>
      <c r="BJ6" s="33">
        <f t="shared" si="7"/>
        <v>257.41000000000003</v>
      </c>
      <c r="BK6" s="33">
        <f t="shared" si="7"/>
        <v>253.86</v>
      </c>
      <c r="BL6" s="33">
        <f t="shared" si="7"/>
        <v>252.09</v>
      </c>
      <c r="BM6" s="33">
        <f t="shared" si="7"/>
        <v>250.76</v>
      </c>
      <c r="BN6" s="32" t="str">
        <f>IF(BN7="","",IF(BN7="-","【-】","【"&amp;SUBSTITUTE(TEXT(BN7,"#,##0.00"),"-","△")&amp;"】"))</f>
        <v>【276.38】</v>
      </c>
      <c r="BO6" s="33">
        <f>IF(BO7="",NA(),BO7)</f>
        <v>95.4</v>
      </c>
      <c r="BP6" s="33">
        <f t="shared" ref="BP6:BX6" si="8">IF(BP7="",NA(),BP7)</f>
        <v>93.54</v>
      </c>
      <c r="BQ6" s="33">
        <f t="shared" si="8"/>
        <v>93.33</v>
      </c>
      <c r="BR6" s="33">
        <f t="shared" si="8"/>
        <v>97.06</v>
      </c>
      <c r="BS6" s="33">
        <f t="shared" si="8"/>
        <v>94.52</v>
      </c>
      <c r="BT6" s="33">
        <f t="shared" si="8"/>
        <v>100.16</v>
      </c>
      <c r="BU6" s="33">
        <f t="shared" si="8"/>
        <v>100.16</v>
      </c>
      <c r="BV6" s="33">
        <f t="shared" si="8"/>
        <v>100.07</v>
      </c>
      <c r="BW6" s="33">
        <f t="shared" si="8"/>
        <v>106.22</v>
      </c>
      <c r="BX6" s="33">
        <f t="shared" si="8"/>
        <v>106.69</v>
      </c>
      <c r="BY6" s="32" t="str">
        <f>IF(BY7="","",IF(BY7="-","【-】","【"&amp;SUBSTITUTE(TEXT(BY7,"#,##0.00"),"-","△")&amp;"】"))</f>
        <v>【104.99】</v>
      </c>
      <c r="BZ6" s="33">
        <f>IF(BZ7="",NA(),BZ7)</f>
        <v>144.30000000000001</v>
      </c>
      <c r="CA6" s="33">
        <f t="shared" ref="CA6:CI6" si="9">IF(CA7="",NA(),CA7)</f>
        <v>146.28</v>
      </c>
      <c r="CB6" s="33">
        <f t="shared" si="9"/>
        <v>146.05000000000001</v>
      </c>
      <c r="CC6" s="33">
        <f t="shared" si="9"/>
        <v>140.37</v>
      </c>
      <c r="CD6" s="33">
        <f t="shared" si="9"/>
        <v>143.09</v>
      </c>
      <c r="CE6" s="33">
        <f t="shared" si="9"/>
        <v>166.38</v>
      </c>
      <c r="CF6" s="33">
        <f t="shared" si="9"/>
        <v>166.17</v>
      </c>
      <c r="CG6" s="33">
        <f t="shared" si="9"/>
        <v>164.93</v>
      </c>
      <c r="CH6" s="33">
        <f t="shared" si="9"/>
        <v>155.22999999999999</v>
      </c>
      <c r="CI6" s="33">
        <f t="shared" si="9"/>
        <v>154.91999999999999</v>
      </c>
      <c r="CJ6" s="32" t="str">
        <f>IF(CJ7="","",IF(CJ7="-","【-】","【"&amp;SUBSTITUTE(TEXT(CJ7,"#,##0.00"),"-","△")&amp;"】"))</f>
        <v>【163.72】</v>
      </c>
      <c r="CK6" s="33">
        <f>IF(CK7="",NA(),CK7)</f>
        <v>66.7</v>
      </c>
      <c r="CL6" s="33">
        <f t="shared" ref="CL6:CT6" si="10">IF(CL7="",NA(),CL7)</f>
        <v>66.89</v>
      </c>
      <c r="CM6" s="33">
        <f t="shared" si="10"/>
        <v>68.09</v>
      </c>
      <c r="CN6" s="33">
        <f t="shared" si="10"/>
        <v>69.14</v>
      </c>
      <c r="CO6" s="33">
        <f t="shared" si="10"/>
        <v>68.83</v>
      </c>
      <c r="CP6" s="33">
        <f t="shared" si="10"/>
        <v>62.81</v>
      </c>
      <c r="CQ6" s="33">
        <f t="shared" si="10"/>
        <v>62.5</v>
      </c>
      <c r="CR6" s="33">
        <f t="shared" si="10"/>
        <v>62.45</v>
      </c>
      <c r="CS6" s="33">
        <f t="shared" si="10"/>
        <v>62.12</v>
      </c>
      <c r="CT6" s="33">
        <f t="shared" si="10"/>
        <v>62.26</v>
      </c>
      <c r="CU6" s="32" t="str">
        <f>IF(CU7="","",IF(CU7="-","【-】","【"&amp;SUBSTITUTE(TEXT(CU7,"#,##0.00"),"-","△")&amp;"】"))</f>
        <v>【59.76】</v>
      </c>
      <c r="CV6" s="33">
        <f>IF(CV7="",NA(),CV7)</f>
        <v>94.7</v>
      </c>
      <c r="CW6" s="33">
        <f t="shared" ref="CW6:DE6" si="11">IF(CW7="",NA(),CW7)</f>
        <v>94.94</v>
      </c>
      <c r="CX6" s="33">
        <f t="shared" si="11"/>
        <v>93.95</v>
      </c>
      <c r="CY6" s="33">
        <f t="shared" si="11"/>
        <v>92.29</v>
      </c>
      <c r="CZ6" s="33">
        <f t="shared" si="11"/>
        <v>92.9</v>
      </c>
      <c r="DA6" s="33">
        <f t="shared" si="11"/>
        <v>89.45</v>
      </c>
      <c r="DB6" s="33">
        <f t="shared" si="11"/>
        <v>89.62</v>
      </c>
      <c r="DC6" s="33">
        <f t="shared" si="11"/>
        <v>89.76</v>
      </c>
      <c r="DD6" s="33">
        <f t="shared" si="11"/>
        <v>89.45</v>
      </c>
      <c r="DE6" s="33">
        <f t="shared" si="11"/>
        <v>89.5</v>
      </c>
      <c r="DF6" s="32" t="str">
        <f>IF(DF7="","",IF(DF7="-","【-】","【"&amp;SUBSTITUTE(TEXT(DF7,"#,##0.00"),"-","△")&amp;"】"))</f>
        <v>【89.95】</v>
      </c>
      <c r="DG6" s="33">
        <f>IF(DG7="",NA(),DG7)</f>
        <v>38.78</v>
      </c>
      <c r="DH6" s="33">
        <f t="shared" ref="DH6:DP6" si="12">IF(DH7="",NA(),DH7)</f>
        <v>38.83</v>
      </c>
      <c r="DI6" s="33">
        <f t="shared" si="12"/>
        <v>40.049999999999997</v>
      </c>
      <c r="DJ6" s="33">
        <f t="shared" si="12"/>
        <v>42.04</v>
      </c>
      <c r="DK6" s="33">
        <f t="shared" si="12"/>
        <v>43.24</v>
      </c>
      <c r="DL6" s="33">
        <f t="shared" si="12"/>
        <v>39.159999999999997</v>
      </c>
      <c r="DM6" s="33">
        <f t="shared" si="12"/>
        <v>40.21</v>
      </c>
      <c r="DN6" s="33">
        <f t="shared" si="12"/>
        <v>41.12</v>
      </c>
      <c r="DO6" s="33">
        <f t="shared" si="12"/>
        <v>44.91</v>
      </c>
      <c r="DP6" s="33">
        <f t="shared" si="12"/>
        <v>45.89</v>
      </c>
      <c r="DQ6" s="32" t="str">
        <f>IF(DQ7="","",IF(DQ7="-","【-】","【"&amp;SUBSTITUTE(TEXT(DQ7,"#,##0.00"),"-","△")&amp;"】"))</f>
        <v>【47.18】</v>
      </c>
      <c r="DR6" s="33">
        <f>IF(DR7="",NA(),DR7)</f>
        <v>2.4500000000000002</v>
      </c>
      <c r="DS6" s="33">
        <f t="shared" ref="DS6:EA6" si="13">IF(DS7="",NA(),DS7)</f>
        <v>7.6</v>
      </c>
      <c r="DT6" s="33">
        <f t="shared" si="13"/>
        <v>10.26</v>
      </c>
      <c r="DU6" s="33">
        <f t="shared" si="13"/>
        <v>10.25</v>
      </c>
      <c r="DV6" s="33">
        <f t="shared" si="13"/>
        <v>14.36</v>
      </c>
      <c r="DW6" s="33">
        <f t="shared" si="13"/>
        <v>9.14</v>
      </c>
      <c r="DX6" s="33">
        <f t="shared" si="13"/>
        <v>10.19</v>
      </c>
      <c r="DY6" s="33">
        <f t="shared" si="13"/>
        <v>10.9</v>
      </c>
      <c r="DZ6" s="33">
        <f t="shared" si="13"/>
        <v>12.03</v>
      </c>
      <c r="EA6" s="33">
        <f t="shared" si="13"/>
        <v>13.14</v>
      </c>
      <c r="EB6" s="32" t="str">
        <f>IF(EB7="","",IF(EB7="-","【-】","【"&amp;SUBSTITUTE(TEXT(EB7,"#,##0.00"),"-","△")&amp;"】"))</f>
        <v>【13.18】</v>
      </c>
      <c r="EC6" s="33">
        <f>IF(EC7="",NA(),EC7)</f>
        <v>0.52</v>
      </c>
      <c r="ED6" s="33">
        <f t="shared" ref="ED6:EL6" si="14">IF(ED7="",NA(),ED7)</f>
        <v>0.5</v>
      </c>
      <c r="EE6" s="33">
        <f t="shared" si="14"/>
        <v>0.53</v>
      </c>
      <c r="EF6" s="33">
        <f t="shared" si="14"/>
        <v>0.39</v>
      </c>
      <c r="EG6" s="33">
        <f t="shared" si="14"/>
        <v>0.56000000000000005</v>
      </c>
      <c r="EH6" s="33">
        <f t="shared" si="14"/>
        <v>1.01</v>
      </c>
      <c r="EI6" s="33">
        <f t="shared" si="14"/>
        <v>0.88</v>
      </c>
      <c r="EJ6" s="33">
        <f t="shared" si="14"/>
        <v>0.85</v>
      </c>
      <c r="EK6" s="33">
        <f t="shared" si="14"/>
        <v>0.75</v>
      </c>
      <c r="EL6" s="33">
        <f t="shared" si="14"/>
        <v>0.95</v>
      </c>
      <c r="EM6" s="32" t="str">
        <f>IF(EM7="","",IF(EM7="-","【-】","【"&amp;SUBSTITUTE(TEXT(EM7,"#,##0.00"),"-","△")&amp;"】"))</f>
        <v>【0.85】</v>
      </c>
    </row>
    <row r="7" spans="1:143" s="34" customFormat="1">
      <c r="A7" s="26"/>
      <c r="B7" s="35">
        <v>2015</v>
      </c>
      <c r="C7" s="35">
        <v>112241</v>
      </c>
      <c r="D7" s="35">
        <v>46</v>
      </c>
      <c r="E7" s="35">
        <v>1</v>
      </c>
      <c r="F7" s="35">
        <v>0</v>
      </c>
      <c r="G7" s="35">
        <v>1</v>
      </c>
      <c r="H7" s="35" t="s">
        <v>93</v>
      </c>
      <c r="I7" s="35" t="s">
        <v>94</v>
      </c>
      <c r="J7" s="35" t="s">
        <v>95</v>
      </c>
      <c r="K7" s="35" t="s">
        <v>96</v>
      </c>
      <c r="L7" s="35" t="s">
        <v>97</v>
      </c>
      <c r="M7" s="36" t="s">
        <v>98</v>
      </c>
      <c r="N7" s="36">
        <v>72.959999999999994</v>
      </c>
      <c r="O7" s="36">
        <v>100</v>
      </c>
      <c r="P7" s="36">
        <v>1717</v>
      </c>
      <c r="Q7" s="36">
        <v>135243</v>
      </c>
      <c r="R7" s="36">
        <v>18.190000000000001</v>
      </c>
      <c r="S7" s="36">
        <v>7435.02</v>
      </c>
      <c r="T7" s="36">
        <v>135776</v>
      </c>
      <c r="U7" s="36">
        <v>18.170000000000002</v>
      </c>
      <c r="V7" s="36">
        <v>7472.54</v>
      </c>
      <c r="W7" s="36">
        <v>115.07</v>
      </c>
      <c r="X7" s="36">
        <v>112.45</v>
      </c>
      <c r="Y7" s="36">
        <v>113.62</v>
      </c>
      <c r="Z7" s="36">
        <v>113.23</v>
      </c>
      <c r="AA7" s="36">
        <v>111.73</v>
      </c>
      <c r="AB7" s="36">
        <v>107.74</v>
      </c>
      <c r="AC7" s="36">
        <v>107.91</v>
      </c>
      <c r="AD7" s="36">
        <v>108.44</v>
      </c>
      <c r="AE7" s="36">
        <v>113.11</v>
      </c>
      <c r="AF7" s="36">
        <v>114</v>
      </c>
      <c r="AG7" s="36">
        <v>113.56</v>
      </c>
      <c r="AH7" s="36">
        <v>0</v>
      </c>
      <c r="AI7" s="36">
        <v>0</v>
      </c>
      <c r="AJ7" s="36">
        <v>0</v>
      </c>
      <c r="AK7" s="36">
        <v>0</v>
      </c>
      <c r="AL7" s="36">
        <v>0</v>
      </c>
      <c r="AM7" s="36">
        <v>0.45</v>
      </c>
      <c r="AN7" s="36">
        <v>0.57999999999999996</v>
      </c>
      <c r="AO7" s="36">
        <v>0.81</v>
      </c>
      <c r="AP7" s="36">
        <v>0</v>
      </c>
      <c r="AQ7" s="36">
        <v>0.03</v>
      </c>
      <c r="AR7" s="36">
        <v>0.87</v>
      </c>
      <c r="AS7" s="36">
        <v>445.17</v>
      </c>
      <c r="AT7" s="36">
        <v>458.51</v>
      </c>
      <c r="AU7" s="36">
        <v>662.85</v>
      </c>
      <c r="AV7" s="36">
        <v>220.54</v>
      </c>
      <c r="AW7" s="36">
        <v>151.6</v>
      </c>
      <c r="AX7" s="36">
        <v>608.24</v>
      </c>
      <c r="AY7" s="36">
        <v>633.30999999999995</v>
      </c>
      <c r="AZ7" s="36">
        <v>648.09</v>
      </c>
      <c r="BA7" s="36">
        <v>344.19</v>
      </c>
      <c r="BB7" s="36">
        <v>352.05</v>
      </c>
      <c r="BC7" s="36">
        <v>262.74</v>
      </c>
      <c r="BD7" s="36">
        <v>310.76</v>
      </c>
      <c r="BE7" s="36">
        <v>294.33999999999997</v>
      </c>
      <c r="BF7" s="36">
        <v>275.33999999999997</v>
      </c>
      <c r="BG7" s="36">
        <v>257.58999999999997</v>
      </c>
      <c r="BH7" s="36">
        <v>239.01</v>
      </c>
      <c r="BI7" s="36">
        <v>263.83999999999997</v>
      </c>
      <c r="BJ7" s="36">
        <v>257.41000000000003</v>
      </c>
      <c r="BK7" s="36">
        <v>253.86</v>
      </c>
      <c r="BL7" s="36">
        <v>252.09</v>
      </c>
      <c r="BM7" s="36">
        <v>250.76</v>
      </c>
      <c r="BN7" s="36">
        <v>276.38</v>
      </c>
      <c r="BO7" s="36">
        <v>95.4</v>
      </c>
      <c r="BP7" s="36">
        <v>93.54</v>
      </c>
      <c r="BQ7" s="36">
        <v>93.33</v>
      </c>
      <c r="BR7" s="36">
        <v>97.06</v>
      </c>
      <c r="BS7" s="36">
        <v>94.52</v>
      </c>
      <c r="BT7" s="36">
        <v>100.16</v>
      </c>
      <c r="BU7" s="36">
        <v>100.16</v>
      </c>
      <c r="BV7" s="36">
        <v>100.07</v>
      </c>
      <c r="BW7" s="36">
        <v>106.22</v>
      </c>
      <c r="BX7" s="36">
        <v>106.69</v>
      </c>
      <c r="BY7" s="36">
        <v>104.99</v>
      </c>
      <c r="BZ7" s="36">
        <v>144.30000000000001</v>
      </c>
      <c r="CA7" s="36">
        <v>146.28</v>
      </c>
      <c r="CB7" s="36">
        <v>146.05000000000001</v>
      </c>
      <c r="CC7" s="36">
        <v>140.37</v>
      </c>
      <c r="CD7" s="36">
        <v>143.09</v>
      </c>
      <c r="CE7" s="36">
        <v>166.38</v>
      </c>
      <c r="CF7" s="36">
        <v>166.17</v>
      </c>
      <c r="CG7" s="36">
        <v>164.93</v>
      </c>
      <c r="CH7" s="36">
        <v>155.22999999999999</v>
      </c>
      <c r="CI7" s="36">
        <v>154.91999999999999</v>
      </c>
      <c r="CJ7" s="36">
        <v>163.72</v>
      </c>
      <c r="CK7" s="36">
        <v>66.7</v>
      </c>
      <c r="CL7" s="36">
        <v>66.89</v>
      </c>
      <c r="CM7" s="36">
        <v>68.09</v>
      </c>
      <c r="CN7" s="36">
        <v>69.14</v>
      </c>
      <c r="CO7" s="36">
        <v>68.83</v>
      </c>
      <c r="CP7" s="36">
        <v>62.81</v>
      </c>
      <c r="CQ7" s="36">
        <v>62.5</v>
      </c>
      <c r="CR7" s="36">
        <v>62.45</v>
      </c>
      <c r="CS7" s="36">
        <v>62.12</v>
      </c>
      <c r="CT7" s="36">
        <v>62.26</v>
      </c>
      <c r="CU7" s="36">
        <v>59.76</v>
      </c>
      <c r="CV7" s="36">
        <v>94.7</v>
      </c>
      <c r="CW7" s="36">
        <v>94.94</v>
      </c>
      <c r="CX7" s="36">
        <v>93.95</v>
      </c>
      <c r="CY7" s="36">
        <v>92.29</v>
      </c>
      <c r="CZ7" s="36">
        <v>92.9</v>
      </c>
      <c r="DA7" s="36">
        <v>89.45</v>
      </c>
      <c r="DB7" s="36">
        <v>89.62</v>
      </c>
      <c r="DC7" s="36">
        <v>89.76</v>
      </c>
      <c r="DD7" s="36">
        <v>89.45</v>
      </c>
      <c r="DE7" s="36">
        <v>89.5</v>
      </c>
      <c r="DF7" s="36">
        <v>89.95</v>
      </c>
      <c r="DG7" s="36">
        <v>38.78</v>
      </c>
      <c r="DH7" s="36">
        <v>38.83</v>
      </c>
      <c r="DI7" s="36">
        <v>40.049999999999997</v>
      </c>
      <c r="DJ7" s="36">
        <v>42.04</v>
      </c>
      <c r="DK7" s="36">
        <v>43.24</v>
      </c>
      <c r="DL7" s="36">
        <v>39.159999999999997</v>
      </c>
      <c r="DM7" s="36">
        <v>40.21</v>
      </c>
      <c r="DN7" s="36">
        <v>41.12</v>
      </c>
      <c r="DO7" s="36">
        <v>44.91</v>
      </c>
      <c r="DP7" s="36">
        <v>45.89</v>
      </c>
      <c r="DQ7" s="36">
        <v>47.18</v>
      </c>
      <c r="DR7" s="36">
        <v>2.4500000000000002</v>
      </c>
      <c r="DS7" s="36">
        <v>7.6</v>
      </c>
      <c r="DT7" s="36">
        <v>10.26</v>
      </c>
      <c r="DU7" s="36">
        <v>10.25</v>
      </c>
      <c r="DV7" s="36">
        <v>14.36</v>
      </c>
      <c r="DW7" s="36">
        <v>9.14</v>
      </c>
      <c r="DX7" s="36">
        <v>10.19</v>
      </c>
      <c r="DY7" s="36">
        <v>10.9</v>
      </c>
      <c r="DZ7" s="36">
        <v>12.03</v>
      </c>
      <c r="EA7" s="36">
        <v>13.14</v>
      </c>
      <c r="EB7" s="36">
        <v>13.18</v>
      </c>
      <c r="EC7" s="36">
        <v>0.52</v>
      </c>
      <c r="ED7" s="36">
        <v>0.5</v>
      </c>
      <c r="EE7" s="36">
        <v>0.53</v>
      </c>
      <c r="EF7" s="36">
        <v>0.39</v>
      </c>
      <c r="EG7" s="36">
        <v>0.56000000000000005</v>
      </c>
      <c r="EH7" s="36">
        <v>1.01</v>
      </c>
      <c r="EI7" s="36">
        <v>0.88</v>
      </c>
      <c r="EJ7" s="36">
        <v>0.85</v>
      </c>
      <c r="EK7" s="36">
        <v>0.75</v>
      </c>
      <c r="EL7" s="36">
        <v>0.95</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戸田市</cp:lastModifiedBy>
  <cp:lastPrinted>2017-02-17T00:47:32Z</cp:lastPrinted>
  <dcterms:created xsi:type="dcterms:W3CDTF">2017-02-01T08:37:49Z</dcterms:created>
  <dcterms:modified xsi:type="dcterms:W3CDTF">2017-02-17T00:49:26Z</dcterms:modified>
  <cp:category/>
</cp:coreProperties>
</file>