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<sst xmlns="http://schemas.openxmlformats.org/spreadsheetml/2006/main" count="226" uniqueCount="111">
  <si>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</si>
  <si>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</si>
  <si>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</si>
  <si>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</si>
  <si>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</si>
  <si>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</si>
  <si>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</si>
  <si>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</si>
  <si>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</si>
  <si>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</si>
  <si>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</si>
  <si>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</si>
  <si>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</si>
  <si>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</si>
  <si>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</si>
  <si>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</si>
  <si>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</si>
  <si>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</si>
  <si>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</si>
  <si>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</si>
  <si>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</si>
  <si>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</si>
  <si>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</si>
  <si>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</si>
  <si>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</si>
  <si>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</si>
  <si>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</si>
  <si>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</si>
  <si>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</si>
  <si>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</si>
  <si>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</si>
  <si>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</si>
  <si>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</si>
  <si>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</si>
  <si>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</si>
  <si>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</si>
  <si>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</si>
  <si>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</si>
  <si>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</si>
  <si>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</si>
  <si>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</si>
  <si>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</si>
  <si>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</si>
  <si>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</si>
  <si>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</si>
  <si>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</si>
  <si>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</si>
  <si>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</si>
  <si>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</si>
  <si>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</si>
  <si>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</si>
  <si>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</si>
  <si>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</si>
  <si>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</si>
  <si>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</si>
  <si>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</si>
  <si>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</si>
  <si>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</si>
  <si>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</si>
  <si>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</si>
  <si>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</si>
  <si>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</si>
  <si>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</si>
  <si>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</si>
  <si>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</si>
  <si>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</si>
  <si>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</si>
  <si>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</si>
  <si>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</si>
  <si>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</si>
  <si>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</si>
  <si>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</si>
  <si>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</si>
  <si>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</si>
  <si>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</si>
  <si>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</si>
  <si>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</si>
  <si>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</si>
  <si>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</si>
  <si>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</si>
  <si>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</si>
  <si>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</si>
  <si>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</si>
  <si>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</si>
  <si>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</si>
  <si>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</si>
  <si>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</si>
  <si>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</si>
  <si>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</si>
  <si>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</si>
  <si>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</si>
  <si>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</si>
  <si>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</si>
  <si>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</si>
  <si>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</si>
  <si>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</si>
  <si>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越谷市</t>
  </si>
  <si>
    <t>法非適用</t>
  </si>
  <si>
    <t>下水道事業</t>
  </si>
  <si>
    <t>公共下水道</t>
  </si>
  <si>
    <t>Aa</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</si>
  <si>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</si>
  <si>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</si>
  <si>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</si>
  <si>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</si>
  <si>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</si>
  <si>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</si>
  <si>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</si>
  <si>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
　類似団体より低い水準となっているが、平成２５年度より管渠の更新を開始し、平成２６年度より管渠更正工事を実施しているため、改善傾向にある。</t>
    <rPh sb="1" eb="2">
      <t>カン</t>
    </rPh>
    <rPh sb="2" eb="3">
      <t>キョ</t>
    </rPh>
    <rPh sb="3" eb="5">
      <t>カイゼン</t>
    </rPh>
    <rPh sb="5" eb="6">
      <t>リツ</t>
    </rPh>
    <rPh sb="8" eb="10">
      <t>ルイジ</t>
    </rPh>
    <rPh sb="10" eb="12">
      <t>ダンタイ</t>
    </rPh>
    <rPh sb="14" eb="15">
      <t>ヒク</t>
    </rPh>
    <rPh sb="16" eb="18">
      <t>スイジュン</t>
    </rPh>
    <rPh sb="26" eb="28">
      <t>ヘイセイ</t>
    </rPh>
    <rPh sb="30" eb="32">
      <t>ネンド</t>
    </rPh>
    <rPh sb="34" eb="35">
      <t>カン</t>
    </rPh>
    <rPh sb="35" eb="36">
      <t>キョ</t>
    </rPh>
    <rPh sb="37" eb="39">
      <t>コウシン</t>
    </rPh>
    <rPh sb="40" eb="42">
      <t>カイシ</t>
    </rPh>
    <rPh sb="44" eb="46">
      <t>ヘイセイ</t>
    </rPh>
    <rPh sb="48" eb="50">
      <t>ネンド</t>
    </rPh>
    <rPh sb="52" eb="53">
      <t>カン</t>
    </rPh>
    <rPh sb="53" eb="54">
      <t>キョ</t>
    </rPh>
    <rPh sb="54" eb="56">
      <t>コウセイ</t>
    </rPh>
    <rPh sb="56" eb="58">
      <t>コウジ</t>
    </rPh>
    <rPh sb="59" eb="61">
      <t>ジッシ</t>
    </rPh>
    <rPh sb="68" eb="70">
      <t>カイゼン</t>
    </rPh>
    <rPh sb="70" eb="72">
      <t>ケイコウ</t>
    </rPh>
    <phoneticPr fontId="4"/>
  </si>
  <si>
    <t>　経費回収率は、平成２７年度末時点で、類似団体より低い水準に留まっているが、平成２８年７月に下水道使用料の改定を実施していること、企業債償還金のピークが過ぎつつあることから、今後は更なる改善が図られる見込みである。
　水洗化率についても、平成２７年度末時点で、類似団体より低い水準に留まっているが、引き続き、未接続世帯解消の対策を実施し、改善に努めていく。
　また、下水道施設の老朽化対策については、現在、ストックマネジメント計画の策定等に取り組んでおり、効率的に更新を進める予定である。</t>
    <rPh sb="1" eb="3">
      <t>ケイヒ</t>
    </rPh>
    <rPh sb="3" eb="5">
      <t>カイシュウ</t>
    </rPh>
    <rPh sb="5" eb="6">
      <t>リツ</t>
    </rPh>
    <rPh sb="8" eb="10">
      <t>ヘイセイ</t>
    </rPh>
    <rPh sb="12" eb="14">
      <t>ネンド</t>
    </rPh>
    <rPh sb="14" eb="15">
      <t>マツ</t>
    </rPh>
    <rPh sb="15" eb="17">
      <t>ジテン</t>
    </rPh>
    <rPh sb="19" eb="21">
      <t>ルイジ</t>
    </rPh>
    <rPh sb="21" eb="23">
      <t>ダンタイ</t>
    </rPh>
    <rPh sb="25" eb="26">
      <t>ヒク</t>
    </rPh>
    <rPh sb="27" eb="29">
      <t>スイジュン</t>
    </rPh>
    <rPh sb="30" eb="31">
      <t>トド</t>
    </rPh>
    <rPh sb="38" eb="40">
      <t>ヘイセイ</t>
    </rPh>
    <rPh sb="42" eb="43">
      <t>ネン</t>
    </rPh>
    <rPh sb="44" eb="45">
      <t>ガツ</t>
    </rPh>
    <rPh sb="46" eb="49">
      <t>ゲスイドウ</t>
    </rPh>
    <rPh sb="49" eb="51">
      <t>シヨウ</t>
    </rPh>
    <rPh sb="51" eb="52">
      <t>リョウ</t>
    </rPh>
    <rPh sb="53" eb="55">
      <t>カイテイ</t>
    </rPh>
    <rPh sb="56" eb="58">
      <t>ジッシ</t>
    </rPh>
    <rPh sb="65" eb="67">
      <t>キギョウ</t>
    </rPh>
    <rPh sb="67" eb="68">
      <t>サイ</t>
    </rPh>
    <rPh sb="68" eb="71">
      <t>ショウカンキン</t>
    </rPh>
    <rPh sb="76" eb="77">
      <t>ス</t>
    </rPh>
    <rPh sb="87" eb="89">
      <t>コンゴ</t>
    </rPh>
    <rPh sb="90" eb="91">
      <t>サラ</t>
    </rPh>
    <rPh sb="93" eb="95">
      <t>カイゼン</t>
    </rPh>
    <rPh sb="96" eb="97">
      <t>ハカ</t>
    </rPh>
    <rPh sb="100" eb="102">
      <t>ミコ</t>
    </rPh>
    <rPh sb="109" eb="112">
      <t>スイセンカ</t>
    </rPh>
    <rPh sb="112" eb="113">
      <t>リツ</t>
    </rPh>
    <rPh sb="149" eb="150">
      <t>ヒ</t>
    </rPh>
    <rPh sb="151" eb="152">
      <t>ツヅ</t>
    </rPh>
    <rPh sb="154" eb="157">
      <t>ミセツゾク</t>
    </rPh>
    <rPh sb="157" eb="159">
      <t>セタイ</t>
    </rPh>
    <rPh sb="159" eb="161">
      <t>カイショウ</t>
    </rPh>
    <rPh sb="162" eb="164">
      <t>タイサク</t>
    </rPh>
    <rPh sb="165" eb="167">
      <t>ジッシ</t>
    </rPh>
    <rPh sb="169" eb="171">
      <t>カイゼン</t>
    </rPh>
    <rPh sb="172" eb="173">
      <t>ツト</t>
    </rPh>
    <rPh sb="183" eb="186">
      <t>ゲスイドウ</t>
    </rPh>
    <rPh sb="186" eb="188">
      <t>シセツ</t>
    </rPh>
    <rPh sb="189" eb="192">
      <t>ロウキュウカ</t>
    </rPh>
    <rPh sb="192" eb="194">
      <t>タイサク</t>
    </rPh>
    <rPh sb="200" eb="202">
      <t>ゲンザイ</t>
    </rPh>
    <rPh sb="213" eb="215">
      <t>ケイカク</t>
    </rPh>
    <rPh sb="216" eb="219">
      <t>サクテイトウ</t>
    </rPh>
    <rPh sb="220" eb="221">
      <t>ト</t>
    </rPh>
    <rPh sb="222" eb="223">
      <t>ク</t>
    </rPh>
    <rPh sb="228" eb="231">
      <t>コウリツテキ</t>
    </rPh>
    <rPh sb="232" eb="234">
      <t>コウシン</t>
    </rPh>
    <rPh sb="235" eb="236">
      <t>スス</t>
    </rPh>
    <rPh sb="238" eb="240">
      <t>ヨテイ</t>
    </rPh>
    <phoneticPr fontId="4"/>
  </si>
  <si>
    <t>①収益的収支比率
　近年、料金収入の増加等により、改善傾向であるが、平成２７年度においては維持管理負担金の改定があり、費用が増加したため、前年度と比較して下落している。
④企業債残高対事業規模比率
　下水道施設建設のピーク時に借入を行った起債の償還が進み、企業債残高は減少傾向にあるため、改善傾向にあり、平成２７年度においては類似団体とほぼ同水準となっている。
⑤経費回収率、⑥汚水処理原価
　経費回収率については、類似団体より低い水準にあるものの、料金収入の増加もあり改善傾向にある。汚水処理原価については、その構成要素となる起債償還金がピークを迎えており、類似団体よりやや高い水準となっているが、資本費平準化債を活用するなど、抑制に努めている。
⑧水洗化率
　平成２７年度時点で類似団体より低い水準となっているが、職員及び委託による戸別訪問指導を行うことにより未接続世帯の解消を図り、改善傾向にある。</t>
    <rPh sb="1" eb="4">
      <t>シュウエキテキ</t>
    </rPh>
    <rPh sb="4" eb="6">
      <t>シュウシ</t>
    </rPh>
    <rPh sb="6" eb="8">
      <t>ヒリツ</t>
    </rPh>
    <rPh sb="10" eb="12">
      <t>キンネン</t>
    </rPh>
    <rPh sb="13" eb="15">
      <t>リョウキン</t>
    </rPh>
    <rPh sb="15" eb="17">
      <t>シュウニュウ</t>
    </rPh>
    <rPh sb="20" eb="21">
      <t>トウ</t>
    </rPh>
    <rPh sb="25" eb="27">
      <t>カイゼン</t>
    </rPh>
    <rPh sb="27" eb="29">
      <t>ケイコウ</t>
    </rPh>
    <rPh sb="34" eb="36">
      <t>ヘイセイ</t>
    </rPh>
    <rPh sb="38" eb="40">
      <t>ネンド</t>
    </rPh>
    <rPh sb="45" eb="47">
      <t>イジ</t>
    </rPh>
    <rPh sb="47" eb="49">
      <t>カンリ</t>
    </rPh>
    <rPh sb="49" eb="52">
      <t>フタンキン</t>
    </rPh>
    <rPh sb="53" eb="55">
      <t>カイテイ</t>
    </rPh>
    <rPh sb="59" eb="61">
      <t>ヒヨウ</t>
    </rPh>
    <rPh sb="62" eb="64">
      <t>ゾウカ</t>
    </rPh>
    <rPh sb="69" eb="72">
      <t>ゼンネンド</t>
    </rPh>
    <rPh sb="73" eb="75">
      <t>ヒカク</t>
    </rPh>
    <rPh sb="77" eb="79">
      <t>ゲラク</t>
    </rPh>
    <rPh sb="86" eb="88">
      <t>キギョウ</t>
    </rPh>
    <rPh sb="88" eb="89">
      <t>サイ</t>
    </rPh>
    <rPh sb="89" eb="91">
      <t>ザンダカ</t>
    </rPh>
    <rPh sb="91" eb="92">
      <t>タイ</t>
    </rPh>
    <rPh sb="92" eb="94">
      <t>ジギョウ</t>
    </rPh>
    <rPh sb="94" eb="96">
      <t>キボ</t>
    </rPh>
    <rPh sb="96" eb="98">
      <t>ヒリツ</t>
    </rPh>
    <rPh sb="100" eb="103">
      <t>ゲスイドウ</t>
    </rPh>
    <rPh sb="103" eb="105">
      <t>シセツ</t>
    </rPh>
    <rPh sb="105" eb="107">
      <t>ケンセツ</t>
    </rPh>
    <rPh sb="111" eb="112">
      <t>ジ</t>
    </rPh>
    <rPh sb="113" eb="115">
      <t>カリイレ</t>
    </rPh>
    <rPh sb="116" eb="117">
      <t>オコナ</t>
    </rPh>
    <rPh sb="119" eb="121">
      <t>キサイ</t>
    </rPh>
    <rPh sb="122" eb="124">
      <t>ショウカン</t>
    </rPh>
    <rPh sb="125" eb="126">
      <t>スス</t>
    </rPh>
    <rPh sb="128" eb="130">
      <t>キギョウ</t>
    </rPh>
    <rPh sb="130" eb="131">
      <t>サイ</t>
    </rPh>
    <rPh sb="131" eb="133">
      <t>ザンダカ</t>
    </rPh>
    <rPh sb="134" eb="136">
      <t>ゲンショウ</t>
    </rPh>
    <rPh sb="136" eb="138">
      <t>ケイコウ</t>
    </rPh>
    <rPh sb="144" eb="146">
      <t>カイゼン</t>
    </rPh>
    <rPh sb="146" eb="148">
      <t>ケイコウ</t>
    </rPh>
    <rPh sb="152" eb="154">
      <t>ヘイセイ</t>
    </rPh>
    <rPh sb="156" eb="158">
      <t>ネンド</t>
    </rPh>
    <rPh sb="163" eb="165">
      <t>ルイジ</t>
    </rPh>
    <rPh sb="165" eb="167">
      <t>ダンタイ</t>
    </rPh>
    <rPh sb="170" eb="171">
      <t>ドウ</t>
    </rPh>
    <rPh sb="171" eb="173">
      <t>スイジュン</t>
    </rPh>
    <rPh sb="182" eb="184">
      <t>ケイヒ</t>
    </rPh>
    <rPh sb="184" eb="186">
      <t>カイシュウ</t>
    </rPh>
    <rPh sb="186" eb="187">
      <t>リツ</t>
    </rPh>
    <rPh sb="189" eb="191">
      <t>オスイ</t>
    </rPh>
    <rPh sb="191" eb="193">
      <t>ショリ</t>
    </rPh>
    <rPh sb="193" eb="195">
      <t>ゲンカ</t>
    </rPh>
    <rPh sb="197" eb="199">
      <t>ケイヒ</t>
    </rPh>
    <rPh sb="199" eb="201">
      <t>カイシュウ</t>
    </rPh>
    <rPh sb="201" eb="202">
      <t>リツ</t>
    </rPh>
    <rPh sb="208" eb="210">
      <t>ルイジ</t>
    </rPh>
    <rPh sb="210" eb="212">
      <t>ダンタイ</t>
    </rPh>
    <rPh sb="214" eb="215">
      <t>ヒク</t>
    </rPh>
    <rPh sb="216" eb="218">
      <t>スイジュン</t>
    </rPh>
    <rPh sb="225" eb="227">
      <t>リョウキン</t>
    </rPh>
    <rPh sb="227" eb="229">
      <t>シュウニュウ</t>
    </rPh>
    <rPh sb="230" eb="232">
      <t>ゾウカ</t>
    </rPh>
    <rPh sb="235" eb="237">
      <t>カイゼン</t>
    </rPh>
    <rPh sb="237" eb="239">
      <t>ケイコウ</t>
    </rPh>
    <rPh sb="243" eb="245">
      <t>オスイ</t>
    </rPh>
    <rPh sb="245" eb="247">
      <t>ショリ</t>
    </rPh>
    <rPh sb="247" eb="249">
      <t>ゲンカ</t>
    </rPh>
    <rPh sb="257" eb="259">
      <t>コウセイ</t>
    </rPh>
    <rPh sb="259" eb="261">
      <t>ヨウソ</t>
    </rPh>
    <rPh sb="264" eb="266">
      <t>キサイ</t>
    </rPh>
    <rPh sb="266" eb="269">
      <t>ショウカンキン</t>
    </rPh>
    <rPh sb="274" eb="275">
      <t>ムカ</t>
    </rPh>
    <rPh sb="280" eb="282">
      <t>ルイジ</t>
    </rPh>
    <rPh sb="282" eb="284">
      <t>ダンタイ</t>
    </rPh>
    <rPh sb="288" eb="289">
      <t>タカ</t>
    </rPh>
    <rPh sb="290" eb="292">
      <t>スイジュン</t>
    </rPh>
    <rPh sb="300" eb="302">
      <t>シホン</t>
    </rPh>
    <rPh sb="302" eb="303">
      <t>ヒ</t>
    </rPh>
    <rPh sb="303" eb="306">
      <t>ヘイジュンカ</t>
    </rPh>
    <rPh sb="306" eb="307">
      <t>サイ</t>
    </rPh>
    <rPh sb="308" eb="310">
      <t>カツヨウ</t>
    </rPh>
    <rPh sb="315" eb="317">
      <t>ヨクセイ</t>
    </rPh>
    <rPh sb="318" eb="319">
      <t>ツト</t>
    </rPh>
    <rPh sb="326" eb="329">
      <t>スイセンカ</t>
    </rPh>
    <rPh sb="329" eb="330">
      <t>リツ</t>
    </rPh>
    <rPh sb="341" eb="343">
      <t>ルイジ</t>
    </rPh>
    <rPh sb="343" eb="345">
      <t>ダンタイ</t>
    </rPh>
    <rPh sb="347" eb="348">
      <t>ヒク</t>
    </rPh>
    <rPh sb="349" eb="351">
      <t>スイジュン</t>
    </rPh>
    <rPh sb="394" eb="396">
      <t>カイゼン</t>
    </rPh>
    <rPh sb="396" eb="398">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</si>
</sst>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formatCode="#,##0.00;&quot;△&quot;#,##0.00;&quot;-&quot;">
                  <c:v>0.02</c:v>
                </c:pt>
                <c:pt idx="4" formatCode="#,##0.00;&quot;△&quot;#,##0.00;&quot;-&quot;">
                  <c:v>0.03</c:v>
                </c:pt>
              </c:numCache>
            </c:numRef>
          </c:val>
        </c:ser>
        <c:dLbls>
          <c:showLegendKey val="0"/>
          <c:showVal val="0"/>
          <c:showCatName val="0"/>
          <c:showSerName val="0"/>
          <c:showPercent val="0"/>
          <c:showBubbleSize val="0"/>
        </c:dLbls>
        <c:gapWidth val="150"/>
        <c:axId val="162089600"/>
        <c:axId val="16209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0.11</c:v>
                </c:pt>
                <c:pt idx="3">
                  <c:v>0.22</c:v>
                </c:pt>
                <c:pt idx="4">
                  <c:v>0.13</c:v>
                </c:pt>
              </c:numCache>
            </c:numRef>
          </c:val>
          <c:smooth val="0"/>
        </c:ser>
        <c:dLbls>
          <c:showLegendKey val="0"/>
          <c:showVal val="0"/>
          <c:showCatName val="0"/>
          <c:showSerName val="0"/>
          <c:showPercent val="0"/>
          <c:showBubbleSize val="0"/>
        </c:dLbls>
        <c:marker val="1"/>
        <c:smooth val="0"/>
        <c:axId val="162089600"/>
        <c:axId val="162095872"/>
      </c:lineChart>
      <c:dateAx>
        <c:axId val="162089600"/>
        <c:scaling>
          <c:orientation val="minMax"/>
        </c:scaling>
        <c:delete val="1"/>
        <c:axPos val="b"/>
        <c:numFmt formatCode="ge" sourceLinked="1"/>
        <c:majorTickMark val="none"/>
        <c:minorTickMark val="none"/>
        <c:tickLblPos val="none"/>
        <c:crossAx val="162095872"/>
        <c:crosses val="autoZero"/>
        <c:auto val="1"/>
        <c:lblOffset val="100"/>
        <c:baseTimeUnit val="years"/>
      </c:dateAx>
      <c:valAx>
        <c:axId val="16209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08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3911424"/>
        <c:axId val="19701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67.180000000000007</c:v>
                </c:pt>
                <c:pt idx="1">
                  <c:v>67.540000000000006</c:v>
                </c:pt>
                <c:pt idx="2">
                  <c:v>67.61</c:v>
                </c:pt>
                <c:pt idx="3">
                  <c:v>64.81</c:v>
                </c:pt>
                <c:pt idx="4">
                  <c:v>64.81</c:v>
                </c:pt>
              </c:numCache>
            </c:numRef>
          </c:val>
          <c:smooth val="0"/>
        </c:ser>
        <c:dLbls>
          <c:showLegendKey val="0"/>
          <c:showVal val="0"/>
          <c:showCatName val="0"/>
          <c:showSerName val="0"/>
          <c:showPercent val="0"/>
          <c:showBubbleSize val="0"/>
        </c:dLbls>
        <c:marker val="1"/>
        <c:smooth val="0"/>
        <c:axId val="193911424"/>
        <c:axId val="197014272"/>
      </c:lineChart>
      <c:dateAx>
        <c:axId val="193911424"/>
        <c:scaling>
          <c:orientation val="minMax"/>
        </c:scaling>
        <c:delete val="1"/>
        <c:axPos val="b"/>
        <c:numFmt formatCode="ge" sourceLinked="1"/>
        <c:majorTickMark val="none"/>
        <c:minorTickMark val="none"/>
        <c:tickLblPos val="none"/>
        <c:crossAx val="197014272"/>
        <c:crosses val="autoZero"/>
        <c:auto val="1"/>
        <c:lblOffset val="100"/>
        <c:baseTimeUnit val="years"/>
      </c:dateAx>
      <c:valAx>
        <c:axId val="19701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91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93.59</c:v>
                </c:pt>
                <c:pt idx="1">
                  <c:v>93.96</c:v>
                </c:pt>
                <c:pt idx="2">
                  <c:v>94.11</c:v>
                </c:pt>
                <c:pt idx="3">
                  <c:v>94.45</c:v>
                </c:pt>
                <c:pt idx="4">
                  <c:v>94.72</c:v>
                </c:pt>
              </c:numCache>
            </c:numRef>
          </c:val>
        </c:ser>
        <c:dLbls>
          <c:showLegendKey val="0"/>
          <c:showVal val="0"/>
          <c:showCatName val="0"/>
          <c:showSerName val="0"/>
          <c:showPercent val="0"/>
          <c:showBubbleSize val="0"/>
        </c:dLbls>
        <c:gapWidth val="150"/>
        <c:axId val="197036288"/>
        <c:axId val="19703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96.32</c:v>
                </c:pt>
                <c:pt idx="1">
                  <c:v>96.48</c:v>
                </c:pt>
                <c:pt idx="2">
                  <c:v>96.64</c:v>
                </c:pt>
                <c:pt idx="3">
                  <c:v>96.76</c:v>
                </c:pt>
                <c:pt idx="4">
                  <c:v>96.89</c:v>
                </c:pt>
              </c:numCache>
            </c:numRef>
          </c:val>
          <c:smooth val="0"/>
        </c:ser>
        <c:dLbls>
          <c:showLegendKey val="0"/>
          <c:showVal val="0"/>
          <c:showCatName val="0"/>
          <c:showSerName val="0"/>
          <c:showPercent val="0"/>
          <c:showBubbleSize val="0"/>
        </c:dLbls>
        <c:marker val="1"/>
        <c:smooth val="0"/>
        <c:axId val="197036288"/>
        <c:axId val="197038464"/>
      </c:lineChart>
      <c:dateAx>
        <c:axId val="197036288"/>
        <c:scaling>
          <c:orientation val="minMax"/>
        </c:scaling>
        <c:delete val="1"/>
        <c:axPos val="b"/>
        <c:numFmt formatCode="ge" sourceLinked="1"/>
        <c:majorTickMark val="none"/>
        <c:minorTickMark val="none"/>
        <c:tickLblPos val="none"/>
        <c:crossAx val="197038464"/>
        <c:crosses val="autoZero"/>
        <c:auto val="1"/>
        <c:lblOffset val="100"/>
        <c:baseTimeUnit val="years"/>
      </c:dateAx>
      <c:valAx>
        <c:axId val="19703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03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43.72</c:v>
                </c:pt>
                <c:pt idx="1">
                  <c:v>50.1</c:v>
                </c:pt>
                <c:pt idx="2">
                  <c:v>65.8</c:v>
                </c:pt>
                <c:pt idx="3">
                  <c:v>66.56</c:v>
                </c:pt>
                <c:pt idx="4">
                  <c:v>64.39</c:v>
                </c:pt>
              </c:numCache>
            </c:numRef>
          </c:val>
        </c:ser>
        <c:dLbls>
          <c:showLegendKey val="0"/>
          <c:showVal val="0"/>
          <c:showCatName val="0"/>
          <c:showSerName val="0"/>
          <c:showPercent val="0"/>
          <c:showBubbleSize val="0"/>
        </c:dLbls>
        <c:gapWidth val="150"/>
        <c:axId val="162126080"/>
        <c:axId val="16212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2126080"/>
        <c:axId val="162128256"/>
      </c:lineChart>
      <c:dateAx>
        <c:axId val="162126080"/>
        <c:scaling>
          <c:orientation val="minMax"/>
        </c:scaling>
        <c:delete val="1"/>
        <c:axPos val="b"/>
        <c:numFmt formatCode="ge" sourceLinked="1"/>
        <c:majorTickMark val="none"/>
        <c:minorTickMark val="none"/>
        <c:tickLblPos val="none"/>
        <c:crossAx val="162128256"/>
        <c:crosses val="autoZero"/>
        <c:auto val="1"/>
        <c:lblOffset val="100"/>
        <c:baseTimeUnit val="years"/>
      </c:dateAx>
      <c:valAx>
        <c:axId val="16212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12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8356480"/>
        <c:axId val="18839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8356480"/>
        <c:axId val="188395520"/>
      </c:lineChart>
      <c:dateAx>
        <c:axId val="188356480"/>
        <c:scaling>
          <c:orientation val="minMax"/>
        </c:scaling>
        <c:delete val="1"/>
        <c:axPos val="b"/>
        <c:numFmt formatCode="ge" sourceLinked="1"/>
        <c:majorTickMark val="none"/>
        <c:minorTickMark val="none"/>
        <c:tickLblPos val="none"/>
        <c:crossAx val="188395520"/>
        <c:crosses val="autoZero"/>
        <c:auto val="1"/>
        <c:lblOffset val="100"/>
        <c:baseTimeUnit val="years"/>
      </c:dateAx>
      <c:valAx>
        <c:axId val="18839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35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3777536"/>
        <c:axId val="16378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3777536"/>
        <c:axId val="163787904"/>
      </c:lineChart>
      <c:dateAx>
        <c:axId val="163777536"/>
        <c:scaling>
          <c:orientation val="minMax"/>
        </c:scaling>
        <c:delete val="1"/>
        <c:axPos val="b"/>
        <c:numFmt formatCode="ge" sourceLinked="1"/>
        <c:majorTickMark val="none"/>
        <c:minorTickMark val="none"/>
        <c:tickLblPos val="none"/>
        <c:crossAx val="163787904"/>
        <c:crosses val="autoZero"/>
        <c:auto val="1"/>
        <c:lblOffset val="100"/>
        <c:baseTimeUnit val="years"/>
      </c:dateAx>
      <c:valAx>
        <c:axId val="16378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77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3809920"/>
        <c:axId val="16381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3809920"/>
        <c:axId val="163816192"/>
      </c:lineChart>
      <c:dateAx>
        <c:axId val="163809920"/>
        <c:scaling>
          <c:orientation val="minMax"/>
        </c:scaling>
        <c:delete val="1"/>
        <c:axPos val="b"/>
        <c:numFmt formatCode="ge" sourceLinked="1"/>
        <c:majorTickMark val="none"/>
        <c:minorTickMark val="none"/>
        <c:tickLblPos val="none"/>
        <c:crossAx val="163816192"/>
        <c:crosses val="autoZero"/>
        <c:auto val="1"/>
        <c:lblOffset val="100"/>
        <c:baseTimeUnit val="years"/>
      </c:dateAx>
      <c:valAx>
        <c:axId val="16381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80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4895360"/>
        <c:axId val="16490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895360"/>
        <c:axId val="164901632"/>
      </c:lineChart>
      <c:dateAx>
        <c:axId val="164895360"/>
        <c:scaling>
          <c:orientation val="minMax"/>
        </c:scaling>
        <c:delete val="1"/>
        <c:axPos val="b"/>
        <c:numFmt formatCode="ge" sourceLinked="1"/>
        <c:majorTickMark val="none"/>
        <c:minorTickMark val="none"/>
        <c:tickLblPos val="none"/>
        <c:crossAx val="164901632"/>
        <c:crosses val="autoZero"/>
        <c:auto val="1"/>
        <c:lblOffset val="100"/>
        <c:baseTimeUnit val="years"/>
      </c:dateAx>
      <c:valAx>
        <c:axId val="16490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89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1137.02</c:v>
                </c:pt>
                <c:pt idx="1">
                  <c:v>912.95</c:v>
                </c:pt>
                <c:pt idx="2">
                  <c:v>849.42</c:v>
                </c:pt>
                <c:pt idx="3">
                  <c:v>775.62</c:v>
                </c:pt>
                <c:pt idx="4">
                  <c:v>643.66999999999996</c:v>
                </c:pt>
              </c:numCache>
            </c:numRef>
          </c:val>
        </c:ser>
        <c:dLbls>
          <c:showLegendKey val="0"/>
          <c:showVal val="0"/>
          <c:showCatName val="0"/>
          <c:showSerName val="0"/>
          <c:showPercent val="0"/>
          <c:showBubbleSize val="0"/>
        </c:dLbls>
        <c:gapWidth val="150"/>
        <c:axId val="164915456"/>
        <c:axId val="16493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745.85</c:v>
                </c:pt>
                <c:pt idx="1">
                  <c:v>705.53</c:v>
                </c:pt>
                <c:pt idx="2">
                  <c:v>685.64</c:v>
                </c:pt>
                <c:pt idx="3">
                  <c:v>665.11</c:v>
                </c:pt>
                <c:pt idx="4">
                  <c:v>642.57000000000005</c:v>
                </c:pt>
              </c:numCache>
            </c:numRef>
          </c:val>
          <c:smooth val="0"/>
        </c:ser>
        <c:dLbls>
          <c:showLegendKey val="0"/>
          <c:showVal val="0"/>
          <c:showCatName val="0"/>
          <c:showSerName val="0"/>
          <c:showPercent val="0"/>
          <c:showBubbleSize val="0"/>
        </c:dLbls>
        <c:marker val="1"/>
        <c:smooth val="0"/>
        <c:axId val="164915456"/>
        <c:axId val="164934016"/>
      </c:lineChart>
      <c:dateAx>
        <c:axId val="164915456"/>
        <c:scaling>
          <c:orientation val="minMax"/>
        </c:scaling>
        <c:delete val="1"/>
        <c:axPos val="b"/>
        <c:numFmt formatCode="ge" sourceLinked="1"/>
        <c:majorTickMark val="none"/>
        <c:minorTickMark val="none"/>
        <c:tickLblPos val="none"/>
        <c:crossAx val="164934016"/>
        <c:crosses val="autoZero"/>
        <c:auto val="1"/>
        <c:lblOffset val="100"/>
        <c:baseTimeUnit val="years"/>
      </c:dateAx>
      <c:valAx>
        <c:axId val="16493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91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67.61</c:v>
                </c:pt>
                <c:pt idx="1">
                  <c:v>75.010000000000005</c:v>
                </c:pt>
                <c:pt idx="2">
                  <c:v>76.790000000000006</c:v>
                </c:pt>
                <c:pt idx="3">
                  <c:v>78.38</c:v>
                </c:pt>
                <c:pt idx="4">
                  <c:v>81.72</c:v>
                </c:pt>
              </c:numCache>
            </c:numRef>
          </c:val>
        </c:ser>
        <c:dLbls>
          <c:showLegendKey val="0"/>
          <c:showVal val="0"/>
          <c:showCatName val="0"/>
          <c:showSerName val="0"/>
          <c:showPercent val="0"/>
          <c:showBubbleSize val="0"/>
        </c:dLbls>
        <c:gapWidth val="150"/>
        <c:axId val="193868160"/>
        <c:axId val="19387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89.16</c:v>
                </c:pt>
                <c:pt idx="1">
                  <c:v>89.78</c:v>
                </c:pt>
                <c:pt idx="2">
                  <c:v>88.39</c:v>
                </c:pt>
                <c:pt idx="3">
                  <c:v>85.64</c:v>
                </c:pt>
                <c:pt idx="4">
                  <c:v>94.3</c:v>
                </c:pt>
              </c:numCache>
            </c:numRef>
          </c:val>
          <c:smooth val="0"/>
        </c:ser>
        <c:dLbls>
          <c:showLegendKey val="0"/>
          <c:showVal val="0"/>
          <c:showCatName val="0"/>
          <c:showSerName val="0"/>
          <c:showPercent val="0"/>
          <c:showBubbleSize val="0"/>
        </c:dLbls>
        <c:marker val="1"/>
        <c:smooth val="0"/>
        <c:axId val="193868160"/>
        <c:axId val="193870080"/>
      </c:lineChart>
      <c:dateAx>
        <c:axId val="193868160"/>
        <c:scaling>
          <c:orientation val="minMax"/>
        </c:scaling>
        <c:delete val="1"/>
        <c:axPos val="b"/>
        <c:numFmt formatCode="ge" sourceLinked="1"/>
        <c:majorTickMark val="none"/>
        <c:minorTickMark val="none"/>
        <c:tickLblPos val="none"/>
        <c:crossAx val="193870080"/>
        <c:crosses val="autoZero"/>
        <c:auto val="1"/>
        <c:lblOffset val="100"/>
        <c:baseTimeUnit val="years"/>
      </c:dateAx>
      <c:valAx>
        <c:axId val="19387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86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148.6</c:v>
                </c:pt>
                <c:pt idx="1">
                  <c:v>148.5</c:v>
                </c:pt>
                <c:pt idx="2">
                  <c:v>145.01</c:v>
                </c:pt>
                <c:pt idx="3">
                  <c:v>145.53</c:v>
                </c:pt>
                <c:pt idx="4">
                  <c:v>141.25</c:v>
                </c:pt>
              </c:numCache>
            </c:numRef>
          </c:val>
        </c:ser>
        <c:dLbls>
          <c:showLegendKey val="0"/>
          <c:showVal val="0"/>
          <c:showCatName val="0"/>
          <c:showSerName val="0"/>
          <c:showPercent val="0"/>
          <c:showBubbleSize val="0"/>
        </c:dLbls>
        <c:gapWidth val="150"/>
        <c:axId val="193891328"/>
        <c:axId val="19389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126.58</c:v>
                </c:pt>
                <c:pt idx="1">
                  <c:v>125.87</c:v>
                </c:pt>
                <c:pt idx="2">
                  <c:v>128.96</c:v>
                </c:pt>
                <c:pt idx="3">
                  <c:v>133</c:v>
                </c:pt>
                <c:pt idx="4">
                  <c:v>120.18</c:v>
                </c:pt>
              </c:numCache>
            </c:numRef>
          </c:val>
          <c:smooth val="0"/>
        </c:ser>
        <c:dLbls>
          <c:showLegendKey val="0"/>
          <c:showVal val="0"/>
          <c:showCatName val="0"/>
          <c:showSerName val="0"/>
          <c:showPercent val="0"/>
          <c:showBubbleSize val="0"/>
        </c:dLbls>
        <c:marker val="1"/>
        <c:smooth val="0"/>
        <c:axId val="193891328"/>
        <c:axId val="193897600"/>
      </c:lineChart>
      <c:dateAx>
        <c:axId val="193891328"/>
        <c:scaling>
          <c:orientation val="minMax"/>
        </c:scaling>
        <c:delete val="1"/>
        <c:axPos val="b"/>
        <c:numFmt formatCode="ge" sourceLinked="1"/>
        <c:majorTickMark val="none"/>
        <c:minorTickMark val="none"/>
        <c:tickLblPos val="none"/>
        <c:crossAx val="193897600"/>
        <c:crosses val="autoZero"/>
        <c:auto val="1"/>
        <c:lblOffset val="100"/>
        <c:baseTimeUnit val="years"/>
      </c:dateAx>
      <c:valAx>
        <c:axId val="19389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89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埼玉県　越谷市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Aa</v>
      </c>
      <c r="X8" s="46"/>
      <c r="Y8" s="46"/>
      <c r="Z8" s="46"/>
      <c r="AA8" s="46"/>
      <c r="AB8" s="46"/>
      <c r="AC8" s="46"/>
      <c r="AD8" s="3"/>
      <c r="AE8" s="3"/>
      <c r="AF8" s="3"/>
      <c r="AG8" s="3"/>
      <c r="AH8" s="3"/>
      <c r="AI8" s="3"/>
      <c r="AJ8" s="3"/>
      <c r="AK8" s="3"/>
      <c r="AL8" s="47">
        <f>データ!R6</f>
        <v>336565</v>
      </c>
      <c r="AM8" s="47"/>
      <c r="AN8" s="47"/>
      <c r="AO8" s="47"/>
      <c r="AP8" s="47"/>
      <c r="AQ8" s="47"/>
      <c r="AR8" s="47"/>
      <c r="AS8" s="47"/>
      <c r="AT8" s="43">
        <f>データ!S6</f>
        <v>60.24</v>
      </c>
      <c r="AU8" s="43"/>
      <c r="AV8" s="43"/>
      <c r="AW8" s="43"/>
      <c r="AX8" s="43"/>
      <c r="AY8" s="43"/>
      <c r="AZ8" s="43"/>
      <c r="BA8" s="43"/>
      <c r="BB8" s="43">
        <f>データ!T6</f>
        <v>5587.07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83.01</v>
      </c>
      <c r="Q10" s="43"/>
      <c r="R10" s="43"/>
      <c r="S10" s="43"/>
      <c r="T10" s="43"/>
      <c r="U10" s="43"/>
      <c r="V10" s="43"/>
      <c r="W10" s="43">
        <f>データ!P6</f>
        <v>86.56</v>
      </c>
      <c r="X10" s="43"/>
      <c r="Y10" s="43"/>
      <c r="Z10" s="43"/>
      <c r="AA10" s="43"/>
      <c r="AB10" s="43"/>
      <c r="AC10" s="43"/>
      <c r="AD10" s="47">
        <f>データ!Q6</f>
        <v>2100</v>
      </c>
      <c r="AE10" s="47"/>
      <c r="AF10" s="47"/>
      <c r="AG10" s="47"/>
      <c r="AH10" s="47"/>
      <c r="AI10" s="47"/>
      <c r="AJ10" s="47"/>
      <c r="AK10" s="2"/>
      <c r="AL10" s="47">
        <f>データ!U6</f>
        <v>279899</v>
      </c>
      <c r="AM10" s="47"/>
      <c r="AN10" s="47"/>
      <c r="AO10" s="47"/>
      <c r="AP10" s="47"/>
      <c r="AQ10" s="47"/>
      <c r="AR10" s="47"/>
      <c r="AS10" s="47"/>
      <c r="AT10" s="43">
        <f>データ!V6</f>
        <v>27.57</v>
      </c>
      <c r="AU10" s="43"/>
      <c r="AV10" s="43"/>
      <c r="AW10" s="43"/>
      <c r="AX10" s="43"/>
      <c r="AY10" s="43"/>
      <c r="AZ10" s="43"/>
      <c r="BA10" s="43"/>
      <c r="BB10" s="43">
        <f>データ!W6</f>
        <v>10152.299999999999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112224</v>
      </c>
      <c r="D6" s="31">
        <f t="shared" si="3"/>
        <v>47</v>
      </c>
      <c r="E6" s="31">
        <f t="shared" si="3"/>
        <v>17</v>
      </c>
      <c r="F6" s="31">
        <f t="shared" si="3"/>
        <v>1</v>
      </c>
      <c r="G6" s="31">
        <f t="shared" si="3"/>
        <v>0</v>
      </c>
      <c r="H6" s="31" t="str">
        <f t="shared" si="3"/>
        <v>埼玉県　越谷市</v>
      </c>
      <c r="I6" s="31" t="str">
        <f t="shared" si="3"/>
        <v>法非適用</v>
      </c>
      <c r="J6" s="31" t="str">
        <f t="shared" si="3"/>
        <v>下水道事業</v>
      </c>
      <c r="K6" s="31" t="str">
        <f t="shared" si="3"/>
        <v>公共下水道</v>
      </c>
      <c r="L6" s="31" t="str">
        <f t="shared" si="3"/>
        <v>Aa</v>
      </c>
      <c r="M6" s="32" t="str">
        <f t="shared" si="3"/>
        <v>-</v>
      </c>
      <c r="N6" s="32" t="str">
        <f t="shared" si="3"/>
        <v>該当数値なし</v>
      </c>
      <c r="O6" s="32">
        <f t="shared" si="3"/>
        <v>83.01</v>
      </c>
      <c r="P6" s="32">
        <f t="shared" si="3"/>
        <v>86.56</v>
      </c>
      <c r="Q6" s="32">
        <f t="shared" si="3"/>
        <v>2100</v>
      </c>
      <c r="R6" s="32">
        <f t="shared" si="3"/>
        <v>336565</v>
      </c>
      <c r="S6" s="32">
        <f t="shared" si="3"/>
        <v>60.24</v>
      </c>
      <c r="T6" s="32">
        <f t="shared" si="3"/>
        <v>5587.07</v>
      </c>
      <c r="U6" s="32">
        <f t="shared" si="3"/>
        <v>279899</v>
      </c>
      <c r="V6" s="32">
        <f t="shared" si="3"/>
        <v>27.57</v>
      </c>
      <c r="W6" s="32">
        <f t="shared" si="3"/>
        <v>10152.299999999999</v>
      </c>
      <c r="X6" s="33">
        <f>IF(X7="",NA(),X7)</f>
        <v>43.72</v>
      </c>
      <c r="Y6" s="33">
        <f t="shared" ref="Y6:AG6" si="4">IF(Y7="",NA(),Y7)</f>
        <v>50.1</v>
      </c>
      <c r="Z6" s="33">
        <f t="shared" si="4"/>
        <v>65.8</v>
      </c>
      <c r="AA6" s="33">
        <f t="shared" si="4"/>
        <v>66.56</v>
      </c>
      <c r="AB6" s="33">
        <f t="shared" si="4"/>
        <v>64.39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1137.02</v>
      </c>
      <c r="BF6" s="33">
        <f t="shared" ref="BF6:BN6" si="7">IF(BF7="",NA(),BF7)</f>
        <v>912.95</v>
      </c>
      <c r="BG6" s="33">
        <f t="shared" si="7"/>
        <v>849.42</v>
      </c>
      <c r="BH6" s="33">
        <f t="shared" si="7"/>
        <v>775.62</v>
      </c>
      <c r="BI6" s="33">
        <f t="shared" si="7"/>
        <v>643.66999999999996</v>
      </c>
      <c r="BJ6" s="33">
        <f t="shared" si="7"/>
        <v>745.85</v>
      </c>
      <c r="BK6" s="33">
        <f t="shared" si="7"/>
        <v>705.53</v>
      </c>
      <c r="BL6" s="33">
        <f t="shared" si="7"/>
        <v>685.64</v>
      </c>
      <c r="BM6" s="33">
        <f t="shared" si="7"/>
        <v>665.11</v>
      </c>
      <c r="BN6" s="33">
        <f t="shared" si="7"/>
        <v>642.57000000000005</v>
      </c>
      <c r="BO6" s="32" t="str">
        <f>IF(BO7="","",IF(BO7="-","【-】","【"&amp;SUBSTITUTE(TEXT(BO7,"#,##0.00"),"-","△")&amp;"】"))</f>
        <v>【763.62】</v>
      </c>
      <c r="BP6" s="33">
        <f>IF(BP7="",NA(),BP7)</f>
        <v>67.61</v>
      </c>
      <c r="BQ6" s="33">
        <f t="shared" ref="BQ6:BY6" si="8">IF(BQ7="",NA(),BQ7)</f>
        <v>75.010000000000005</v>
      </c>
      <c r="BR6" s="33">
        <f t="shared" si="8"/>
        <v>76.790000000000006</v>
      </c>
      <c r="BS6" s="33">
        <f t="shared" si="8"/>
        <v>78.38</v>
      </c>
      <c r="BT6" s="33">
        <f t="shared" si="8"/>
        <v>81.72</v>
      </c>
      <c r="BU6" s="33">
        <f t="shared" si="8"/>
        <v>89.16</v>
      </c>
      <c r="BV6" s="33">
        <f t="shared" si="8"/>
        <v>89.78</v>
      </c>
      <c r="BW6" s="33">
        <f t="shared" si="8"/>
        <v>88.39</v>
      </c>
      <c r="BX6" s="33">
        <f t="shared" si="8"/>
        <v>85.64</v>
      </c>
      <c r="BY6" s="33">
        <f t="shared" si="8"/>
        <v>94.3</v>
      </c>
      <c r="BZ6" s="32" t="str">
        <f>IF(BZ7="","",IF(BZ7="-","【-】","【"&amp;SUBSTITUTE(TEXT(BZ7,"#,##0.00"),"-","△")&amp;"】"))</f>
        <v>【98.53】</v>
      </c>
      <c r="CA6" s="33">
        <f>IF(CA7="",NA(),CA7)</f>
        <v>148.6</v>
      </c>
      <c r="CB6" s="33">
        <f t="shared" ref="CB6:CJ6" si="9">IF(CB7="",NA(),CB7)</f>
        <v>148.5</v>
      </c>
      <c r="CC6" s="33">
        <f t="shared" si="9"/>
        <v>145.01</v>
      </c>
      <c r="CD6" s="33">
        <f t="shared" si="9"/>
        <v>145.53</v>
      </c>
      <c r="CE6" s="33">
        <f t="shared" si="9"/>
        <v>141.25</v>
      </c>
      <c r="CF6" s="33">
        <f t="shared" si="9"/>
        <v>126.58</v>
      </c>
      <c r="CG6" s="33">
        <f t="shared" si="9"/>
        <v>125.87</v>
      </c>
      <c r="CH6" s="33">
        <f t="shared" si="9"/>
        <v>128.96</v>
      </c>
      <c r="CI6" s="33">
        <f t="shared" si="9"/>
        <v>133</v>
      </c>
      <c r="CJ6" s="33">
        <f t="shared" si="9"/>
        <v>120.18</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67.180000000000007</v>
      </c>
      <c r="CR6" s="33">
        <f t="shared" si="10"/>
        <v>67.540000000000006</v>
      </c>
      <c r="CS6" s="33">
        <f t="shared" si="10"/>
        <v>67.61</v>
      </c>
      <c r="CT6" s="33">
        <f t="shared" si="10"/>
        <v>64.81</v>
      </c>
      <c r="CU6" s="33">
        <f t="shared" si="10"/>
        <v>64.81</v>
      </c>
      <c r="CV6" s="32" t="str">
        <f>IF(CV7="","",IF(CV7="-","【-】","【"&amp;SUBSTITUTE(TEXT(CV7,"#,##0.00"),"-","△")&amp;"】"))</f>
        <v>【60.01】</v>
      </c>
      <c r="CW6" s="33">
        <f>IF(CW7="",NA(),CW7)</f>
        <v>93.59</v>
      </c>
      <c r="CX6" s="33">
        <f t="shared" ref="CX6:DF6" si="11">IF(CX7="",NA(),CX7)</f>
        <v>93.96</v>
      </c>
      <c r="CY6" s="33">
        <f t="shared" si="11"/>
        <v>94.11</v>
      </c>
      <c r="CZ6" s="33">
        <f t="shared" si="11"/>
        <v>94.45</v>
      </c>
      <c r="DA6" s="33">
        <f t="shared" si="11"/>
        <v>94.72</v>
      </c>
      <c r="DB6" s="33">
        <f t="shared" si="11"/>
        <v>96.32</v>
      </c>
      <c r="DC6" s="33">
        <f t="shared" si="11"/>
        <v>96.48</v>
      </c>
      <c r="DD6" s="33">
        <f t="shared" si="11"/>
        <v>96.64</v>
      </c>
      <c r="DE6" s="33">
        <f t="shared" si="11"/>
        <v>96.76</v>
      </c>
      <c r="DF6" s="33">
        <f t="shared" si="11"/>
        <v>96.89</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3">
        <f t="shared" si="14"/>
        <v>0.02</v>
      </c>
      <c r="EH6" s="33">
        <f t="shared" si="14"/>
        <v>0.03</v>
      </c>
      <c r="EI6" s="33">
        <f t="shared" si="14"/>
        <v>0.1</v>
      </c>
      <c r="EJ6" s="33">
        <f t="shared" si="14"/>
        <v>0.1</v>
      </c>
      <c r="EK6" s="33">
        <f t="shared" si="14"/>
        <v>0.11</v>
      </c>
      <c r="EL6" s="33">
        <f t="shared" si="14"/>
        <v>0.22</v>
      </c>
      <c r="EM6" s="33">
        <f t="shared" si="14"/>
        <v>0.13</v>
      </c>
      <c r="EN6" s="32" t="str">
        <f>IF(EN7="","",IF(EN7="-","【-】","【"&amp;SUBSTITUTE(TEXT(EN7,"#,##0.00"),"-","△")&amp;"】"))</f>
        <v>【0.23】</v>
      </c>
    </row>
    <row r="7" spans="1:144" s="34" customFormat="1">
      <c r="A7" s="26"/>
      <c r="B7" s="35">
        <v>2015</v>
      </c>
      <c r="C7" s="35">
        <v>112224</v>
      </c>
      <c r="D7" s="35">
        <v>47</v>
      </c>
      <c r="E7" s="35">
        <v>17</v>
      </c>
      <c r="F7" s="35">
        <v>1</v>
      </c>
      <c r="G7" s="35">
        <v>0</v>
      </c>
      <c r="H7" s="35" t="s">
        <v>96</v>
      </c>
      <c r="I7" s="35" t="s">
        <v>97</v>
      </c>
      <c r="J7" s="35" t="s">
        <v>98</v>
      </c>
      <c r="K7" s="35" t="s">
        <v>99</v>
      </c>
      <c r="L7" s="35" t="s">
        <v>100</v>
      </c>
      <c r="M7" s="36" t="s">
        <v>101</v>
      </c>
      <c r="N7" s="36" t="s">
        <v>102</v>
      </c>
      <c r="O7" s="36">
        <v>83.01</v>
      </c>
      <c r="P7" s="36">
        <v>86.56</v>
      </c>
      <c r="Q7" s="36">
        <v>2100</v>
      </c>
      <c r="R7" s="36">
        <v>336565</v>
      </c>
      <c r="S7" s="36">
        <v>60.24</v>
      </c>
      <c r="T7" s="36">
        <v>5587.07</v>
      </c>
      <c r="U7" s="36">
        <v>279899</v>
      </c>
      <c r="V7" s="36">
        <v>27.57</v>
      </c>
      <c r="W7" s="36">
        <v>10152.299999999999</v>
      </c>
      <c r="X7" s="36">
        <v>43.72</v>
      </c>
      <c r="Y7" s="36">
        <v>50.1</v>
      </c>
      <c r="Z7" s="36">
        <v>65.8</v>
      </c>
      <c r="AA7" s="36">
        <v>66.56</v>
      </c>
      <c r="AB7" s="36">
        <v>64.39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1137.02</v>
      </c>
      <c r="BF7" s="36">
        <v>912.95</v>
      </c>
      <c r="BG7" s="36">
        <v>849.42</v>
      </c>
      <c r="BH7" s="36">
        <v>775.62</v>
      </c>
      <c r="BI7" s="36">
        <v>643.66999999999996</v>
      </c>
      <c r="BJ7" s="36">
        <v>745.85</v>
      </c>
      <c r="BK7" s="36">
        <v>705.53</v>
      </c>
      <c r="BL7" s="36">
        <v>685.64</v>
      </c>
      <c r="BM7" s="36">
        <v>665.11</v>
      </c>
      <c r="BN7" s="36">
        <v>642.57000000000005</v>
      </c>
      <c r="BO7" s="36">
        <v>763.62</v>
      </c>
      <c r="BP7" s="36">
        <v>67.61</v>
      </c>
      <c r="BQ7" s="36">
        <v>75.010000000000005</v>
      </c>
      <c r="BR7" s="36">
        <v>76.790000000000006</v>
      </c>
      <c r="BS7" s="36">
        <v>78.38</v>
      </c>
      <c r="BT7" s="36">
        <v>81.72</v>
      </c>
      <c r="BU7" s="36">
        <v>89.16</v>
      </c>
      <c r="BV7" s="36">
        <v>89.78</v>
      </c>
      <c r="BW7" s="36">
        <v>88.39</v>
      </c>
      <c r="BX7" s="36">
        <v>85.64</v>
      </c>
      <c r="BY7" s="36">
        <v>94.3</v>
      </c>
      <c r="BZ7" s="36">
        <v>98.53</v>
      </c>
      <c r="CA7" s="36">
        <v>148.6</v>
      </c>
      <c r="CB7" s="36">
        <v>148.5</v>
      </c>
      <c r="CC7" s="36">
        <v>145.01</v>
      </c>
      <c r="CD7" s="36">
        <v>145.53</v>
      </c>
      <c r="CE7" s="36">
        <v>141.25</v>
      </c>
      <c r="CF7" s="36">
        <v>126.58</v>
      </c>
      <c r="CG7" s="36">
        <v>125.87</v>
      </c>
      <c r="CH7" s="36">
        <v>128.96</v>
      </c>
      <c r="CI7" s="36">
        <v>133</v>
      </c>
      <c r="CJ7" s="36">
        <v>120.18</v>
      </c>
      <c r="CK7" s="36">
        <v>139.69999999999999</v>
      </c>
      <c r="CL7" s="36" t="s">
        <v>101</v>
      </c>
      <c r="CM7" s="36" t="s">
        <v>101</v>
      </c>
      <c r="CN7" s="36" t="s">
        <v>101</v>
      </c>
      <c r="CO7" s="36" t="s">
        <v>101</v>
      </c>
      <c r="CP7" s="36" t="s">
        <v>101</v>
      </c>
      <c r="CQ7" s="36">
        <v>67.180000000000007</v>
      </c>
      <c r="CR7" s="36">
        <v>67.540000000000006</v>
      </c>
      <c r="CS7" s="36">
        <v>67.61</v>
      </c>
      <c r="CT7" s="36">
        <v>64.81</v>
      </c>
      <c r="CU7" s="36">
        <v>64.81</v>
      </c>
      <c r="CV7" s="36">
        <v>60.01</v>
      </c>
      <c r="CW7" s="36">
        <v>93.59</v>
      </c>
      <c r="CX7" s="36">
        <v>93.96</v>
      </c>
      <c r="CY7" s="36">
        <v>94.11</v>
      </c>
      <c r="CZ7" s="36">
        <v>94.45</v>
      </c>
      <c r="DA7" s="36">
        <v>94.72</v>
      </c>
      <c r="DB7" s="36">
        <v>96.32</v>
      </c>
      <c r="DC7" s="36">
        <v>96.48</v>
      </c>
      <c r="DD7" s="36">
        <v>96.64</v>
      </c>
      <c r="DE7" s="36">
        <v>96.76</v>
      </c>
      <c r="DF7" s="36">
        <v>96.89</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0.02</v>
      </c>
      <c r="EH7" s="36">
        <v>0.03</v>
      </c>
      <c r="EI7" s="36">
        <v>0.1</v>
      </c>
      <c r="EJ7" s="36">
        <v>0.1</v>
      </c>
      <c r="EK7" s="36">
        <v>0.11</v>
      </c>
      <c r="EL7" s="36">
        <v>0.22</v>
      </c>
      <c r="EM7" s="36">
        <v>0.13</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YAMAMOTO Takeshi</cp:lastModifiedBy>
  <dcterms:created xsi:type="dcterms:W3CDTF">2017-02-08T02:47:14Z</dcterms:created>
  <dcterms:modified xsi:type="dcterms:W3CDTF">2017-02-14T07:41:11Z</dcterms:modified>
</cp:coreProperties>
</file>