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<sst xmlns="http://schemas.openxmlformats.org/spreadsheetml/2006/main" count="217" uniqueCount="107">
  <si>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</si>
  <si>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</si>
  <si>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</si>
  <si>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</si>
  <si>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</si>
  <si>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</si>
  <si>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</si>
  <si>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</si>
  <si>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</si>
  <si>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</si>
  <si>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</si>
  <si>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</si>
  <si>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</si>
  <si>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</si>
  <si>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</si>
  <si>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</si>
  <si>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</si>
  <si>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</si>
  <si>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</si>
  <si>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</si>
  <si>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</si>
  <si>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</si>
  <si>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</si>
  <si>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</si>
  <si>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</si>
  <si>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</si>
  <si>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</si>
  <si>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</si>
  <si>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</si>
  <si>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</si>
  <si>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</si>
  <si>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</si>
  <si>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</si>
  <si>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</si>
  <si>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</si>
  <si>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</si>
  <si>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</si>
  <si>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</si>
  <si>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</si>
  <si>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</si>
  <si>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</si>
  <si>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</si>
  <si>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</si>
  <si>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</si>
  <si>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</si>
  <si>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</si>
  <si>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</si>
  <si>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</si>
  <si>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</si>
  <si>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</si>
  <si>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</si>
  <si>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</si>
  <si>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</si>
  <si>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</si>
  <si>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</si>
  <si>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</si>
  <si>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</si>
  <si>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</si>
  <si>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</si>
  <si>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</si>
  <si>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</si>
  <si>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</si>
  <si>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</si>
  <si>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</si>
  <si>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</si>
  <si>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</si>
  <si>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</si>
  <si>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</si>
  <si>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</si>
  <si>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</si>
  <si>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</si>
  <si>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</si>
  <si>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</si>
  <si>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</si>
  <si>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</si>
  <si>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</si>
  <si>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</si>
  <si>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</si>
  <si>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</si>
  <si>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</si>
  <si>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</si>
  <si>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</si>
  <si>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</si>
  <si>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</si>
  <si>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</si>
  <si>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</si>
  <si>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</si>
  <si>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</si>
  <si>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</si>
  <si>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</si>
  <si>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</si>
  <si>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</si>
  <si>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</si>
  <si>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草加市</t>
  </si>
  <si>
    <t>法適用</t>
  </si>
  <si>
    <t>水道事業</t>
  </si>
  <si>
    <t>末端給水事業</t>
  </si>
  <si>
    <t>A2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</si>
  <si>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</si>
  <si>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</si>
  <si>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</si>
  <si>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</si>
  <si>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</si>
  <si>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</si>
  <si>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類似団体と比べ、⑥給水原価は大きく下回り、⑤料金回収率も良好である。⑧有収率も高く、⑦施設利用率も高水準を維持し、効率的な運営がなされていることが示されている。
　④企業債残高対給水収益比率は類似団体と比べかなり低い値となり、企業債（借金）に頼らない経営が行われている。
　①経常収支比率は、健全な経営状況を示しているが、減価償却費の増加により、平成27年度は前年度と比べ、若干の下落となったものである。
　経営状況については、各指標数値において、おおむね健全、良好な状況が続いていることを示している。
</t>
    <rPh sb="1" eb="3">
      <t>ルイジ</t>
    </rPh>
    <rPh sb="3" eb="5">
      <t>ダンタイ</t>
    </rPh>
    <rPh sb="6" eb="7">
      <t>クラ</t>
    </rPh>
    <rPh sb="10" eb="12">
      <t>キュウスイ</t>
    </rPh>
    <rPh sb="12" eb="14">
      <t>ゲンカ</t>
    </rPh>
    <rPh sb="15" eb="16">
      <t>オオ</t>
    </rPh>
    <rPh sb="18" eb="20">
      <t>シタマワ</t>
    </rPh>
    <rPh sb="23" eb="25">
      <t>リョウキン</t>
    </rPh>
    <rPh sb="25" eb="27">
      <t>カイシュウ</t>
    </rPh>
    <rPh sb="27" eb="28">
      <t>リツ</t>
    </rPh>
    <rPh sb="29" eb="31">
      <t>リョウコウ</t>
    </rPh>
    <rPh sb="36" eb="38">
      <t>ユウシュウ</t>
    </rPh>
    <rPh sb="38" eb="39">
      <t>リツ</t>
    </rPh>
    <rPh sb="40" eb="41">
      <t>タカ</t>
    </rPh>
    <rPh sb="44" eb="46">
      <t>シセツ</t>
    </rPh>
    <rPh sb="46" eb="49">
      <t>リヨウリツ</t>
    </rPh>
    <rPh sb="50" eb="53">
      <t>コウスイジュン</t>
    </rPh>
    <rPh sb="54" eb="56">
      <t>イジ</t>
    </rPh>
    <rPh sb="58" eb="61">
      <t>コウリツテキ</t>
    </rPh>
    <rPh sb="62" eb="64">
      <t>ウンエイ</t>
    </rPh>
    <rPh sb="74" eb="75">
      <t>シメ</t>
    </rPh>
    <rPh sb="84" eb="86">
      <t>キギョウ</t>
    </rPh>
    <rPh sb="86" eb="87">
      <t>サイ</t>
    </rPh>
    <rPh sb="87" eb="89">
      <t>ザンダカ</t>
    </rPh>
    <rPh sb="89" eb="90">
      <t>タイ</t>
    </rPh>
    <rPh sb="90" eb="92">
      <t>キュウスイ</t>
    </rPh>
    <rPh sb="92" eb="94">
      <t>シュウエキ</t>
    </rPh>
    <rPh sb="94" eb="96">
      <t>ヒリツ</t>
    </rPh>
    <rPh sb="97" eb="99">
      <t>ルイジ</t>
    </rPh>
    <rPh sb="99" eb="101">
      <t>ダンタイ</t>
    </rPh>
    <rPh sb="102" eb="103">
      <t>クラ</t>
    </rPh>
    <rPh sb="107" eb="108">
      <t>ヒク</t>
    </rPh>
    <rPh sb="109" eb="110">
      <t>アタイ</t>
    </rPh>
    <rPh sb="114" eb="116">
      <t>キギョウ</t>
    </rPh>
    <rPh sb="116" eb="117">
      <t>サイ</t>
    </rPh>
    <rPh sb="118" eb="120">
      <t>シャッキン</t>
    </rPh>
    <rPh sb="122" eb="123">
      <t>タヨ</t>
    </rPh>
    <rPh sb="126" eb="128">
      <t>ケイエイ</t>
    </rPh>
    <rPh sb="129" eb="130">
      <t>オコナ</t>
    </rPh>
    <rPh sb="139" eb="141">
      <t>ケイジョウ</t>
    </rPh>
    <rPh sb="141" eb="143">
      <t>シュウシ</t>
    </rPh>
    <rPh sb="143" eb="145">
      <t>ヒリツ</t>
    </rPh>
    <rPh sb="162" eb="164">
      <t>ゲンカ</t>
    </rPh>
    <rPh sb="164" eb="166">
      <t>ショウキャク</t>
    </rPh>
    <rPh sb="166" eb="167">
      <t>ヒ</t>
    </rPh>
    <rPh sb="168" eb="170">
      <t>ゾウカ</t>
    </rPh>
    <rPh sb="174" eb="176">
      <t>ヘイセイ</t>
    </rPh>
    <rPh sb="178" eb="180">
      <t>ネンド</t>
    </rPh>
    <rPh sb="181" eb="184">
      <t>ゼンネンド</t>
    </rPh>
    <rPh sb="185" eb="186">
      <t>クラ</t>
    </rPh>
    <rPh sb="188" eb="190">
      <t>ジャッカン</t>
    </rPh>
    <rPh sb="191" eb="193">
      <t>ゲラク</t>
    </rPh>
    <rPh sb="205" eb="207">
      <t>ケイエイ</t>
    </rPh>
    <rPh sb="207" eb="209">
      <t>ジョウキョウ</t>
    </rPh>
    <rPh sb="215" eb="216">
      <t>カク</t>
    </rPh>
    <rPh sb="216" eb="218">
      <t>シヒョウ</t>
    </rPh>
    <rPh sb="218" eb="220">
      <t>スウチ</t>
    </rPh>
    <rPh sb="229" eb="231">
      <t>ケンゼン</t>
    </rPh>
    <rPh sb="232" eb="234">
      <t>リョウコウ</t>
    </rPh>
    <rPh sb="235" eb="237">
      <t>ジョウキョウ</t>
    </rPh>
    <rPh sb="238" eb="239">
      <t>ツヅ</t>
    </rPh>
    <rPh sb="246" eb="247">
      <t>シメ</t>
    </rPh>
    <phoneticPr fontId="4"/>
  </si>
  <si>
    <t>　施設の老朽化度合を示す①有形固定資産減価償却率は、類似団体より高い値となっている。②管路の経年化率は、類似団体を下回っているが、年々増加しており、また、③管路の更新率は類似団体と比較すると低い傾向にある。
　今後、更新率が同水準で推移すれば、老朽化施設の増加が見込まれる。将来の水需要を見据え、計画的かつ効率的な施設整備を推進していく。</t>
    <rPh sb="43" eb="45">
      <t>カンロ</t>
    </rPh>
    <rPh sb="46" eb="49">
      <t>ケイネンカ</t>
    </rPh>
    <rPh sb="49" eb="50">
      <t>リツ</t>
    </rPh>
    <rPh sb="52" eb="54">
      <t>ルイジ</t>
    </rPh>
    <rPh sb="54" eb="56">
      <t>ダンタイ</t>
    </rPh>
    <rPh sb="57" eb="59">
      <t>シタマワ</t>
    </rPh>
    <rPh sb="65" eb="67">
      <t>ネンネン</t>
    </rPh>
    <rPh sb="67" eb="69">
      <t>ゾウカ</t>
    </rPh>
    <rPh sb="78" eb="80">
      <t>カンロ</t>
    </rPh>
    <rPh sb="81" eb="83">
      <t>コウシン</t>
    </rPh>
    <rPh sb="83" eb="84">
      <t>リツ</t>
    </rPh>
    <rPh sb="85" eb="87">
      <t>ルイジ</t>
    </rPh>
    <rPh sb="87" eb="89">
      <t>ダンタイ</t>
    </rPh>
    <rPh sb="90" eb="92">
      <t>ヒカク</t>
    </rPh>
    <rPh sb="95" eb="96">
      <t>ヒク</t>
    </rPh>
    <rPh sb="97" eb="99">
      <t>ケイコウ</t>
    </rPh>
    <rPh sb="162" eb="164">
      <t>スイシン</t>
    </rPh>
    <phoneticPr fontId="4"/>
  </si>
  <si>
    <t>　草加市の水道事業の経営状況については、現在良好で安定した状況が続いているが、今後、給水収益の減少が見込まれ、老朽化した施設を更新する必要性が高まるため、厳しい経営状況になることが想定される。
　平成２９～３０年度で、水道事業ビジョン（経営戦略）を策定予定であり、ライフラインとして、安全かつ強靭な状態で長期的に運営していけるよう、より一層の健全経営に努める。</t>
    <rPh sb="1" eb="4">
      <t>ソウカシ</t>
    </rPh>
    <rPh sb="5" eb="7">
      <t>スイドウ</t>
    </rPh>
    <rPh sb="7" eb="9">
      <t>ジギョウ</t>
    </rPh>
    <rPh sb="10" eb="12">
      <t>ケイエイ</t>
    </rPh>
    <rPh sb="12" eb="14">
      <t>ジョウキョウ</t>
    </rPh>
    <rPh sb="20" eb="22">
      <t>ゲンザイ</t>
    </rPh>
    <rPh sb="22" eb="24">
      <t>リョウコウ</t>
    </rPh>
    <rPh sb="25" eb="27">
      <t>アンテイ</t>
    </rPh>
    <rPh sb="29" eb="31">
      <t>ジョウキョウ</t>
    </rPh>
    <rPh sb="32" eb="33">
      <t>ツヅ</t>
    </rPh>
    <rPh sb="39" eb="41">
      <t>コンゴ</t>
    </rPh>
    <rPh sb="55" eb="58">
      <t>ロウキュウカ</t>
    </rPh>
    <rPh sb="60" eb="62">
      <t>シセツ</t>
    </rPh>
    <rPh sb="63" eb="65">
      <t>コウシン</t>
    </rPh>
    <rPh sb="67" eb="70">
      <t>ヒツヨウセイ</t>
    </rPh>
    <rPh sb="71" eb="72">
      <t>タカ</t>
    </rPh>
    <rPh sb="77" eb="78">
      <t>キビ</t>
    </rPh>
    <rPh sb="80" eb="82">
      <t>ケイエイ</t>
    </rPh>
    <rPh sb="82" eb="84">
      <t>ジョウキョウ</t>
    </rPh>
    <rPh sb="90" eb="92">
      <t>ソウテイ</t>
    </rPh>
    <rPh sb="98" eb="100">
      <t>ヘイセイ</t>
    </rPh>
    <rPh sb="105" eb="107">
      <t>ネンド</t>
    </rPh>
    <rPh sb="109" eb="111">
      <t>スイドウ</t>
    </rPh>
    <rPh sb="111" eb="113">
      <t>ジギョウ</t>
    </rPh>
    <rPh sb="118" eb="120">
      <t>ケイエイ</t>
    </rPh>
    <rPh sb="120" eb="122">
      <t>センリャク</t>
    </rPh>
    <rPh sb="124" eb="126">
      <t>サクテイ</t>
    </rPh>
    <rPh sb="126" eb="128">
      <t>ヨテイ</t>
    </rPh>
    <rPh sb="142" eb="144">
      <t>アンゼン</t>
    </rPh>
    <rPh sb="146" eb="148">
      <t>キョウジン</t>
    </rPh>
    <rPh sb="149" eb="151">
      <t>ジョウタイ</t>
    </rPh>
    <rPh sb="152" eb="155">
      <t>チョウキテキ</t>
    </rPh>
    <rPh sb="156" eb="158">
      <t>ウンエイ</t>
    </rPh>
    <rPh sb="168" eb="170">
      <t>イッソウ</t>
    </rPh>
    <rPh sb="171" eb="173">
      <t>ケンゼン</t>
    </rPh>
    <rPh sb="173" eb="175">
      <t>ケイエイ</t>
    </rPh>
    <rPh sb="176" eb="177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</si>
</sst>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0.47</c:v>
                </c:pt>
                <c:pt idx="2">
                  <c:v>0.48</c:v>
                </c:pt>
                <c:pt idx="3">
                  <c:v>0.45</c:v>
                </c:pt>
                <c:pt idx="4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6560"/>
        <c:axId val="756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0.76</c:v>
                </c:pt>
                <c:pt idx="2">
                  <c:v>0.8</c:v>
                </c:pt>
                <c:pt idx="3">
                  <c:v>0.72</c:v>
                </c:pt>
                <c:pt idx="4">
                  <c:v>0.67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66560"/>
        <c:axId val="75668480"/>
      </c:lineChart>
      <c:dateAx>
        <c:axId val="7566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668480"/>
        <c:crosses val="autoZero"/>
        <c:auto val="1"/>
        <c:lblOffset val="100"/>
        <c:baseTimeUnit val="years"/>
      </c:dateAx>
      <c:valAx>
        <c:axId val="756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66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69.88</c:v>
                </c:pt>
                <c:pt idx="1">
                  <c:v>68.069999999999993</c:v>
                </c:pt>
                <c:pt idx="2">
                  <c:v>68.16</c:v>
                </c:pt>
                <c:pt idx="3">
                  <c:v>67.91</c:v>
                </c:pt>
                <c:pt idx="4">
                  <c:v>67.709999999999994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47680"/>
        <c:axId val="771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63.07</c:v>
                </c:pt>
                <c:pt idx="1">
                  <c:v>62.71</c:v>
                </c:pt>
                <c:pt idx="2">
                  <c:v>62.15</c:v>
                </c:pt>
                <c:pt idx="3">
                  <c:v>61.61</c:v>
                </c:pt>
                <c:pt idx="4">
                  <c:v>62.34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47680"/>
        <c:axId val="77144064"/>
      </c:lineChart>
      <c:dateAx>
        <c:axId val="7704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44064"/>
        <c:crosses val="autoZero"/>
        <c:auto val="1"/>
        <c:lblOffset val="100"/>
        <c:baseTimeUnit val="years"/>
      </c:dateAx>
      <c:valAx>
        <c:axId val="771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4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92.62</c:v>
                </c:pt>
                <c:pt idx="1">
                  <c:v>95.16</c:v>
                </c:pt>
                <c:pt idx="2">
                  <c:v>94.21</c:v>
                </c:pt>
                <c:pt idx="3">
                  <c:v>93.93</c:v>
                </c:pt>
                <c:pt idx="4">
                  <c:v>94.13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61600"/>
        <c:axId val="771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89.96</c:v>
                </c:pt>
                <c:pt idx="1">
                  <c:v>90.54</c:v>
                </c:pt>
                <c:pt idx="2">
                  <c:v>90.64</c:v>
                </c:pt>
                <c:pt idx="3">
                  <c:v>90.23</c:v>
                </c:pt>
                <c:pt idx="4">
                  <c:v>90.15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61600"/>
        <c:axId val="77163520"/>
      </c:lineChart>
      <c:dateAx>
        <c:axId val="7716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63520"/>
        <c:crosses val="autoZero"/>
        <c:auto val="1"/>
        <c:lblOffset val="100"/>
        <c:baseTimeUnit val="years"/>
      </c:dateAx>
      <c:valAx>
        <c:axId val="771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6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112.38</c:v>
                </c:pt>
                <c:pt idx="1">
                  <c:v>112.47</c:v>
                </c:pt>
                <c:pt idx="2">
                  <c:v>114.38</c:v>
                </c:pt>
                <c:pt idx="3">
                  <c:v>114.74</c:v>
                </c:pt>
                <c:pt idx="4">
                  <c:v>113.96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19840"/>
        <c:axId val="7642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107.51</c:v>
                </c:pt>
                <c:pt idx="1">
                  <c:v>108.39</c:v>
                </c:pt>
                <c:pt idx="2">
                  <c:v>108.9</c:v>
                </c:pt>
                <c:pt idx="3">
                  <c:v>114.43</c:v>
                </c:pt>
                <c:pt idx="4">
                  <c:v>114.08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19840"/>
        <c:axId val="76421760"/>
      </c:lineChart>
      <c:dateAx>
        <c:axId val="7641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21760"/>
        <c:crosses val="autoZero"/>
        <c:auto val="1"/>
        <c:lblOffset val="100"/>
        <c:baseTimeUnit val="years"/>
      </c:dateAx>
      <c:valAx>
        <c:axId val="76421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41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51.31</c:v>
                </c:pt>
                <c:pt idx="1">
                  <c:v>52.05</c:v>
                </c:pt>
                <c:pt idx="2">
                  <c:v>52.75</c:v>
                </c:pt>
                <c:pt idx="3">
                  <c:v>50.56</c:v>
                </c:pt>
                <c:pt idx="4">
                  <c:v>51.64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64512"/>
        <c:axId val="7646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41.47</c:v>
                </c:pt>
                <c:pt idx="1">
                  <c:v>42.43</c:v>
                </c:pt>
                <c:pt idx="2">
                  <c:v>43.24</c:v>
                </c:pt>
                <c:pt idx="3">
                  <c:v>46.36</c:v>
                </c:pt>
                <c:pt idx="4">
                  <c:v>47.37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4512"/>
        <c:axId val="76466432"/>
      </c:lineChart>
      <c:dateAx>
        <c:axId val="7646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66432"/>
        <c:crosses val="autoZero"/>
        <c:auto val="1"/>
        <c:lblOffset val="100"/>
        <c:baseTimeUnit val="years"/>
      </c:dateAx>
      <c:valAx>
        <c:axId val="7646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46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4.42</c:v>
                </c:pt>
                <c:pt idx="1">
                  <c:v>6.19</c:v>
                </c:pt>
                <c:pt idx="2">
                  <c:v>6.27</c:v>
                </c:pt>
                <c:pt idx="3">
                  <c:v>8.1199999999999992</c:v>
                </c:pt>
                <c:pt idx="4">
                  <c:v>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13280"/>
        <c:axId val="7651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9.92</c:v>
                </c:pt>
                <c:pt idx="1">
                  <c:v>11.07</c:v>
                </c:pt>
                <c:pt idx="2">
                  <c:v>12.21</c:v>
                </c:pt>
                <c:pt idx="3">
                  <c:v>13.57</c:v>
                </c:pt>
                <c:pt idx="4">
                  <c:v>14.27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3280"/>
        <c:axId val="76515200"/>
      </c:lineChart>
      <c:dateAx>
        <c:axId val="7651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515200"/>
        <c:crosses val="autoZero"/>
        <c:auto val="1"/>
        <c:lblOffset val="100"/>
        <c:baseTimeUnit val="years"/>
      </c:dateAx>
      <c:valAx>
        <c:axId val="7651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1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79360"/>
        <c:axId val="7688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2.83</c:v>
                </c:pt>
                <c:pt idx="1">
                  <c:v>3.08</c:v>
                </c:pt>
                <c:pt idx="2">
                  <c:v>3.47</c:v>
                </c:pt>
                <c:pt idx="3">
                  <c:v>0.13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79360"/>
        <c:axId val="76881280"/>
      </c:lineChart>
      <c:dateAx>
        <c:axId val="7687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881280"/>
        <c:crosses val="autoZero"/>
        <c:auto val="1"/>
        <c:lblOffset val="100"/>
        <c:baseTimeUnit val="years"/>
      </c:dateAx>
      <c:valAx>
        <c:axId val="76881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7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1135.3900000000001</c:v>
                </c:pt>
                <c:pt idx="1">
                  <c:v>1122.27</c:v>
                </c:pt>
                <c:pt idx="2">
                  <c:v>1251.96</c:v>
                </c:pt>
                <c:pt idx="3">
                  <c:v>451.21</c:v>
                </c:pt>
                <c:pt idx="4">
                  <c:v>529.32000000000005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20320"/>
        <c:axId val="7692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602.73</c:v>
                </c:pt>
                <c:pt idx="1">
                  <c:v>590.46</c:v>
                </c:pt>
                <c:pt idx="2">
                  <c:v>628.34</c:v>
                </c:pt>
                <c:pt idx="3">
                  <c:v>289.8</c:v>
                </c:pt>
                <c:pt idx="4">
                  <c:v>299.44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20320"/>
        <c:axId val="76922240"/>
      </c:lineChart>
      <c:dateAx>
        <c:axId val="7692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22240"/>
        <c:crosses val="autoZero"/>
        <c:auto val="1"/>
        <c:lblOffset val="100"/>
        <c:baseTimeUnit val="years"/>
      </c:dateAx>
      <c:valAx>
        <c:axId val="76922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2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76.150000000000006</c:v>
                </c:pt>
                <c:pt idx="1">
                  <c:v>67.19</c:v>
                </c:pt>
                <c:pt idx="2">
                  <c:v>63.77</c:v>
                </c:pt>
                <c:pt idx="3">
                  <c:v>59.87</c:v>
                </c:pt>
                <c:pt idx="4">
                  <c:v>55.2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56800"/>
        <c:axId val="7695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310.79000000000002</c:v>
                </c:pt>
                <c:pt idx="1">
                  <c:v>299.16000000000003</c:v>
                </c:pt>
                <c:pt idx="2">
                  <c:v>297.13</c:v>
                </c:pt>
                <c:pt idx="3">
                  <c:v>301.99</c:v>
                </c:pt>
                <c:pt idx="4">
                  <c:v>298.08999999999997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56800"/>
        <c:axId val="76958720"/>
      </c:lineChart>
      <c:dateAx>
        <c:axId val="7695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58720"/>
        <c:crosses val="autoZero"/>
        <c:auto val="1"/>
        <c:lblOffset val="100"/>
        <c:baseTimeUnit val="years"/>
      </c:dateAx>
      <c:valAx>
        <c:axId val="76958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95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104.62</c:v>
                </c:pt>
                <c:pt idx="1">
                  <c:v>104.25</c:v>
                </c:pt>
                <c:pt idx="2">
                  <c:v>104.53</c:v>
                </c:pt>
                <c:pt idx="3">
                  <c:v>107.23</c:v>
                </c:pt>
                <c:pt idx="4">
                  <c:v>105.94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05568"/>
        <c:axId val="770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</c:v>
                </c:pt>
                <c:pt idx="1">
                  <c:v>99.91</c:v>
                </c:pt>
                <c:pt idx="2">
                  <c:v>99.89</c:v>
                </c:pt>
                <c:pt idx="3">
                  <c:v>107.05</c:v>
                </c:pt>
                <c:pt idx="4">
                  <c:v>106.4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05568"/>
        <c:axId val="77007488"/>
      </c:lineChart>
      <c:dateAx>
        <c:axId val="77005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07488"/>
        <c:crosses val="autoZero"/>
        <c:auto val="1"/>
        <c:lblOffset val="100"/>
        <c:baseTimeUnit val="years"/>
      </c:dateAx>
      <c:valAx>
        <c:axId val="770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0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144.72999999999999</c:v>
                </c:pt>
                <c:pt idx="1">
                  <c:v>145.1</c:v>
                </c:pt>
                <c:pt idx="2">
                  <c:v>143.94999999999999</c:v>
                </c:pt>
                <c:pt idx="3">
                  <c:v>139.88</c:v>
                </c:pt>
                <c:pt idx="4">
                  <c:v>141.29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25280"/>
        <c:axId val="7702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164.03</c:v>
                </c:pt>
                <c:pt idx="1">
                  <c:v>164.25</c:v>
                </c:pt>
                <c:pt idx="2">
                  <c:v>165.34</c:v>
                </c:pt>
                <c:pt idx="3">
                  <c:v>155.09</c:v>
                </c:pt>
                <c:pt idx="4">
                  <c:v>156.29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25280"/>
        <c:axId val="77027200"/>
      </c:lineChart>
      <c:dateAx>
        <c:axId val="770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27200"/>
        <c:crosses val="autoZero"/>
        <c:auto val="1"/>
        <c:lblOffset val="100"/>
        <c:baseTimeUnit val="years"/>
      </c:dateAx>
      <c:valAx>
        <c:axId val="7702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2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0" zoomScaleNormal="80" workbookViewId="0">
      <selection activeCell="BG85" sqref="BG8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埼玉県　草加市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A2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245878</v>
      </c>
      <c r="AJ8" s="56"/>
      <c r="AK8" s="56"/>
      <c r="AL8" s="56"/>
      <c r="AM8" s="56"/>
      <c r="AN8" s="56"/>
      <c r="AO8" s="56"/>
      <c r="AP8" s="57"/>
      <c r="AQ8" s="47">
        <f>データ!R6</f>
        <v>27.46</v>
      </c>
      <c r="AR8" s="47"/>
      <c r="AS8" s="47"/>
      <c r="AT8" s="47"/>
      <c r="AU8" s="47"/>
      <c r="AV8" s="47"/>
      <c r="AW8" s="47"/>
      <c r="AX8" s="47"/>
      <c r="AY8" s="47">
        <f>データ!S6</f>
        <v>8954.0400000000009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90.14</v>
      </c>
      <c r="K10" s="47"/>
      <c r="L10" s="47"/>
      <c r="M10" s="47"/>
      <c r="N10" s="47"/>
      <c r="O10" s="47"/>
      <c r="P10" s="47"/>
      <c r="Q10" s="47"/>
      <c r="R10" s="47">
        <f>データ!O6</f>
        <v>100</v>
      </c>
      <c r="S10" s="47"/>
      <c r="T10" s="47"/>
      <c r="U10" s="47"/>
      <c r="V10" s="47"/>
      <c r="W10" s="47"/>
      <c r="X10" s="47"/>
      <c r="Y10" s="47"/>
      <c r="Z10" s="78">
        <f>データ!P6</f>
        <v>2430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246226</v>
      </c>
      <c r="AJ10" s="78"/>
      <c r="AK10" s="78"/>
      <c r="AL10" s="78"/>
      <c r="AM10" s="78"/>
      <c r="AN10" s="78"/>
      <c r="AO10" s="78"/>
      <c r="AP10" s="78"/>
      <c r="AQ10" s="47">
        <f>データ!U6</f>
        <v>27.46</v>
      </c>
      <c r="AR10" s="47"/>
      <c r="AS10" s="47"/>
      <c r="AT10" s="47"/>
      <c r="AU10" s="47"/>
      <c r="AV10" s="47"/>
      <c r="AW10" s="47"/>
      <c r="AX10" s="47"/>
      <c r="AY10" s="47">
        <f>データ!V6</f>
        <v>8966.7199999999993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112216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埼玉県　草加市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A2</v>
      </c>
      <c r="M6" s="32" t="str">
        <f t="shared" si="3"/>
        <v>-</v>
      </c>
      <c r="N6" s="32">
        <f t="shared" si="3"/>
        <v>90.14</v>
      </c>
      <c r="O6" s="32">
        <f t="shared" si="3"/>
        <v>100</v>
      </c>
      <c r="P6" s="32">
        <f t="shared" si="3"/>
        <v>2430</v>
      </c>
      <c r="Q6" s="32">
        <f t="shared" si="3"/>
        <v>245878</v>
      </c>
      <c r="R6" s="32">
        <f t="shared" si="3"/>
        <v>27.46</v>
      </c>
      <c r="S6" s="32">
        <f t="shared" si="3"/>
        <v>8954.0400000000009</v>
      </c>
      <c r="T6" s="32">
        <f t="shared" si="3"/>
        <v>246226</v>
      </c>
      <c r="U6" s="32">
        <f t="shared" si="3"/>
        <v>27.46</v>
      </c>
      <c r="V6" s="32">
        <f t="shared" si="3"/>
        <v>8966.7199999999993</v>
      </c>
      <c r="W6" s="33">
        <f>IF(W7="",NA(),W7)</f>
        <v>112.38</v>
      </c>
      <c r="X6" s="33">
        <f t="shared" ref="X6:AF6" si="4">IF(X7="",NA(),X7)</f>
        <v>112.47</v>
      </c>
      <c r="Y6" s="33">
        <f t="shared" si="4"/>
        <v>114.38</v>
      </c>
      <c r="Z6" s="33">
        <f t="shared" si="4"/>
        <v>114.74</v>
      </c>
      <c r="AA6" s="33">
        <f t="shared" si="4"/>
        <v>113.96</v>
      </c>
      <c r="AB6" s="33">
        <f t="shared" si="4"/>
        <v>107.51</v>
      </c>
      <c r="AC6" s="33">
        <f t="shared" si="4"/>
        <v>108.39</v>
      </c>
      <c r="AD6" s="33">
        <f t="shared" si="4"/>
        <v>108.9</v>
      </c>
      <c r="AE6" s="33">
        <f t="shared" si="4"/>
        <v>114.43</v>
      </c>
      <c r="AF6" s="33">
        <f t="shared" si="4"/>
        <v>114.08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2.83</v>
      </c>
      <c r="AN6" s="33">
        <f t="shared" si="5"/>
        <v>3.08</v>
      </c>
      <c r="AO6" s="33">
        <f t="shared" si="5"/>
        <v>3.47</v>
      </c>
      <c r="AP6" s="33">
        <f t="shared" si="5"/>
        <v>0.13</v>
      </c>
      <c r="AQ6" s="32">
        <f t="shared" si="5"/>
        <v>0</v>
      </c>
      <c r="AR6" s="32" t="str">
        <f>IF(AR7="","",IF(AR7="-","【-】","【"&amp;SUBSTITUTE(TEXT(AR7,"#,##0.00"),"-","△")&amp;"】"))</f>
        <v>【0.87】</v>
      </c>
      <c r="AS6" s="33">
        <f>IF(AS7="",NA(),AS7)</f>
        <v>1135.3900000000001</v>
      </c>
      <c r="AT6" s="33">
        <f t="shared" ref="AT6:BB6" si="6">IF(AT7="",NA(),AT7)</f>
        <v>1122.27</v>
      </c>
      <c r="AU6" s="33">
        <f t="shared" si="6"/>
        <v>1251.96</v>
      </c>
      <c r="AV6" s="33">
        <f t="shared" si="6"/>
        <v>451.21</v>
      </c>
      <c r="AW6" s="33">
        <f t="shared" si="6"/>
        <v>529.32000000000005</v>
      </c>
      <c r="AX6" s="33">
        <f t="shared" si="6"/>
        <v>602.73</v>
      </c>
      <c r="AY6" s="33">
        <f t="shared" si="6"/>
        <v>590.46</v>
      </c>
      <c r="AZ6" s="33">
        <f t="shared" si="6"/>
        <v>628.34</v>
      </c>
      <c r="BA6" s="33">
        <f t="shared" si="6"/>
        <v>289.8</v>
      </c>
      <c r="BB6" s="33">
        <f t="shared" si="6"/>
        <v>299.44</v>
      </c>
      <c r="BC6" s="32" t="str">
        <f>IF(BC7="","",IF(BC7="-","【-】","【"&amp;SUBSTITUTE(TEXT(BC7,"#,##0.00"),"-","△")&amp;"】"))</f>
        <v>【262.74】</v>
      </c>
      <c r="BD6" s="33">
        <f>IF(BD7="",NA(),BD7)</f>
        <v>76.150000000000006</v>
      </c>
      <c r="BE6" s="33">
        <f t="shared" ref="BE6:BM6" si="7">IF(BE7="",NA(),BE7)</f>
        <v>67.19</v>
      </c>
      <c r="BF6" s="33">
        <f t="shared" si="7"/>
        <v>63.77</v>
      </c>
      <c r="BG6" s="33">
        <f t="shared" si="7"/>
        <v>59.87</v>
      </c>
      <c r="BH6" s="33">
        <f t="shared" si="7"/>
        <v>55.2</v>
      </c>
      <c r="BI6" s="33">
        <f t="shared" si="7"/>
        <v>310.79000000000002</v>
      </c>
      <c r="BJ6" s="33">
        <f t="shared" si="7"/>
        <v>299.16000000000003</v>
      </c>
      <c r="BK6" s="33">
        <f t="shared" si="7"/>
        <v>297.13</v>
      </c>
      <c r="BL6" s="33">
        <f t="shared" si="7"/>
        <v>301.99</v>
      </c>
      <c r="BM6" s="33">
        <f t="shared" si="7"/>
        <v>298.08999999999997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104.62</v>
      </c>
      <c r="BP6" s="33">
        <f t="shared" ref="BP6:BX6" si="8">IF(BP7="",NA(),BP7)</f>
        <v>104.25</v>
      </c>
      <c r="BQ6" s="33">
        <f t="shared" si="8"/>
        <v>104.53</v>
      </c>
      <c r="BR6" s="33">
        <f t="shared" si="8"/>
        <v>107.23</v>
      </c>
      <c r="BS6" s="33">
        <f t="shared" si="8"/>
        <v>105.94</v>
      </c>
      <c r="BT6" s="33">
        <f t="shared" si="8"/>
        <v>99</v>
      </c>
      <c r="BU6" s="33">
        <f t="shared" si="8"/>
        <v>99.91</v>
      </c>
      <c r="BV6" s="33">
        <f t="shared" si="8"/>
        <v>99.89</v>
      </c>
      <c r="BW6" s="33">
        <f t="shared" si="8"/>
        <v>107.05</v>
      </c>
      <c r="BX6" s="33">
        <f t="shared" si="8"/>
        <v>106.4</v>
      </c>
      <c r="BY6" s="32" t="str">
        <f>IF(BY7="","",IF(BY7="-","【-】","【"&amp;SUBSTITUTE(TEXT(BY7,"#,##0.00"),"-","△")&amp;"】"))</f>
        <v>【104.99】</v>
      </c>
      <c r="BZ6" s="33">
        <f>IF(BZ7="",NA(),BZ7)</f>
        <v>144.72999999999999</v>
      </c>
      <c r="CA6" s="33">
        <f t="shared" ref="CA6:CI6" si="9">IF(CA7="",NA(),CA7)</f>
        <v>145.1</v>
      </c>
      <c r="CB6" s="33">
        <f t="shared" si="9"/>
        <v>143.94999999999999</v>
      </c>
      <c r="CC6" s="33">
        <f t="shared" si="9"/>
        <v>139.88</v>
      </c>
      <c r="CD6" s="33">
        <f t="shared" si="9"/>
        <v>141.29</v>
      </c>
      <c r="CE6" s="33">
        <f t="shared" si="9"/>
        <v>164.03</v>
      </c>
      <c r="CF6" s="33">
        <f t="shared" si="9"/>
        <v>164.25</v>
      </c>
      <c r="CG6" s="33">
        <f t="shared" si="9"/>
        <v>165.34</v>
      </c>
      <c r="CH6" s="33">
        <f t="shared" si="9"/>
        <v>155.09</v>
      </c>
      <c r="CI6" s="33">
        <f t="shared" si="9"/>
        <v>156.29</v>
      </c>
      <c r="CJ6" s="32" t="str">
        <f>IF(CJ7="","",IF(CJ7="-","【-】","【"&amp;SUBSTITUTE(TEXT(CJ7,"#,##0.00"),"-","△")&amp;"】"))</f>
        <v>【163.72】</v>
      </c>
      <c r="CK6" s="33">
        <f>IF(CK7="",NA(),CK7)</f>
        <v>69.88</v>
      </c>
      <c r="CL6" s="33">
        <f t="shared" ref="CL6:CT6" si="10">IF(CL7="",NA(),CL7)</f>
        <v>68.069999999999993</v>
      </c>
      <c r="CM6" s="33">
        <f t="shared" si="10"/>
        <v>68.16</v>
      </c>
      <c r="CN6" s="33">
        <f t="shared" si="10"/>
        <v>67.91</v>
      </c>
      <c r="CO6" s="33">
        <f t="shared" si="10"/>
        <v>67.709999999999994</v>
      </c>
      <c r="CP6" s="33">
        <f t="shared" si="10"/>
        <v>63.07</v>
      </c>
      <c r="CQ6" s="33">
        <f t="shared" si="10"/>
        <v>62.71</v>
      </c>
      <c r="CR6" s="33">
        <f t="shared" si="10"/>
        <v>62.15</v>
      </c>
      <c r="CS6" s="33">
        <f t="shared" si="10"/>
        <v>61.61</v>
      </c>
      <c r="CT6" s="33">
        <f t="shared" si="10"/>
        <v>62.34</v>
      </c>
      <c r="CU6" s="32" t="str">
        <f>IF(CU7="","",IF(CU7="-","【-】","【"&amp;SUBSTITUTE(TEXT(CU7,"#,##0.00"),"-","△")&amp;"】"))</f>
        <v>【59.76】</v>
      </c>
      <c r="CV6" s="33">
        <f>IF(CV7="",NA(),CV7)</f>
        <v>92.62</v>
      </c>
      <c r="CW6" s="33">
        <f t="shared" ref="CW6:DE6" si="11">IF(CW7="",NA(),CW7)</f>
        <v>95.16</v>
      </c>
      <c r="CX6" s="33">
        <f t="shared" si="11"/>
        <v>94.21</v>
      </c>
      <c r="CY6" s="33">
        <f t="shared" si="11"/>
        <v>93.93</v>
      </c>
      <c r="CZ6" s="33">
        <f t="shared" si="11"/>
        <v>94.13</v>
      </c>
      <c r="DA6" s="33">
        <f t="shared" si="11"/>
        <v>89.96</v>
      </c>
      <c r="DB6" s="33">
        <f t="shared" si="11"/>
        <v>90.54</v>
      </c>
      <c r="DC6" s="33">
        <f t="shared" si="11"/>
        <v>90.64</v>
      </c>
      <c r="DD6" s="33">
        <f t="shared" si="11"/>
        <v>90.23</v>
      </c>
      <c r="DE6" s="33">
        <f t="shared" si="11"/>
        <v>90.15</v>
      </c>
      <c r="DF6" s="32" t="str">
        <f>IF(DF7="","",IF(DF7="-","【-】","【"&amp;SUBSTITUTE(TEXT(DF7,"#,##0.00"),"-","△")&amp;"】"))</f>
        <v>【89.95】</v>
      </c>
      <c r="DG6" s="33">
        <f>IF(DG7="",NA(),DG7)</f>
        <v>51.31</v>
      </c>
      <c r="DH6" s="33">
        <f t="shared" ref="DH6:DP6" si="12">IF(DH7="",NA(),DH7)</f>
        <v>52.05</v>
      </c>
      <c r="DI6" s="33">
        <f t="shared" si="12"/>
        <v>52.75</v>
      </c>
      <c r="DJ6" s="33">
        <f t="shared" si="12"/>
        <v>50.56</v>
      </c>
      <c r="DK6" s="33">
        <f t="shared" si="12"/>
        <v>51.64</v>
      </c>
      <c r="DL6" s="33">
        <f t="shared" si="12"/>
        <v>41.47</v>
      </c>
      <c r="DM6" s="33">
        <f t="shared" si="12"/>
        <v>42.43</v>
      </c>
      <c r="DN6" s="33">
        <f t="shared" si="12"/>
        <v>43.24</v>
      </c>
      <c r="DO6" s="33">
        <f t="shared" si="12"/>
        <v>46.36</v>
      </c>
      <c r="DP6" s="33">
        <f t="shared" si="12"/>
        <v>47.37</v>
      </c>
      <c r="DQ6" s="32" t="str">
        <f>IF(DQ7="","",IF(DQ7="-","【-】","【"&amp;SUBSTITUTE(TEXT(DQ7,"#,##0.00"),"-","△")&amp;"】"))</f>
        <v>【47.18】</v>
      </c>
      <c r="DR6" s="33">
        <f>IF(DR7="",NA(),DR7)</f>
        <v>4.42</v>
      </c>
      <c r="DS6" s="33">
        <f t="shared" ref="DS6:EA6" si="13">IF(DS7="",NA(),DS7)</f>
        <v>6.19</v>
      </c>
      <c r="DT6" s="33">
        <f t="shared" si="13"/>
        <v>6.27</v>
      </c>
      <c r="DU6" s="33">
        <f t="shared" si="13"/>
        <v>8.1199999999999992</v>
      </c>
      <c r="DV6" s="33">
        <f t="shared" si="13"/>
        <v>8.5</v>
      </c>
      <c r="DW6" s="33">
        <f t="shared" si="13"/>
        <v>9.92</v>
      </c>
      <c r="DX6" s="33">
        <f t="shared" si="13"/>
        <v>11.07</v>
      </c>
      <c r="DY6" s="33">
        <f t="shared" si="13"/>
        <v>12.21</v>
      </c>
      <c r="DZ6" s="33">
        <f t="shared" si="13"/>
        <v>13.57</v>
      </c>
      <c r="EA6" s="33">
        <f t="shared" si="13"/>
        <v>14.27</v>
      </c>
      <c r="EB6" s="32" t="str">
        <f>IF(EB7="","",IF(EB7="-","【-】","【"&amp;SUBSTITUTE(TEXT(EB7,"#,##0.00"),"-","△")&amp;"】"))</f>
        <v>【13.18】</v>
      </c>
      <c r="EC6" s="33">
        <f>IF(EC7="",NA(),EC7)</f>
        <v>0.26</v>
      </c>
      <c r="ED6" s="33">
        <f t="shared" ref="ED6:EL6" si="14">IF(ED7="",NA(),ED7)</f>
        <v>0.47</v>
      </c>
      <c r="EE6" s="33">
        <f t="shared" si="14"/>
        <v>0.48</v>
      </c>
      <c r="EF6" s="33">
        <f t="shared" si="14"/>
        <v>0.45</v>
      </c>
      <c r="EG6" s="33">
        <f t="shared" si="14"/>
        <v>0.47</v>
      </c>
      <c r="EH6" s="33">
        <f t="shared" si="14"/>
        <v>0.82</v>
      </c>
      <c r="EI6" s="33">
        <f t="shared" si="14"/>
        <v>0.76</v>
      </c>
      <c r="EJ6" s="33">
        <f t="shared" si="14"/>
        <v>0.8</v>
      </c>
      <c r="EK6" s="33">
        <f t="shared" si="14"/>
        <v>0.72</v>
      </c>
      <c r="EL6" s="33">
        <f t="shared" si="14"/>
        <v>0.67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112216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90.14</v>
      </c>
      <c r="O7" s="36">
        <v>100</v>
      </c>
      <c r="P7" s="36">
        <v>2430</v>
      </c>
      <c r="Q7" s="36">
        <v>245878</v>
      </c>
      <c r="R7" s="36">
        <v>27.46</v>
      </c>
      <c r="S7" s="36">
        <v>8954.0400000000009</v>
      </c>
      <c r="T7" s="36">
        <v>246226</v>
      </c>
      <c r="U7" s="36">
        <v>27.46</v>
      </c>
      <c r="V7" s="36">
        <v>8966.7199999999993</v>
      </c>
      <c r="W7" s="36">
        <v>112.38</v>
      </c>
      <c r="X7" s="36">
        <v>112.47</v>
      </c>
      <c r="Y7" s="36">
        <v>114.38</v>
      </c>
      <c r="Z7" s="36">
        <v>114.74</v>
      </c>
      <c r="AA7" s="36">
        <v>113.96</v>
      </c>
      <c r="AB7" s="36">
        <v>107.51</v>
      </c>
      <c r="AC7" s="36">
        <v>108.39</v>
      </c>
      <c r="AD7" s="36">
        <v>108.9</v>
      </c>
      <c r="AE7" s="36">
        <v>114.43</v>
      </c>
      <c r="AF7" s="36">
        <v>114.08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2.83</v>
      </c>
      <c r="AN7" s="36">
        <v>3.08</v>
      </c>
      <c r="AO7" s="36">
        <v>3.47</v>
      </c>
      <c r="AP7" s="36">
        <v>0.13</v>
      </c>
      <c r="AQ7" s="36">
        <v>0</v>
      </c>
      <c r="AR7" s="36">
        <v>0.87</v>
      </c>
      <c r="AS7" s="36">
        <v>1135.3900000000001</v>
      </c>
      <c r="AT7" s="36">
        <v>1122.27</v>
      </c>
      <c r="AU7" s="36">
        <v>1251.96</v>
      </c>
      <c r="AV7" s="36">
        <v>451.21</v>
      </c>
      <c r="AW7" s="36">
        <v>529.32000000000005</v>
      </c>
      <c r="AX7" s="36">
        <v>602.73</v>
      </c>
      <c r="AY7" s="36">
        <v>590.46</v>
      </c>
      <c r="AZ7" s="36">
        <v>628.34</v>
      </c>
      <c r="BA7" s="36">
        <v>289.8</v>
      </c>
      <c r="BB7" s="36">
        <v>299.44</v>
      </c>
      <c r="BC7" s="36">
        <v>262.74</v>
      </c>
      <c r="BD7" s="36">
        <v>76.150000000000006</v>
      </c>
      <c r="BE7" s="36">
        <v>67.19</v>
      </c>
      <c r="BF7" s="36">
        <v>63.77</v>
      </c>
      <c r="BG7" s="36">
        <v>59.87</v>
      </c>
      <c r="BH7" s="36">
        <v>55.2</v>
      </c>
      <c r="BI7" s="36">
        <v>310.79000000000002</v>
      </c>
      <c r="BJ7" s="36">
        <v>299.16000000000003</v>
      </c>
      <c r="BK7" s="36">
        <v>297.13</v>
      </c>
      <c r="BL7" s="36">
        <v>301.99</v>
      </c>
      <c r="BM7" s="36">
        <v>298.08999999999997</v>
      </c>
      <c r="BN7" s="36">
        <v>276.38</v>
      </c>
      <c r="BO7" s="36">
        <v>104.62</v>
      </c>
      <c r="BP7" s="36">
        <v>104.25</v>
      </c>
      <c r="BQ7" s="36">
        <v>104.53</v>
      </c>
      <c r="BR7" s="36">
        <v>107.23</v>
      </c>
      <c r="BS7" s="36">
        <v>105.94</v>
      </c>
      <c r="BT7" s="36">
        <v>99</v>
      </c>
      <c r="BU7" s="36">
        <v>99.91</v>
      </c>
      <c r="BV7" s="36">
        <v>99.89</v>
      </c>
      <c r="BW7" s="36">
        <v>107.05</v>
      </c>
      <c r="BX7" s="36">
        <v>106.4</v>
      </c>
      <c r="BY7" s="36">
        <v>104.99</v>
      </c>
      <c r="BZ7" s="36">
        <v>144.72999999999999</v>
      </c>
      <c r="CA7" s="36">
        <v>145.1</v>
      </c>
      <c r="CB7" s="36">
        <v>143.94999999999999</v>
      </c>
      <c r="CC7" s="36">
        <v>139.88</v>
      </c>
      <c r="CD7" s="36">
        <v>141.29</v>
      </c>
      <c r="CE7" s="36">
        <v>164.03</v>
      </c>
      <c r="CF7" s="36">
        <v>164.25</v>
      </c>
      <c r="CG7" s="36">
        <v>165.34</v>
      </c>
      <c r="CH7" s="36">
        <v>155.09</v>
      </c>
      <c r="CI7" s="36">
        <v>156.29</v>
      </c>
      <c r="CJ7" s="36">
        <v>163.72</v>
      </c>
      <c r="CK7" s="36">
        <v>69.88</v>
      </c>
      <c r="CL7" s="36">
        <v>68.069999999999993</v>
      </c>
      <c r="CM7" s="36">
        <v>68.16</v>
      </c>
      <c r="CN7" s="36">
        <v>67.91</v>
      </c>
      <c r="CO7" s="36">
        <v>67.709999999999994</v>
      </c>
      <c r="CP7" s="36">
        <v>63.07</v>
      </c>
      <c r="CQ7" s="36">
        <v>62.71</v>
      </c>
      <c r="CR7" s="36">
        <v>62.15</v>
      </c>
      <c r="CS7" s="36">
        <v>61.61</v>
      </c>
      <c r="CT7" s="36">
        <v>62.34</v>
      </c>
      <c r="CU7" s="36">
        <v>59.76</v>
      </c>
      <c r="CV7" s="36">
        <v>92.62</v>
      </c>
      <c r="CW7" s="36">
        <v>95.16</v>
      </c>
      <c r="CX7" s="36">
        <v>94.21</v>
      </c>
      <c r="CY7" s="36">
        <v>93.93</v>
      </c>
      <c r="CZ7" s="36">
        <v>94.13</v>
      </c>
      <c r="DA7" s="36">
        <v>89.96</v>
      </c>
      <c r="DB7" s="36">
        <v>90.54</v>
      </c>
      <c r="DC7" s="36">
        <v>90.64</v>
      </c>
      <c r="DD7" s="36">
        <v>90.23</v>
      </c>
      <c r="DE7" s="36">
        <v>90.15</v>
      </c>
      <c r="DF7" s="36">
        <v>89.95</v>
      </c>
      <c r="DG7" s="36">
        <v>51.31</v>
      </c>
      <c r="DH7" s="36">
        <v>52.05</v>
      </c>
      <c r="DI7" s="36">
        <v>52.75</v>
      </c>
      <c r="DJ7" s="36">
        <v>50.56</v>
      </c>
      <c r="DK7" s="36">
        <v>51.64</v>
      </c>
      <c r="DL7" s="36">
        <v>41.47</v>
      </c>
      <c r="DM7" s="36">
        <v>42.43</v>
      </c>
      <c r="DN7" s="36">
        <v>43.24</v>
      </c>
      <c r="DO7" s="36">
        <v>46.36</v>
      </c>
      <c r="DP7" s="36">
        <v>47.37</v>
      </c>
      <c r="DQ7" s="36">
        <v>47.18</v>
      </c>
      <c r="DR7" s="36">
        <v>4.42</v>
      </c>
      <c r="DS7" s="36">
        <v>6.19</v>
      </c>
      <c r="DT7" s="36">
        <v>6.27</v>
      </c>
      <c r="DU7" s="36">
        <v>8.1199999999999992</v>
      </c>
      <c r="DV7" s="36">
        <v>8.5</v>
      </c>
      <c r="DW7" s="36">
        <v>9.92</v>
      </c>
      <c r="DX7" s="36">
        <v>11.07</v>
      </c>
      <c r="DY7" s="36">
        <v>12.21</v>
      </c>
      <c r="DZ7" s="36">
        <v>13.57</v>
      </c>
      <c r="EA7" s="36">
        <v>14.27</v>
      </c>
      <c r="EB7" s="36">
        <v>13.18</v>
      </c>
      <c r="EC7" s="36">
        <v>0.26</v>
      </c>
      <c r="ED7" s="36">
        <v>0.47</v>
      </c>
      <c r="EE7" s="36">
        <v>0.48</v>
      </c>
      <c r="EF7" s="36">
        <v>0.45</v>
      </c>
      <c r="EG7" s="36">
        <v>0.47</v>
      </c>
      <c r="EH7" s="36">
        <v>0.82</v>
      </c>
      <c r="EI7" s="36">
        <v>0.76</v>
      </c>
      <c r="EJ7" s="36">
        <v>0.8</v>
      </c>
      <c r="EK7" s="36">
        <v>0.72</v>
      </c>
      <c r="EL7" s="36">
        <v>0.67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草加市役所</cp:lastModifiedBy>
  <cp:lastPrinted>2017-02-03T04:23:58Z</cp:lastPrinted>
  <dcterms:created xsi:type="dcterms:W3CDTF">2017-02-01T08:37:47Z</dcterms:created>
  <dcterms:modified xsi:type="dcterms:W3CDTF">2017-02-03T04:26:17Z</dcterms:modified>
  <cp:category/>
</cp:coreProperties>
</file>