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AD10" i="4" s="1"/>
  <c r="P6" i="5"/>
  <c r="O6" i="5"/>
  <c r="N6" i="5"/>
  <c r="I10" i="4" s="1"/>
  <c r="M6" i="5"/>
  <c r="B10" i="4" s="1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W10" i="4"/>
  <c r="P10" i="4"/>
  <c r="BB8" i="4"/>
  <c r="AT8" i="4"/>
  <c r="AL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<sst xmlns="http://schemas.openxmlformats.org/spreadsheetml/2006/main" count="220" uniqueCount="110">
  <si>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</si>
  <si>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</si>
  <si>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</si>
  <si>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</si>
  <si>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</si>
  <si>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</si>
  <si>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</si>
  <si>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</si>
  <si>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</si>
  <si>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</si>
  <si>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</si>
  <si>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</si>
  <si>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</si>
  <si>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</si>
  <si>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</si>
  <si>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</si>
  <si>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</si>
  <si>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</si>
  <si>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</si>
  <si>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</si>
  <si>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</si>
  <si>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</si>
  <si>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</si>
  <si>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</si>
  <si>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</si>
  <si>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</si>
  <si>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</si>
  <si>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</si>
  <si>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</si>
  <si>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</si>
  <si>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</si>
  <si>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</si>
  <si>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</si>
  <si>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</si>
  <si>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</si>
  <si>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</si>
  <si>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</si>
  <si>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</si>
  <si>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</si>
  <si>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</si>
  <si>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</si>
  <si>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</si>
  <si>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</si>
  <si>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</si>
  <si>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</si>
  <si>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</si>
  <si>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</si>
  <si>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</si>
  <si>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</si>
  <si>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</si>
  <si>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</si>
  <si>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</si>
  <si>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</si>
  <si>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</si>
  <si>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</si>
  <si>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</si>
  <si>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</si>
  <si>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</si>
  <si>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</si>
  <si>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</si>
  <si>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</si>
  <si>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</si>
  <si>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</si>
  <si>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</si>
  <si>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</si>
  <si>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</si>
  <si>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</si>
  <si>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</si>
  <si>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</si>
  <si>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</si>
  <si>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</si>
  <si>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</si>
  <si>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</si>
  <si>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</si>
  <si>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</si>
  <si>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</si>
  <si>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</si>
  <si>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</si>
  <si>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</si>
  <si>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</si>
  <si>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</si>
  <si>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</si>
  <si>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</si>
  <si>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</si>
  <si>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</si>
  <si>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</si>
  <si>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</si>
  <si>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</si>
  <si>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</si>
  <si>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</si>
  <si>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</si>
  <si>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</si>
  <si>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</si>
  <si>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</si>
  <si>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</si>
  <si>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</si>
  <si>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深谷市</t>
  </si>
  <si>
    <t>法適用</t>
  </si>
  <si>
    <t>下水道事業</t>
  </si>
  <si>
    <t>公共下水道</t>
  </si>
  <si>
    <t>Bc1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</si>
  <si>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</si>
  <si>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</si>
  <si>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</si>
  <si>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</si>
  <si>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</si>
  <si>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</si>
  <si>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①有形固定資産減価償却率
　類似団体平均よりも高い状態であり、老朽化が進んでいる。処理場を２つ保有しており、機械設備の耐用年数が短いためである。なお、長寿命化計画に基づきポンプの更新工事を実施し、長寿命化計画（第二期）の策定に先立ち設備の詳細調査を実施している。
②管渠老朽化率
　法定耐用年数を経過した管はない。
③管渠改善率
　法定耐用年数を経過した管がないため、原則として更新は発生しない。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8" eb="20">
      <t>ヘイキン</t>
    </rPh>
    <rPh sb="23" eb="24">
      <t>タカ</t>
    </rPh>
    <rPh sb="25" eb="27">
      <t>ジョウタイ</t>
    </rPh>
    <rPh sb="31" eb="34">
      <t>ロウキュウカ</t>
    </rPh>
    <rPh sb="35" eb="36">
      <t>スス</t>
    </rPh>
    <rPh sb="41" eb="44">
      <t>ショリジョウ</t>
    </rPh>
    <rPh sb="47" eb="49">
      <t>ホユウ</t>
    </rPh>
    <rPh sb="54" eb="56">
      <t>キカイ</t>
    </rPh>
    <rPh sb="56" eb="58">
      <t>セツビ</t>
    </rPh>
    <rPh sb="59" eb="61">
      <t>タイヨウ</t>
    </rPh>
    <rPh sb="61" eb="63">
      <t>ネンスウ</t>
    </rPh>
    <rPh sb="64" eb="65">
      <t>ミジカ</t>
    </rPh>
    <rPh sb="75" eb="76">
      <t>チョウ</t>
    </rPh>
    <rPh sb="76" eb="79">
      <t>ジュミョウカ</t>
    </rPh>
    <rPh sb="79" eb="81">
      <t>ケイカク</t>
    </rPh>
    <rPh sb="82" eb="83">
      <t>モト</t>
    </rPh>
    <rPh sb="89" eb="91">
      <t>コウシン</t>
    </rPh>
    <rPh sb="91" eb="93">
      <t>コウジ</t>
    </rPh>
    <rPh sb="94" eb="96">
      <t>ジッシ</t>
    </rPh>
    <rPh sb="98" eb="99">
      <t>チョウ</t>
    </rPh>
    <rPh sb="99" eb="102">
      <t>ジュミョウカ</t>
    </rPh>
    <rPh sb="102" eb="104">
      <t>ケイカク</t>
    </rPh>
    <rPh sb="105" eb="106">
      <t>ダイ</t>
    </rPh>
    <rPh sb="106" eb="108">
      <t>ニキ</t>
    </rPh>
    <rPh sb="110" eb="112">
      <t>サクテイ</t>
    </rPh>
    <rPh sb="113" eb="115">
      <t>サキダ</t>
    </rPh>
    <rPh sb="116" eb="118">
      <t>セツビ</t>
    </rPh>
    <rPh sb="119" eb="121">
      <t>ショウサイ</t>
    </rPh>
    <rPh sb="121" eb="123">
      <t>チョウサ</t>
    </rPh>
    <rPh sb="124" eb="126">
      <t>ジッシ</t>
    </rPh>
    <rPh sb="133" eb="135">
      <t>カンキョ</t>
    </rPh>
    <rPh sb="135" eb="138">
      <t>ロウキュウカ</t>
    </rPh>
    <rPh sb="138" eb="139">
      <t>リツ</t>
    </rPh>
    <rPh sb="141" eb="143">
      <t>ホウテイ</t>
    </rPh>
    <rPh sb="143" eb="145">
      <t>タイヨウ</t>
    </rPh>
    <rPh sb="145" eb="147">
      <t>ネンスウ</t>
    </rPh>
    <rPh sb="148" eb="150">
      <t>ケイカ</t>
    </rPh>
    <rPh sb="152" eb="153">
      <t>カン</t>
    </rPh>
    <rPh sb="159" eb="161">
      <t>カンキョ</t>
    </rPh>
    <rPh sb="161" eb="163">
      <t>カイゼン</t>
    </rPh>
    <rPh sb="163" eb="164">
      <t>リツ</t>
    </rPh>
    <rPh sb="166" eb="168">
      <t>ホウテイ</t>
    </rPh>
    <rPh sb="168" eb="170">
      <t>タイヨウ</t>
    </rPh>
    <rPh sb="170" eb="172">
      <t>ネンスウ</t>
    </rPh>
    <rPh sb="173" eb="175">
      <t>ケイカ</t>
    </rPh>
    <rPh sb="177" eb="178">
      <t>カン</t>
    </rPh>
    <rPh sb="184" eb="186">
      <t>ゲンソク</t>
    </rPh>
    <rPh sb="189" eb="191">
      <t>コウシン</t>
    </rPh>
    <rPh sb="192" eb="194">
      <t>ハッセイ</t>
    </rPh>
    <phoneticPr fontId="4"/>
  </si>
  <si>
    <t>　深谷市下水道事業は、昭和60年の供用開始以降、低廉な使用料の下、拡大・普及に努めてきた。使用料収入が経費に不足する分は、一般会計が補てんしてきたが、国の定める基準以外の補てんは、下水道使用者と使用者以外の公平性に反するもので、近年では一般会計の財政を圧迫する要因となっている。
　この状態を改善するために、平成27年の使用料改定に続き、平成30、32年度に段階的に使用料を引き上げることが決定しており、一般会計からの基準外の補てんは解消される見込みである。</t>
    <rPh sb="1" eb="3">
      <t>フカヤ</t>
    </rPh>
    <rPh sb="3" eb="4">
      <t>シ</t>
    </rPh>
    <rPh sb="4" eb="7">
      <t>ゲスイドウ</t>
    </rPh>
    <rPh sb="7" eb="9">
      <t>ジギョウ</t>
    </rPh>
    <rPh sb="11" eb="13">
      <t>ショウワ</t>
    </rPh>
    <rPh sb="15" eb="16">
      <t>ネン</t>
    </rPh>
    <rPh sb="17" eb="19">
      <t>キョウヨウ</t>
    </rPh>
    <rPh sb="19" eb="21">
      <t>カイシ</t>
    </rPh>
    <rPh sb="21" eb="23">
      <t>イコウ</t>
    </rPh>
    <rPh sb="24" eb="26">
      <t>テイレン</t>
    </rPh>
    <rPh sb="27" eb="30">
      <t>シヨウリョウ</t>
    </rPh>
    <rPh sb="31" eb="32">
      <t>モト</t>
    </rPh>
    <rPh sb="33" eb="35">
      <t>カクダイ</t>
    </rPh>
    <rPh sb="36" eb="38">
      <t>フキュウ</t>
    </rPh>
    <rPh sb="39" eb="40">
      <t>ツト</t>
    </rPh>
    <rPh sb="45" eb="48">
      <t>シヨウリョウ</t>
    </rPh>
    <rPh sb="48" eb="50">
      <t>シュウニュウ</t>
    </rPh>
    <rPh sb="51" eb="53">
      <t>ケイヒ</t>
    </rPh>
    <rPh sb="54" eb="56">
      <t>フソク</t>
    </rPh>
    <rPh sb="58" eb="59">
      <t>ブン</t>
    </rPh>
    <rPh sb="61" eb="63">
      <t>イッパン</t>
    </rPh>
    <rPh sb="63" eb="65">
      <t>カイケイ</t>
    </rPh>
    <rPh sb="66" eb="67">
      <t>ホ</t>
    </rPh>
    <rPh sb="75" eb="76">
      <t>クニ</t>
    </rPh>
    <rPh sb="77" eb="78">
      <t>サダ</t>
    </rPh>
    <rPh sb="80" eb="82">
      <t>キジュン</t>
    </rPh>
    <rPh sb="82" eb="84">
      <t>イガイ</t>
    </rPh>
    <rPh sb="85" eb="86">
      <t>ホ</t>
    </rPh>
    <rPh sb="90" eb="93">
      <t>ゲスイドウ</t>
    </rPh>
    <rPh sb="93" eb="96">
      <t>シヨウシャ</t>
    </rPh>
    <rPh sb="97" eb="100">
      <t>シヨウシャ</t>
    </rPh>
    <rPh sb="100" eb="102">
      <t>イガイ</t>
    </rPh>
    <rPh sb="103" eb="106">
      <t>コウヘイセイ</t>
    </rPh>
    <rPh sb="107" eb="108">
      <t>ハン</t>
    </rPh>
    <rPh sb="114" eb="116">
      <t>キンネン</t>
    </rPh>
    <rPh sb="118" eb="120">
      <t>イッパン</t>
    </rPh>
    <rPh sb="120" eb="122">
      <t>カイケイ</t>
    </rPh>
    <rPh sb="123" eb="125">
      <t>ザイセイ</t>
    </rPh>
    <rPh sb="126" eb="128">
      <t>アッパク</t>
    </rPh>
    <rPh sb="130" eb="132">
      <t>ヨウイン</t>
    </rPh>
    <rPh sb="143" eb="145">
      <t>ジョウタイ</t>
    </rPh>
    <rPh sb="146" eb="148">
      <t>カイゼン</t>
    </rPh>
    <rPh sb="154" eb="156">
      <t>ヘイセイ</t>
    </rPh>
    <rPh sb="158" eb="159">
      <t>ネン</t>
    </rPh>
    <rPh sb="160" eb="163">
      <t>シヨウリョウ</t>
    </rPh>
    <rPh sb="163" eb="165">
      <t>カイテイ</t>
    </rPh>
    <rPh sb="166" eb="167">
      <t>ツヅ</t>
    </rPh>
    <rPh sb="169" eb="171">
      <t>ヘイセイ</t>
    </rPh>
    <rPh sb="176" eb="177">
      <t>ネン</t>
    </rPh>
    <rPh sb="177" eb="178">
      <t>ド</t>
    </rPh>
    <rPh sb="179" eb="182">
      <t>ダンカイテキ</t>
    </rPh>
    <rPh sb="183" eb="186">
      <t>シヨウリョウ</t>
    </rPh>
    <rPh sb="187" eb="188">
      <t>ヒ</t>
    </rPh>
    <rPh sb="189" eb="190">
      <t>ア</t>
    </rPh>
    <rPh sb="195" eb="197">
      <t>ケッテイ</t>
    </rPh>
    <rPh sb="202" eb="204">
      <t>イッパン</t>
    </rPh>
    <rPh sb="204" eb="206">
      <t>カイケイ</t>
    </rPh>
    <rPh sb="209" eb="211">
      <t>キジュン</t>
    </rPh>
    <rPh sb="211" eb="212">
      <t>ガイ</t>
    </rPh>
    <rPh sb="213" eb="214">
      <t>ホ</t>
    </rPh>
    <rPh sb="217" eb="219">
      <t>カイショウ</t>
    </rPh>
    <rPh sb="222" eb="224">
      <t>ミコ</t>
    </rPh>
    <phoneticPr fontId="4"/>
  </si>
  <si>
    <t xml:space="preserve">①経常収支比率②累積欠損金比率
　H26年度に比べて経営が改善している。これは、H27年10月の下水道使用料の改定により料金収入が増加したものによる。H28以降も使用料収入の増加が見込める。
③流動比率
　短期的な支払能力を示す値で、類似団体を上回っている状態である。平成26年度から値が悪化しているのは、会計制度の変更によるものである。
④企業債残高対事業規模比率
　類似団体に比べ企業債残高が高い状態で推移している。これは類似団体より料金収入が低く、それに対する企業債残高が大きいことが原因である。
⑤経費回収率
　類似団体よりも低い状態ではあるが、使用料改定により経営の改善が見られた。
⑥汚水処理原価
　汚水1㎥当たりの処理経費で、汚水処理原価を超える費用は一般会計が負担することとしている。
⑦施設利用率
　汚水処理能力のうちどの程度使っているかを示す指標で、H25年度までは類似団体と同程度で推移していたがH26年度から平均値を下回っている。
⑧水洗化率
　類似団体よりも低い状態である。引き続き接続促進に努める。
</t>
    <rPh sb="1" eb="3">
      <t>ケイジョウ</t>
    </rPh>
    <rPh sb="3" eb="5">
      <t>シュウシ</t>
    </rPh>
    <rPh sb="5" eb="7">
      <t>ヒリツ</t>
    </rPh>
    <rPh sb="8" eb="10">
      <t>ルイセキ</t>
    </rPh>
    <rPh sb="10" eb="13">
      <t>ケッソンキン</t>
    </rPh>
    <rPh sb="13" eb="15">
      <t>ヒリツ</t>
    </rPh>
    <rPh sb="20" eb="22">
      <t>ネンド</t>
    </rPh>
    <rPh sb="23" eb="24">
      <t>クラ</t>
    </rPh>
    <rPh sb="26" eb="28">
      <t>ケイエイ</t>
    </rPh>
    <rPh sb="29" eb="31">
      <t>カイゼン</t>
    </rPh>
    <rPh sb="43" eb="44">
      <t>ネン</t>
    </rPh>
    <rPh sb="46" eb="47">
      <t>ガツ</t>
    </rPh>
    <rPh sb="48" eb="51">
      <t>ゲスイドウ</t>
    </rPh>
    <rPh sb="51" eb="54">
      <t>シヨウリョウ</t>
    </rPh>
    <rPh sb="55" eb="57">
      <t>カイテイ</t>
    </rPh>
    <rPh sb="60" eb="62">
      <t>リョウキン</t>
    </rPh>
    <rPh sb="62" eb="64">
      <t>シュウニュウ</t>
    </rPh>
    <rPh sb="65" eb="67">
      <t>ゾウカ</t>
    </rPh>
    <rPh sb="78" eb="80">
      <t>イコウ</t>
    </rPh>
    <rPh sb="81" eb="84">
      <t>シヨウリョウ</t>
    </rPh>
    <rPh sb="84" eb="86">
      <t>シュウニュウ</t>
    </rPh>
    <rPh sb="87" eb="89">
      <t>ゾウカ</t>
    </rPh>
    <rPh sb="90" eb="92">
      <t>ミコ</t>
    </rPh>
    <rPh sb="97" eb="99">
      <t>リュウドウ</t>
    </rPh>
    <rPh sb="99" eb="101">
      <t>ヒリツ</t>
    </rPh>
    <rPh sb="103" eb="106">
      <t>タンキテキ</t>
    </rPh>
    <rPh sb="107" eb="109">
      <t>シハラ</t>
    </rPh>
    <rPh sb="109" eb="111">
      <t>ノウリョク</t>
    </rPh>
    <rPh sb="112" eb="113">
      <t>シメ</t>
    </rPh>
    <rPh sb="114" eb="115">
      <t>アタイ</t>
    </rPh>
    <rPh sb="117" eb="119">
      <t>ルイジ</t>
    </rPh>
    <rPh sb="119" eb="121">
      <t>ダンタイ</t>
    </rPh>
    <rPh sb="122" eb="124">
      <t>ウワマワ</t>
    </rPh>
    <rPh sb="128" eb="130">
      <t>ジョウタイ</t>
    </rPh>
    <rPh sb="134" eb="136">
      <t>ヘイセイ</t>
    </rPh>
    <rPh sb="138" eb="140">
      <t>ネンド</t>
    </rPh>
    <rPh sb="142" eb="143">
      <t>アタイ</t>
    </rPh>
    <rPh sb="144" eb="146">
      <t>アッカ</t>
    </rPh>
    <rPh sb="153" eb="155">
      <t>カイケイ</t>
    </rPh>
    <rPh sb="155" eb="157">
      <t>セイド</t>
    </rPh>
    <rPh sb="158" eb="160">
      <t>ヘンコウ</t>
    </rPh>
    <rPh sb="171" eb="173">
      <t>キギョウ</t>
    </rPh>
    <rPh sb="173" eb="174">
      <t>サイ</t>
    </rPh>
    <rPh sb="174" eb="176">
      <t>ザンダカ</t>
    </rPh>
    <rPh sb="176" eb="177">
      <t>タイ</t>
    </rPh>
    <rPh sb="177" eb="179">
      <t>ジギョウ</t>
    </rPh>
    <rPh sb="179" eb="181">
      <t>キボ</t>
    </rPh>
    <rPh sb="181" eb="183">
      <t>ヒリツ</t>
    </rPh>
    <rPh sb="185" eb="187">
      <t>ルイジ</t>
    </rPh>
    <rPh sb="187" eb="189">
      <t>ダンタイ</t>
    </rPh>
    <rPh sb="190" eb="191">
      <t>クラ</t>
    </rPh>
    <rPh sb="192" eb="194">
      <t>キギョウ</t>
    </rPh>
    <rPh sb="194" eb="195">
      <t>サイ</t>
    </rPh>
    <rPh sb="195" eb="197">
      <t>ザンダカ</t>
    </rPh>
    <rPh sb="198" eb="199">
      <t>タカ</t>
    </rPh>
    <rPh sb="200" eb="202">
      <t>ジョウタイ</t>
    </rPh>
    <rPh sb="203" eb="205">
      <t>スイイ</t>
    </rPh>
    <rPh sb="213" eb="215">
      <t>ルイジ</t>
    </rPh>
    <rPh sb="215" eb="217">
      <t>ダンタイ</t>
    </rPh>
    <rPh sb="219" eb="221">
      <t>リョウキン</t>
    </rPh>
    <rPh sb="221" eb="223">
      <t>シュウニュウ</t>
    </rPh>
    <rPh sb="224" eb="225">
      <t>ヒク</t>
    </rPh>
    <rPh sb="230" eb="231">
      <t>タイ</t>
    </rPh>
    <rPh sb="233" eb="235">
      <t>キギョウ</t>
    </rPh>
    <rPh sb="235" eb="236">
      <t>サイ</t>
    </rPh>
    <rPh sb="236" eb="238">
      <t>ザンダカ</t>
    </rPh>
    <rPh sb="239" eb="240">
      <t>オオ</t>
    </rPh>
    <rPh sb="245" eb="247">
      <t>ゲンイン</t>
    </rPh>
    <rPh sb="253" eb="255">
      <t>ケイヒ</t>
    </rPh>
    <rPh sb="255" eb="257">
      <t>カイシュウ</t>
    </rPh>
    <rPh sb="257" eb="258">
      <t>リツ</t>
    </rPh>
    <rPh sb="260" eb="262">
      <t>ルイジ</t>
    </rPh>
    <rPh sb="262" eb="264">
      <t>ダンタイ</t>
    </rPh>
    <rPh sb="267" eb="268">
      <t>ヒク</t>
    </rPh>
    <rPh sb="269" eb="271">
      <t>ジョウタイ</t>
    </rPh>
    <rPh sb="277" eb="280">
      <t>シヨウリョウ</t>
    </rPh>
    <rPh sb="280" eb="282">
      <t>カイテイ</t>
    </rPh>
    <rPh sb="285" eb="287">
      <t>ケイエイ</t>
    </rPh>
    <rPh sb="288" eb="290">
      <t>カイゼン</t>
    </rPh>
    <rPh sb="291" eb="292">
      <t>ミ</t>
    </rPh>
    <rPh sb="298" eb="300">
      <t>オスイ</t>
    </rPh>
    <rPh sb="300" eb="302">
      <t>ショリ</t>
    </rPh>
    <rPh sb="302" eb="304">
      <t>ゲンカ</t>
    </rPh>
    <rPh sb="306" eb="308">
      <t>オスイ</t>
    </rPh>
    <rPh sb="310" eb="311">
      <t>ア</t>
    </rPh>
    <rPh sb="314" eb="316">
      <t>ショリ</t>
    </rPh>
    <rPh sb="316" eb="318">
      <t>ケイヒ</t>
    </rPh>
    <rPh sb="352" eb="354">
      <t>シセツ</t>
    </rPh>
    <rPh sb="354" eb="356">
      <t>リヨウ</t>
    </rPh>
    <rPh sb="356" eb="357">
      <t>リツ</t>
    </rPh>
    <rPh sb="359" eb="361">
      <t>オスイ</t>
    </rPh>
    <rPh sb="361" eb="363">
      <t>ショリ</t>
    </rPh>
    <rPh sb="363" eb="365">
      <t>ノウリョク</t>
    </rPh>
    <rPh sb="370" eb="372">
      <t>テイド</t>
    </rPh>
    <rPh sb="372" eb="373">
      <t>ツカ</t>
    </rPh>
    <rPh sb="379" eb="380">
      <t>シメ</t>
    </rPh>
    <rPh sb="381" eb="383">
      <t>シヒョウ</t>
    </rPh>
    <rPh sb="388" eb="390">
      <t>ネンド</t>
    </rPh>
    <rPh sb="393" eb="395">
      <t>ルイジ</t>
    </rPh>
    <rPh sb="395" eb="397">
      <t>ダンタイ</t>
    </rPh>
    <rPh sb="398" eb="401">
      <t>ドウテイド</t>
    </rPh>
    <rPh sb="402" eb="404">
      <t>スイイ</t>
    </rPh>
    <rPh sb="412" eb="414">
      <t>ネンド</t>
    </rPh>
    <rPh sb="416" eb="419">
      <t>ヘイキンチ</t>
    </rPh>
    <rPh sb="420" eb="422">
      <t>シタマワ</t>
    </rPh>
    <rPh sb="429" eb="432">
      <t>スイセンカ</t>
    </rPh>
    <rPh sb="432" eb="433">
      <t>リツ</t>
    </rPh>
    <rPh sb="435" eb="437">
      <t>ルイジ</t>
    </rPh>
    <rPh sb="437" eb="439">
      <t>ダンタイ</t>
    </rPh>
    <rPh sb="442" eb="443">
      <t>ヒク</t>
    </rPh>
    <rPh sb="444" eb="446">
      <t>ジョウタイ</t>
    </rPh>
    <rPh sb="450" eb="451">
      <t>ヒ</t>
    </rPh>
    <rPh sb="452" eb="453">
      <t>ツヅ</t>
    </rPh>
    <rPh sb="454" eb="456">
      <t>セツゾク</t>
    </rPh>
    <rPh sb="456" eb="458">
      <t>ソクシン</t>
    </rPh>
    <rPh sb="459" eb="460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</si>
</sst>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61696"/>
        <c:axId val="9046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0.04</c:v>
                </c:pt>
                <c:pt idx="2">
                  <c:v>0.06</c:v>
                </c:pt>
                <c:pt idx="3">
                  <c:v>0.05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61696"/>
        <c:axId val="90463616"/>
      </c:lineChart>
      <c:dateAx>
        <c:axId val="9046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63616"/>
        <c:crosses val="autoZero"/>
        <c:auto val="1"/>
        <c:lblOffset val="100"/>
        <c:baseTimeUnit val="years"/>
      </c:dateAx>
      <c:valAx>
        <c:axId val="9046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6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58.35</c:v>
                </c:pt>
                <c:pt idx="1">
                  <c:v>58.35</c:v>
                </c:pt>
                <c:pt idx="2">
                  <c:v>58.35</c:v>
                </c:pt>
                <c:pt idx="3">
                  <c:v>53.9</c:v>
                </c:pt>
                <c:pt idx="4">
                  <c:v>57.26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14336"/>
        <c:axId val="9083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57.74</c:v>
                </c:pt>
                <c:pt idx="1">
                  <c:v>58.78</c:v>
                </c:pt>
                <c:pt idx="2">
                  <c:v>56.94</c:v>
                </c:pt>
                <c:pt idx="3">
                  <c:v>58.28</c:v>
                </c:pt>
                <c:pt idx="4">
                  <c:v>62.64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14336"/>
        <c:axId val="90832896"/>
      </c:lineChart>
      <c:dateAx>
        <c:axId val="9081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32896"/>
        <c:crosses val="autoZero"/>
        <c:auto val="1"/>
        <c:lblOffset val="100"/>
        <c:baseTimeUnit val="years"/>
      </c:dateAx>
      <c:valAx>
        <c:axId val="9083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1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85.39</c:v>
                </c:pt>
                <c:pt idx="1">
                  <c:v>86.94</c:v>
                </c:pt>
                <c:pt idx="2">
                  <c:v>87.8</c:v>
                </c:pt>
                <c:pt idx="3">
                  <c:v>88.94</c:v>
                </c:pt>
                <c:pt idx="4">
                  <c:v>90.03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59008"/>
        <c:axId val="9086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90.95</c:v>
                </c:pt>
                <c:pt idx="1">
                  <c:v>92.42</c:v>
                </c:pt>
                <c:pt idx="2">
                  <c:v>92.35</c:v>
                </c:pt>
                <c:pt idx="3">
                  <c:v>92.78</c:v>
                </c:pt>
                <c:pt idx="4">
                  <c:v>92.98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59008"/>
        <c:axId val="90860928"/>
      </c:lineChart>
      <c:dateAx>
        <c:axId val="9085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60928"/>
        <c:crosses val="autoZero"/>
        <c:auto val="1"/>
        <c:lblOffset val="100"/>
        <c:baseTimeUnit val="years"/>
      </c:dateAx>
      <c:valAx>
        <c:axId val="9086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5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99.6</c:v>
                </c:pt>
                <c:pt idx="1">
                  <c:v>99.52</c:v>
                </c:pt>
                <c:pt idx="2">
                  <c:v>98.6</c:v>
                </c:pt>
                <c:pt idx="3">
                  <c:v>95.43</c:v>
                </c:pt>
                <c:pt idx="4">
                  <c:v>105.02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73472"/>
        <c:axId val="8927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105.61</c:v>
                </c:pt>
                <c:pt idx="1">
                  <c:v>102.8</c:v>
                </c:pt>
                <c:pt idx="2">
                  <c:v>104.97</c:v>
                </c:pt>
                <c:pt idx="3">
                  <c:v>109.31</c:v>
                </c:pt>
                <c:pt idx="4">
                  <c:v>105.81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73472"/>
        <c:axId val="89275392"/>
      </c:lineChart>
      <c:dateAx>
        <c:axId val="8927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75392"/>
        <c:crosses val="autoZero"/>
        <c:auto val="1"/>
        <c:lblOffset val="100"/>
        <c:baseTimeUnit val="years"/>
      </c:dateAx>
      <c:valAx>
        <c:axId val="8927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7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18.190000000000001</c:v>
                </c:pt>
                <c:pt idx="1">
                  <c:v>23.7</c:v>
                </c:pt>
                <c:pt idx="2">
                  <c:v>25.31</c:v>
                </c:pt>
                <c:pt idx="3">
                  <c:v>36.15</c:v>
                </c:pt>
                <c:pt idx="4">
                  <c:v>37.729999999999997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05856"/>
        <c:axId val="8930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15.97</c:v>
                </c:pt>
                <c:pt idx="1">
                  <c:v>15.49</c:v>
                </c:pt>
                <c:pt idx="2">
                  <c:v>14.42</c:v>
                </c:pt>
                <c:pt idx="3">
                  <c:v>23.01</c:v>
                </c:pt>
                <c:pt idx="4">
                  <c:v>30.09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5856"/>
        <c:axId val="89307776"/>
      </c:lineChart>
      <c:dateAx>
        <c:axId val="8930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07776"/>
        <c:crosses val="autoZero"/>
        <c:auto val="1"/>
        <c:lblOffset val="100"/>
        <c:baseTimeUnit val="years"/>
      </c:dateAx>
      <c:valAx>
        <c:axId val="8930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0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54624"/>
        <c:axId val="8935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54624"/>
        <c:axId val="89356544"/>
      </c:lineChart>
      <c:dateAx>
        <c:axId val="8935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56544"/>
        <c:crosses val="autoZero"/>
        <c:auto val="1"/>
        <c:lblOffset val="100"/>
        <c:baseTimeUnit val="years"/>
      </c:dateAx>
      <c:valAx>
        <c:axId val="8935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5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1.54</c:v>
                </c:pt>
                <c:pt idx="1">
                  <c:v>3.18</c:v>
                </c:pt>
                <c:pt idx="2">
                  <c:v>6.79</c:v>
                </c:pt>
                <c:pt idx="3">
                  <c:v>25.42</c:v>
                </c:pt>
                <c:pt idx="4">
                  <c:v>9.74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88928"/>
        <c:axId val="9057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18.43</c:v>
                </c:pt>
                <c:pt idx="1">
                  <c:v>1.89</c:v>
                </c:pt>
                <c:pt idx="2">
                  <c:v>2.46</c:v>
                </c:pt>
                <c:pt idx="3">
                  <c:v>3.73</c:v>
                </c:pt>
                <c:pt idx="4">
                  <c:v>35.49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88928"/>
        <c:axId val="90574848"/>
      </c:lineChart>
      <c:dateAx>
        <c:axId val="8938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74848"/>
        <c:crosses val="autoZero"/>
        <c:auto val="1"/>
        <c:lblOffset val="100"/>
        <c:baseTimeUnit val="years"/>
      </c:dateAx>
      <c:valAx>
        <c:axId val="9057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8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356.54</c:v>
                </c:pt>
                <c:pt idx="1">
                  <c:v>533.48</c:v>
                </c:pt>
                <c:pt idx="2">
                  <c:v>1010.7</c:v>
                </c:pt>
                <c:pt idx="3">
                  <c:v>108.65</c:v>
                </c:pt>
                <c:pt idx="4">
                  <c:v>116.09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13632"/>
        <c:axId val="9062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272.41000000000003</c:v>
                </c:pt>
                <c:pt idx="1">
                  <c:v>310.45</c:v>
                </c:pt>
                <c:pt idx="2">
                  <c:v>367.63</c:v>
                </c:pt>
                <c:pt idx="3">
                  <c:v>96.91</c:v>
                </c:pt>
                <c:pt idx="4">
                  <c:v>82.47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13632"/>
        <c:axId val="90624000"/>
      </c:lineChart>
      <c:dateAx>
        <c:axId val="9061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24000"/>
        <c:crosses val="autoZero"/>
        <c:auto val="1"/>
        <c:lblOffset val="100"/>
        <c:baseTimeUnit val="years"/>
      </c:dateAx>
      <c:valAx>
        <c:axId val="9062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1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1482.39</c:v>
                </c:pt>
                <c:pt idx="1">
                  <c:v>1562.52</c:v>
                </c:pt>
                <c:pt idx="2">
                  <c:v>1441</c:v>
                </c:pt>
                <c:pt idx="3">
                  <c:v>1609.73</c:v>
                </c:pt>
                <c:pt idx="4">
                  <c:v>1882.27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46016"/>
        <c:axId val="9064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1070.3499999999999</c:v>
                </c:pt>
                <c:pt idx="1">
                  <c:v>1127.77</c:v>
                </c:pt>
                <c:pt idx="2">
                  <c:v>1066.1600000000001</c:v>
                </c:pt>
                <c:pt idx="3">
                  <c:v>1117.27</c:v>
                </c:pt>
                <c:pt idx="4">
                  <c:v>664.04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46016"/>
        <c:axId val="90647936"/>
      </c:lineChart>
      <c:dateAx>
        <c:axId val="9064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47936"/>
        <c:crosses val="autoZero"/>
        <c:auto val="1"/>
        <c:lblOffset val="100"/>
        <c:baseTimeUnit val="years"/>
      </c:dateAx>
      <c:valAx>
        <c:axId val="9064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4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60.85</c:v>
                </c:pt>
                <c:pt idx="1">
                  <c:v>60.56</c:v>
                </c:pt>
                <c:pt idx="2">
                  <c:v>61.06</c:v>
                </c:pt>
                <c:pt idx="3">
                  <c:v>61.09</c:v>
                </c:pt>
                <c:pt idx="4">
                  <c:v>71.36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59840"/>
        <c:axId val="9068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77.56</c:v>
                </c:pt>
                <c:pt idx="1">
                  <c:v>75.08</c:v>
                </c:pt>
                <c:pt idx="2">
                  <c:v>76.91</c:v>
                </c:pt>
                <c:pt idx="3">
                  <c:v>76.33</c:v>
                </c:pt>
                <c:pt idx="4">
                  <c:v>86.2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59840"/>
        <c:axId val="90686592"/>
      </c:lineChart>
      <c:dateAx>
        <c:axId val="9065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86592"/>
        <c:crosses val="autoZero"/>
        <c:auto val="1"/>
        <c:lblOffset val="100"/>
        <c:baseTimeUnit val="years"/>
      </c:dateAx>
      <c:valAx>
        <c:axId val="9068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5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149.38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149.88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86048"/>
        <c:axId val="9079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164.14</c:v>
                </c:pt>
                <c:pt idx="1">
                  <c:v>164.73</c:v>
                </c:pt>
                <c:pt idx="2">
                  <c:v>160.77000000000001</c:v>
                </c:pt>
                <c:pt idx="3">
                  <c:v>164.13</c:v>
                </c:pt>
                <c:pt idx="4">
                  <c:v>146.47999999999999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86048"/>
        <c:axId val="90792320"/>
      </c:lineChart>
      <c:dateAx>
        <c:axId val="9078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792320"/>
        <c:crosses val="autoZero"/>
        <c:auto val="1"/>
        <c:lblOffset val="100"/>
        <c:baseTimeUnit val="years"/>
      </c:dateAx>
      <c:valAx>
        <c:axId val="9079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78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CC31" sqref="CC3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埼玉県　深谷市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Bc1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145053</v>
      </c>
      <c r="AM8" s="64"/>
      <c r="AN8" s="64"/>
      <c r="AO8" s="64"/>
      <c r="AP8" s="64"/>
      <c r="AQ8" s="64"/>
      <c r="AR8" s="64"/>
      <c r="AS8" s="64"/>
      <c r="AT8" s="63">
        <f>データ!S6</f>
        <v>138.37</v>
      </c>
      <c r="AU8" s="63"/>
      <c r="AV8" s="63"/>
      <c r="AW8" s="63"/>
      <c r="AX8" s="63"/>
      <c r="AY8" s="63"/>
      <c r="AZ8" s="63"/>
      <c r="BA8" s="63"/>
      <c r="BB8" s="63">
        <f>データ!T6</f>
        <v>1048.3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64.819999999999993</v>
      </c>
      <c r="J10" s="63"/>
      <c r="K10" s="63"/>
      <c r="L10" s="63"/>
      <c r="M10" s="63"/>
      <c r="N10" s="63"/>
      <c r="O10" s="63"/>
      <c r="P10" s="63">
        <f>データ!O6</f>
        <v>56.92</v>
      </c>
      <c r="Q10" s="63"/>
      <c r="R10" s="63"/>
      <c r="S10" s="63"/>
      <c r="T10" s="63"/>
      <c r="U10" s="63"/>
      <c r="V10" s="63"/>
      <c r="W10" s="63">
        <f>データ!P6</f>
        <v>91.88</v>
      </c>
      <c r="X10" s="63"/>
      <c r="Y10" s="63"/>
      <c r="Z10" s="63"/>
      <c r="AA10" s="63"/>
      <c r="AB10" s="63"/>
      <c r="AC10" s="63"/>
      <c r="AD10" s="64">
        <f>データ!Q6</f>
        <v>1512</v>
      </c>
      <c r="AE10" s="64"/>
      <c r="AF10" s="64"/>
      <c r="AG10" s="64"/>
      <c r="AH10" s="64"/>
      <c r="AI10" s="64"/>
      <c r="AJ10" s="64"/>
      <c r="AK10" s="2"/>
      <c r="AL10" s="64">
        <f>データ!U6</f>
        <v>82455</v>
      </c>
      <c r="AM10" s="64"/>
      <c r="AN10" s="64"/>
      <c r="AO10" s="64"/>
      <c r="AP10" s="64"/>
      <c r="AQ10" s="64"/>
      <c r="AR10" s="64"/>
      <c r="AS10" s="64"/>
      <c r="AT10" s="63">
        <f>データ!V6</f>
        <v>16.27</v>
      </c>
      <c r="AU10" s="63"/>
      <c r="AV10" s="63"/>
      <c r="AW10" s="63"/>
      <c r="AX10" s="63"/>
      <c r="AY10" s="63"/>
      <c r="AZ10" s="63"/>
      <c r="BA10" s="63"/>
      <c r="BB10" s="63">
        <f>データ!W6</f>
        <v>5067.92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112186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埼玉県　深谷市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Bc1</v>
      </c>
      <c r="M6" s="32" t="str">
        <f t="shared" si="3"/>
        <v>-</v>
      </c>
      <c r="N6" s="32">
        <f t="shared" si="3"/>
        <v>64.819999999999993</v>
      </c>
      <c r="O6" s="32">
        <f t="shared" si="3"/>
        <v>56.92</v>
      </c>
      <c r="P6" s="32">
        <f t="shared" si="3"/>
        <v>91.88</v>
      </c>
      <c r="Q6" s="32">
        <f t="shared" si="3"/>
        <v>1512</v>
      </c>
      <c r="R6" s="32">
        <f t="shared" si="3"/>
        <v>145053</v>
      </c>
      <c r="S6" s="32">
        <f t="shared" si="3"/>
        <v>138.37</v>
      </c>
      <c r="T6" s="32">
        <f t="shared" si="3"/>
        <v>1048.3</v>
      </c>
      <c r="U6" s="32">
        <f t="shared" si="3"/>
        <v>82455</v>
      </c>
      <c r="V6" s="32">
        <f t="shared" si="3"/>
        <v>16.27</v>
      </c>
      <c r="W6" s="32">
        <f t="shared" si="3"/>
        <v>5067.92</v>
      </c>
      <c r="X6" s="33">
        <f>IF(X7="",NA(),X7)</f>
        <v>99.6</v>
      </c>
      <c r="Y6" s="33">
        <f t="shared" ref="Y6:AG6" si="4">IF(Y7="",NA(),Y7)</f>
        <v>99.52</v>
      </c>
      <c r="Z6" s="33">
        <f t="shared" si="4"/>
        <v>98.6</v>
      </c>
      <c r="AA6" s="33">
        <f t="shared" si="4"/>
        <v>95.43</v>
      </c>
      <c r="AB6" s="33">
        <f t="shared" si="4"/>
        <v>105.02</v>
      </c>
      <c r="AC6" s="33">
        <f t="shared" si="4"/>
        <v>105.61</v>
      </c>
      <c r="AD6" s="33">
        <f t="shared" si="4"/>
        <v>102.8</v>
      </c>
      <c r="AE6" s="33">
        <f t="shared" si="4"/>
        <v>104.97</v>
      </c>
      <c r="AF6" s="33">
        <f t="shared" si="4"/>
        <v>109.31</v>
      </c>
      <c r="AG6" s="33">
        <f t="shared" si="4"/>
        <v>105.81</v>
      </c>
      <c r="AH6" s="32" t="str">
        <f>IF(AH7="","",IF(AH7="-","【-】","【"&amp;SUBSTITUTE(TEXT(AH7,"#,##0.00"),"-","△")&amp;"】"))</f>
        <v>【108.23】</v>
      </c>
      <c r="AI6" s="33">
        <f>IF(AI7="",NA(),AI7)</f>
        <v>1.54</v>
      </c>
      <c r="AJ6" s="33">
        <f t="shared" ref="AJ6:AR6" si="5">IF(AJ7="",NA(),AJ7)</f>
        <v>3.18</v>
      </c>
      <c r="AK6" s="33">
        <f t="shared" si="5"/>
        <v>6.79</v>
      </c>
      <c r="AL6" s="33">
        <f t="shared" si="5"/>
        <v>25.42</v>
      </c>
      <c r="AM6" s="33">
        <f t="shared" si="5"/>
        <v>9.74</v>
      </c>
      <c r="AN6" s="33">
        <f t="shared" si="5"/>
        <v>18.43</v>
      </c>
      <c r="AO6" s="33">
        <f t="shared" si="5"/>
        <v>1.89</v>
      </c>
      <c r="AP6" s="33">
        <f t="shared" si="5"/>
        <v>2.46</v>
      </c>
      <c r="AQ6" s="33">
        <f t="shared" si="5"/>
        <v>3.73</v>
      </c>
      <c r="AR6" s="33">
        <f t="shared" si="5"/>
        <v>35.49</v>
      </c>
      <c r="AS6" s="32" t="str">
        <f>IF(AS7="","",IF(AS7="-","【-】","【"&amp;SUBSTITUTE(TEXT(AS7,"#,##0.00"),"-","△")&amp;"】"))</f>
        <v>【4.45】</v>
      </c>
      <c r="AT6" s="33">
        <f>IF(AT7="",NA(),AT7)</f>
        <v>356.54</v>
      </c>
      <c r="AU6" s="33">
        <f t="shared" ref="AU6:BC6" si="6">IF(AU7="",NA(),AU7)</f>
        <v>533.48</v>
      </c>
      <c r="AV6" s="33">
        <f t="shared" si="6"/>
        <v>1010.7</v>
      </c>
      <c r="AW6" s="33">
        <f t="shared" si="6"/>
        <v>108.65</v>
      </c>
      <c r="AX6" s="33">
        <f t="shared" si="6"/>
        <v>116.09</v>
      </c>
      <c r="AY6" s="33">
        <f t="shared" si="6"/>
        <v>272.41000000000003</v>
      </c>
      <c r="AZ6" s="33">
        <f t="shared" si="6"/>
        <v>310.45</v>
      </c>
      <c r="BA6" s="33">
        <f t="shared" si="6"/>
        <v>367.63</v>
      </c>
      <c r="BB6" s="33">
        <f t="shared" si="6"/>
        <v>96.91</v>
      </c>
      <c r="BC6" s="33">
        <f t="shared" si="6"/>
        <v>82.47</v>
      </c>
      <c r="BD6" s="32" t="str">
        <f>IF(BD7="","",IF(BD7="-","【-】","【"&amp;SUBSTITUTE(TEXT(BD7,"#,##0.00"),"-","△")&amp;"】"))</f>
        <v>【57.41】</v>
      </c>
      <c r="BE6" s="33">
        <f>IF(BE7="",NA(),BE7)</f>
        <v>1482.39</v>
      </c>
      <c r="BF6" s="33">
        <f t="shared" ref="BF6:BN6" si="7">IF(BF7="",NA(),BF7)</f>
        <v>1562.52</v>
      </c>
      <c r="BG6" s="33">
        <f t="shared" si="7"/>
        <v>1441</v>
      </c>
      <c r="BH6" s="33">
        <f t="shared" si="7"/>
        <v>1609.73</v>
      </c>
      <c r="BI6" s="33">
        <f t="shared" si="7"/>
        <v>1882.27</v>
      </c>
      <c r="BJ6" s="33">
        <f t="shared" si="7"/>
        <v>1070.3499999999999</v>
      </c>
      <c r="BK6" s="33">
        <f t="shared" si="7"/>
        <v>1127.77</v>
      </c>
      <c r="BL6" s="33">
        <f t="shared" si="7"/>
        <v>1066.1600000000001</v>
      </c>
      <c r="BM6" s="33">
        <f t="shared" si="7"/>
        <v>1117.27</v>
      </c>
      <c r="BN6" s="33">
        <f t="shared" si="7"/>
        <v>664.04</v>
      </c>
      <c r="BO6" s="32" t="str">
        <f>IF(BO7="","",IF(BO7="-","【-】","【"&amp;SUBSTITUTE(TEXT(BO7,"#,##0.00"),"-","△")&amp;"】"))</f>
        <v>【763.62】</v>
      </c>
      <c r="BP6" s="33">
        <f>IF(BP7="",NA(),BP7)</f>
        <v>60.85</v>
      </c>
      <c r="BQ6" s="33">
        <f t="shared" ref="BQ6:BY6" si="8">IF(BQ7="",NA(),BQ7)</f>
        <v>60.56</v>
      </c>
      <c r="BR6" s="33">
        <f t="shared" si="8"/>
        <v>61.06</v>
      </c>
      <c r="BS6" s="33">
        <f t="shared" si="8"/>
        <v>61.09</v>
      </c>
      <c r="BT6" s="33">
        <f t="shared" si="8"/>
        <v>71.36</v>
      </c>
      <c r="BU6" s="33">
        <f t="shared" si="8"/>
        <v>77.56</v>
      </c>
      <c r="BV6" s="33">
        <f t="shared" si="8"/>
        <v>75.08</v>
      </c>
      <c r="BW6" s="33">
        <f t="shared" si="8"/>
        <v>76.91</v>
      </c>
      <c r="BX6" s="33">
        <f t="shared" si="8"/>
        <v>76.33</v>
      </c>
      <c r="BY6" s="33">
        <f t="shared" si="8"/>
        <v>86.2</v>
      </c>
      <c r="BZ6" s="32" t="str">
        <f>IF(BZ7="","",IF(BZ7="-","【-】","【"&amp;SUBSTITUTE(TEXT(BZ7,"#,##0.00"),"-","△")&amp;"】"))</f>
        <v>【98.53】</v>
      </c>
      <c r="CA6" s="33">
        <f>IF(CA7="",NA(),CA7)</f>
        <v>149.38</v>
      </c>
      <c r="CB6" s="33">
        <f t="shared" ref="CB6:CJ6" si="9">IF(CB7="",NA(),CB7)</f>
        <v>150</v>
      </c>
      <c r="CC6" s="33">
        <f t="shared" si="9"/>
        <v>150</v>
      </c>
      <c r="CD6" s="33">
        <f t="shared" si="9"/>
        <v>150</v>
      </c>
      <c r="CE6" s="33">
        <f t="shared" si="9"/>
        <v>149.88</v>
      </c>
      <c r="CF6" s="33">
        <f t="shared" si="9"/>
        <v>164.14</v>
      </c>
      <c r="CG6" s="33">
        <f t="shared" si="9"/>
        <v>164.73</v>
      </c>
      <c r="CH6" s="33">
        <f t="shared" si="9"/>
        <v>160.77000000000001</v>
      </c>
      <c r="CI6" s="33">
        <f t="shared" si="9"/>
        <v>164.13</v>
      </c>
      <c r="CJ6" s="33">
        <f t="shared" si="9"/>
        <v>146.47999999999999</v>
      </c>
      <c r="CK6" s="32" t="str">
        <f>IF(CK7="","",IF(CK7="-","【-】","【"&amp;SUBSTITUTE(TEXT(CK7,"#,##0.00"),"-","△")&amp;"】"))</f>
        <v>【139.70】</v>
      </c>
      <c r="CL6" s="33">
        <f>IF(CL7="",NA(),CL7)</f>
        <v>58.35</v>
      </c>
      <c r="CM6" s="33">
        <f t="shared" ref="CM6:CU6" si="10">IF(CM7="",NA(),CM7)</f>
        <v>58.35</v>
      </c>
      <c r="CN6" s="33">
        <f t="shared" si="10"/>
        <v>58.35</v>
      </c>
      <c r="CO6" s="33">
        <f t="shared" si="10"/>
        <v>53.9</v>
      </c>
      <c r="CP6" s="33">
        <f t="shared" si="10"/>
        <v>57.26</v>
      </c>
      <c r="CQ6" s="33">
        <f t="shared" si="10"/>
        <v>57.74</v>
      </c>
      <c r="CR6" s="33">
        <f t="shared" si="10"/>
        <v>58.78</v>
      </c>
      <c r="CS6" s="33">
        <f t="shared" si="10"/>
        <v>56.94</v>
      </c>
      <c r="CT6" s="33">
        <f t="shared" si="10"/>
        <v>58.28</v>
      </c>
      <c r="CU6" s="33">
        <f t="shared" si="10"/>
        <v>62.64</v>
      </c>
      <c r="CV6" s="32" t="str">
        <f>IF(CV7="","",IF(CV7="-","【-】","【"&amp;SUBSTITUTE(TEXT(CV7,"#,##0.00"),"-","△")&amp;"】"))</f>
        <v>【60.01】</v>
      </c>
      <c r="CW6" s="33">
        <f>IF(CW7="",NA(),CW7)</f>
        <v>85.39</v>
      </c>
      <c r="CX6" s="33">
        <f t="shared" ref="CX6:DF6" si="11">IF(CX7="",NA(),CX7)</f>
        <v>86.94</v>
      </c>
      <c r="CY6" s="33">
        <f t="shared" si="11"/>
        <v>87.8</v>
      </c>
      <c r="CZ6" s="33">
        <f t="shared" si="11"/>
        <v>88.94</v>
      </c>
      <c r="DA6" s="33">
        <f t="shared" si="11"/>
        <v>90.03</v>
      </c>
      <c r="DB6" s="33">
        <f t="shared" si="11"/>
        <v>90.95</v>
      </c>
      <c r="DC6" s="33">
        <f t="shared" si="11"/>
        <v>92.42</v>
      </c>
      <c r="DD6" s="33">
        <f t="shared" si="11"/>
        <v>92.35</v>
      </c>
      <c r="DE6" s="33">
        <f t="shared" si="11"/>
        <v>92.78</v>
      </c>
      <c r="DF6" s="33">
        <f t="shared" si="11"/>
        <v>92.98</v>
      </c>
      <c r="DG6" s="32" t="str">
        <f>IF(DG7="","",IF(DG7="-","【-】","【"&amp;SUBSTITUTE(TEXT(DG7,"#,##0.00"),"-","△")&amp;"】"))</f>
        <v>【94.73】</v>
      </c>
      <c r="DH6" s="33">
        <f>IF(DH7="",NA(),DH7)</f>
        <v>18.190000000000001</v>
      </c>
      <c r="DI6" s="33">
        <f t="shared" ref="DI6:DQ6" si="12">IF(DI7="",NA(),DI7)</f>
        <v>23.7</v>
      </c>
      <c r="DJ6" s="33">
        <f t="shared" si="12"/>
        <v>25.31</v>
      </c>
      <c r="DK6" s="33">
        <f t="shared" si="12"/>
        <v>36.15</v>
      </c>
      <c r="DL6" s="33">
        <f t="shared" si="12"/>
        <v>37.729999999999997</v>
      </c>
      <c r="DM6" s="33">
        <f t="shared" si="12"/>
        <v>15.97</v>
      </c>
      <c r="DN6" s="33">
        <f t="shared" si="12"/>
        <v>15.49</v>
      </c>
      <c r="DO6" s="33">
        <f t="shared" si="12"/>
        <v>14.42</v>
      </c>
      <c r="DP6" s="33">
        <f t="shared" si="12"/>
        <v>23.01</v>
      </c>
      <c r="DQ6" s="33">
        <f t="shared" si="12"/>
        <v>30.09</v>
      </c>
      <c r="DR6" s="32" t="str">
        <f>IF(DR7="","",IF(DR7="-","【-】","【"&amp;SUBSTITUTE(TEXT(DR7,"#,##0.00"),"-","△")&amp;"】"))</f>
        <v>【36.85】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【4.56】</v>
      </c>
      <c r="ED6" s="32">
        <f>IF(ED7="",NA(),ED7)</f>
        <v>0</v>
      </c>
      <c r="EE6" s="32">
        <f t="shared" ref="EE6:EM6" si="14">IF(EE7="",NA(),EE7)</f>
        <v>0</v>
      </c>
      <c r="EF6" s="33">
        <f t="shared" si="14"/>
        <v>0.01</v>
      </c>
      <c r="EG6" s="32">
        <f t="shared" si="14"/>
        <v>0</v>
      </c>
      <c r="EH6" s="32">
        <f t="shared" si="14"/>
        <v>0</v>
      </c>
      <c r="EI6" s="33">
        <f t="shared" si="14"/>
        <v>0.19</v>
      </c>
      <c r="EJ6" s="33">
        <f t="shared" si="14"/>
        <v>0.04</v>
      </c>
      <c r="EK6" s="33">
        <f t="shared" si="14"/>
        <v>0.06</v>
      </c>
      <c r="EL6" s="33">
        <f t="shared" si="14"/>
        <v>0.05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【0.23】</v>
      </c>
    </row>
    <row r="7" spans="1:147" s="34" customFormat="1">
      <c r="A7" s="26"/>
      <c r="B7" s="35">
        <v>2015</v>
      </c>
      <c r="C7" s="35">
        <v>112186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64.819999999999993</v>
      </c>
      <c r="O7" s="36">
        <v>56.92</v>
      </c>
      <c r="P7" s="36">
        <v>91.88</v>
      </c>
      <c r="Q7" s="36">
        <v>1512</v>
      </c>
      <c r="R7" s="36">
        <v>145053</v>
      </c>
      <c r="S7" s="36">
        <v>138.37</v>
      </c>
      <c r="T7" s="36">
        <v>1048.3</v>
      </c>
      <c r="U7" s="36">
        <v>82455</v>
      </c>
      <c r="V7" s="36">
        <v>16.27</v>
      </c>
      <c r="W7" s="36">
        <v>5067.92</v>
      </c>
      <c r="X7" s="36">
        <v>99.6</v>
      </c>
      <c r="Y7" s="36">
        <v>99.52</v>
      </c>
      <c r="Z7" s="36">
        <v>98.6</v>
      </c>
      <c r="AA7" s="36">
        <v>95.43</v>
      </c>
      <c r="AB7" s="36">
        <v>105.02</v>
      </c>
      <c r="AC7" s="36">
        <v>105.61</v>
      </c>
      <c r="AD7" s="36">
        <v>102.8</v>
      </c>
      <c r="AE7" s="36">
        <v>104.97</v>
      </c>
      <c r="AF7" s="36">
        <v>109.31</v>
      </c>
      <c r="AG7" s="36">
        <v>105.81</v>
      </c>
      <c r="AH7" s="36">
        <v>108.23</v>
      </c>
      <c r="AI7" s="36">
        <v>1.54</v>
      </c>
      <c r="AJ7" s="36">
        <v>3.18</v>
      </c>
      <c r="AK7" s="36">
        <v>6.79</v>
      </c>
      <c r="AL7" s="36">
        <v>25.42</v>
      </c>
      <c r="AM7" s="36">
        <v>9.74</v>
      </c>
      <c r="AN7" s="36">
        <v>18.43</v>
      </c>
      <c r="AO7" s="36">
        <v>1.89</v>
      </c>
      <c r="AP7" s="36">
        <v>2.46</v>
      </c>
      <c r="AQ7" s="36">
        <v>3.73</v>
      </c>
      <c r="AR7" s="36">
        <v>35.49</v>
      </c>
      <c r="AS7" s="36">
        <v>4.45</v>
      </c>
      <c r="AT7" s="36">
        <v>356.54</v>
      </c>
      <c r="AU7" s="36">
        <v>533.48</v>
      </c>
      <c r="AV7" s="36">
        <v>1010.7</v>
      </c>
      <c r="AW7" s="36">
        <v>108.65</v>
      </c>
      <c r="AX7" s="36">
        <v>116.09</v>
      </c>
      <c r="AY7" s="36">
        <v>272.41000000000003</v>
      </c>
      <c r="AZ7" s="36">
        <v>310.45</v>
      </c>
      <c r="BA7" s="36">
        <v>367.63</v>
      </c>
      <c r="BB7" s="36">
        <v>96.91</v>
      </c>
      <c r="BC7" s="36">
        <v>82.47</v>
      </c>
      <c r="BD7" s="36">
        <v>57.41</v>
      </c>
      <c r="BE7" s="36">
        <v>1482.39</v>
      </c>
      <c r="BF7" s="36">
        <v>1562.52</v>
      </c>
      <c r="BG7" s="36">
        <v>1441</v>
      </c>
      <c r="BH7" s="36">
        <v>1609.73</v>
      </c>
      <c r="BI7" s="36">
        <v>1882.27</v>
      </c>
      <c r="BJ7" s="36">
        <v>1070.3499999999999</v>
      </c>
      <c r="BK7" s="36">
        <v>1127.77</v>
      </c>
      <c r="BL7" s="36">
        <v>1066.1600000000001</v>
      </c>
      <c r="BM7" s="36">
        <v>1117.27</v>
      </c>
      <c r="BN7" s="36">
        <v>664.04</v>
      </c>
      <c r="BO7" s="36">
        <v>763.62</v>
      </c>
      <c r="BP7" s="36">
        <v>60.85</v>
      </c>
      <c r="BQ7" s="36">
        <v>60.56</v>
      </c>
      <c r="BR7" s="36">
        <v>61.06</v>
      </c>
      <c r="BS7" s="36">
        <v>61.09</v>
      </c>
      <c r="BT7" s="36">
        <v>71.36</v>
      </c>
      <c r="BU7" s="36">
        <v>77.56</v>
      </c>
      <c r="BV7" s="36">
        <v>75.08</v>
      </c>
      <c r="BW7" s="36">
        <v>76.91</v>
      </c>
      <c r="BX7" s="36">
        <v>76.33</v>
      </c>
      <c r="BY7" s="36">
        <v>86.2</v>
      </c>
      <c r="BZ7" s="36">
        <v>98.53</v>
      </c>
      <c r="CA7" s="36">
        <v>149.38</v>
      </c>
      <c r="CB7" s="36">
        <v>150</v>
      </c>
      <c r="CC7" s="36">
        <v>150</v>
      </c>
      <c r="CD7" s="36">
        <v>150</v>
      </c>
      <c r="CE7" s="36">
        <v>149.88</v>
      </c>
      <c r="CF7" s="36">
        <v>164.14</v>
      </c>
      <c r="CG7" s="36">
        <v>164.73</v>
      </c>
      <c r="CH7" s="36">
        <v>160.77000000000001</v>
      </c>
      <c r="CI7" s="36">
        <v>164.13</v>
      </c>
      <c r="CJ7" s="36">
        <v>146.47999999999999</v>
      </c>
      <c r="CK7" s="36">
        <v>139.69999999999999</v>
      </c>
      <c r="CL7" s="36">
        <v>58.35</v>
      </c>
      <c r="CM7" s="36">
        <v>58.35</v>
      </c>
      <c r="CN7" s="36">
        <v>58.35</v>
      </c>
      <c r="CO7" s="36">
        <v>53.9</v>
      </c>
      <c r="CP7" s="36">
        <v>57.26</v>
      </c>
      <c r="CQ7" s="36">
        <v>57.74</v>
      </c>
      <c r="CR7" s="36">
        <v>58.78</v>
      </c>
      <c r="CS7" s="36">
        <v>56.94</v>
      </c>
      <c r="CT7" s="36">
        <v>58.28</v>
      </c>
      <c r="CU7" s="36">
        <v>62.64</v>
      </c>
      <c r="CV7" s="36">
        <v>60.01</v>
      </c>
      <c r="CW7" s="36">
        <v>85.39</v>
      </c>
      <c r="CX7" s="36">
        <v>86.94</v>
      </c>
      <c r="CY7" s="36">
        <v>87.8</v>
      </c>
      <c r="CZ7" s="36">
        <v>88.94</v>
      </c>
      <c r="DA7" s="36">
        <v>90.03</v>
      </c>
      <c r="DB7" s="36">
        <v>90.95</v>
      </c>
      <c r="DC7" s="36">
        <v>92.42</v>
      </c>
      <c r="DD7" s="36">
        <v>92.35</v>
      </c>
      <c r="DE7" s="36">
        <v>92.78</v>
      </c>
      <c r="DF7" s="36">
        <v>92.98</v>
      </c>
      <c r="DG7" s="36">
        <v>94.73</v>
      </c>
      <c r="DH7" s="36">
        <v>18.190000000000001</v>
      </c>
      <c r="DI7" s="36">
        <v>23.7</v>
      </c>
      <c r="DJ7" s="36">
        <v>25.31</v>
      </c>
      <c r="DK7" s="36">
        <v>36.15</v>
      </c>
      <c r="DL7" s="36">
        <v>37.729999999999997</v>
      </c>
      <c r="DM7" s="36">
        <v>15.97</v>
      </c>
      <c r="DN7" s="36">
        <v>15.49</v>
      </c>
      <c r="DO7" s="36">
        <v>14.42</v>
      </c>
      <c r="DP7" s="36">
        <v>23.01</v>
      </c>
      <c r="DQ7" s="36">
        <v>30.09</v>
      </c>
      <c r="DR7" s="36">
        <v>36.85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</v>
      </c>
      <c r="EC7" s="36">
        <v>4.5599999999999996</v>
      </c>
      <c r="ED7" s="36">
        <v>0</v>
      </c>
      <c r="EE7" s="36">
        <v>0</v>
      </c>
      <c r="EF7" s="36">
        <v>0.01</v>
      </c>
      <c r="EG7" s="36">
        <v>0</v>
      </c>
      <c r="EH7" s="36">
        <v>0</v>
      </c>
      <c r="EI7" s="36">
        <v>0.19</v>
      </c>
      <c r="EJ7" s="36">
        <v>0.04</v>
      </c>
      <c r="EK7" s="36">
        <v>0.06</v>
      </c>
      <c r="EL7" s="36">
        <v>0.05</v>
      </c>
      <c r="EM7" s="36">
        <v>7.0000000000000007E-2</v>
      </c>
      <c r="EN7" s="36">
        <v>0.23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埼玉県</cp:lastModifiedBy>
  <cp:lastPrinted>2017-02-15T04:37:49Z</cp:lastPrinted>
  <dcterms:created xsi:type="dcterms:W3CDTF">2017-02-08T02:34:44Z</dcterms:created>
  <dcterms:modified xsi:type="dcterms:W3CDTF">2017-02-21T00:50:54Z</dcterms:modified>
</cp:coreProperties>
</file>