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<sst xmlns="http://schemas.openxmlformats.org/spreadsheetml/2006/main" count="217" uniqueCount="107">
  <si>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</si>
  <si>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</si>
  <si>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</si>
  <si>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</si>
  <si>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</si>
  <si>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</si>
  <si>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</si>
  <si>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</si>
  <si>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</si>
  <si>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</si>
  <si>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</si>
  <si>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</si>
  <si>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</si>
  <si>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</si>
  <si>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</si>
  <si>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</si>
  <si>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</si>
  <si>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</si>
  <si>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</si>
  <si>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</si>
  <si>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</si>
  <si>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</si>
  <si>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</si>
  <si>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</si>
  <si>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</si>
  <si>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</si>
  <si>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</si>
  <si>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</si>
  <si>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</si>
  <si>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</si>
  <si>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</si>
  <si>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</si>
  <si>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</si>
  <si>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</si>
  <si>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</si>
  <si>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</si>
  <si>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</si>
  <si>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</si>
  <si>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</si>
  <si>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</si>
  <si>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</si>
  <si>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</si>
  <si>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</si>
  <si>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</si>
  <si>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</si>
  <si>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</si>
  <si>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</si>
  <si>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</si>
  <si>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</si>
  <si>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</si>
  <si>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</si>
  <si>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</si>
  <si>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</si>
  <si>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</si>
  <si>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</si>
  <si>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</si>
  <si>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</si>
  <si>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</si>
  <si>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</si>
  <si>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</si>
  <si>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</si>
  <si>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</si>
  <si>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</si>
  <si>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</si>
  <si>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</si>
  <si>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</si>
  <si>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</si>
  <si>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</si>
  <si>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</si>
  <si>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</si>
  <si>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</si>
  <si>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</si>
  <si>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</si>
  <si>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</si>
  <si>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</si>
  <si>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</si>
  <si>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</si>
  <si>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</si>
  <si>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</si>
  <si>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</si>
  <si>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</si>
  <si>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</si>
  <si>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</si>
  <si>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</si>
  <si>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</si>
  <si>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</si>
  <si>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</si>
  <si>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</si>
  <si>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</si>
  <si>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</si>
  <si>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</si>
  <si>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</si>
  <si>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</si>
  <si>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鴻巣市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</si>
  <si>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</si>
  <si>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</si>
  <si>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</si>
  <si>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</si>
  <si>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</si>
  <si>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</si>
  <si>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</si>
  <si>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</si>
  <si>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</si>
  <si>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</si>
  <si>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鴻巣市の水道は、昭和37年（1962年）12月に給水が開始されて以来、発展を続ける市勢の水需要に対処するため、5次にわたる拡張工事を行ってきました。その結果、市内の管路延長は約557㎞で、順次更新時期を迎えます。
①有形固定資産減価償却率及び②管路経年化率は、高いほど施設の老朽化が進んでいることを示す指標であり、①有形固定資産減価償却率は、類似団体平均値を上回っており、他団体と比べて法定耐用年数に近い資産が多いことが読み取れます。
②管路経年化率は、類似団体平均値を下回っており、他団体と比べて法定耐用年数を経過した管路が少ないことが読み取れます。
③管路更新率は管路の更新ペースを示す指標ですが、類似団体平均値を上回っておりますが、管路を更新するのに100年かかる更新ペースであることが読み取れます。</t>
    <rPh sb="1" eb="3">
      <t>コウノス</t>
    </rPh>
    <rPh sb="9" eb="11">
      <t>ショウワ</t>
    </rPh>
    <rPh sb="23" eb="24">
      <t>ツキ</t>
    </rPh>
    <rPh sb="180" eb="181">
      <t>ウエ</t>
    </rPh>
    <rPh sb="236" eb="237">
      <t>シタ</t>
    </rPh>
    <rPh sb="264" eb="265">
      <t>スク</t>
    </rPh>
    <rPh sb="306" eb="308">
      <t>ヘイキン</t>
    </rPh>
    <rPh sb="308" eb="309">
      <t>チ</t>
    </rPh>
    <rPh sb="310" eb="311">
      <t>ウワ</t>
    </rPh>
    <rPh sb="311" eb="312">
      <t>マワ</t>
    </rPh>
    <rPh sb="347" eb="348">
      <t>ヨ</t>
    </rPh>
    <rPh sb="349" eb="350">
      <t>ト</t>
    </rPh>
    <phoneticPr fontId="4"/>
  </si>
  <si>
    <t>　経営の健全性及び効率性に係る指標を分析すると、当市の経営状況はおおむね健全な状態であるといえます。
　しかし、事業を取り巻く環境としては、水需要の減少に伴い水道料金収入が減少する中で、高度経済成長期に建設した水道施設が更新時期を迎え多額の資金が必要であり、厳しい経営状況にあります。
　一方、老朽化の状況においては、管路経年化率が類似団体平均値に比べ、非常に低いですが、今後耐用年数に達し更新時期を迎える管路が増加すること等が考えられるため、事業費の平準化を図り、計画的かつ効率的な更新に取り組む必要があります。
　このため、より一層の経営の効率化により必要な財源を確保し、需要に見合った施設規模の適正化を図りながら老朽化した水道施設を着実に更新し、事業を継続していくことが課題であります。
　</t>
    <rPh sb="1" eb="3">
      <t>ケイエイ</t>
    </rPh>
    <rPh sb="4" eb="7">
      <t>ケンゼンセイ</t>
    </rPh>
    <rPh sb="7" eb="8">
      <t>オヨ</t>
    </rPh>
    <rPh sb="9" eb="12">
      <t>コウリツセイ</t>
    </rPh>
    <rPh sb="13" eb="14">
      <t>カカ</t>
    </rPh>
    <rPh sb="15" eb="17">
      <t>シヒョウ</t>
    </rPh>
    <rPh sb="18" eb="20">
      <t>ブンセキ</t>
    </rPh>
    <rPh sb="24" eb="25">
      <t>トウ</t>
    </rPh>
    <rPh sb="27" eb="29">
      <t>ケイエイ</t>
    </rPh>
    <rPh sb="29" eb="31">
      <t>ジョウキョウ</t>
    </rPh>
    <rPh sb="36" eb="38">
      <t>ケンゼン</t>
    </rPh>
    <rPh sb="39" eb="41">
      <t>ジョウタイ</t>
    </rPh>
    <rPh sb="56" eb="58">
      <t>ジギョウ</t>
    </rPh>
    <rPh sb="59" eb="60">
      <t>ト</t>
    </rPh>
    <rPh sb="61" eb="62">
      <t>マ</t>
    </rPh>
    <rPh sb="63" eb="65">
      <t>カンキョウ</t>
    </rPh>
    <rPh sb="70" eb="71">
      <t>ミズ</t>
    </rPh>
    <rPh sb="71" eb="73">
      <t>ジュヨウ</t>
    </rPh>
    <rPh sb="74" eb="76">
      <t>ゲンショウ</t>
    </rPh>
    <rPh sb="77" eb="78">
      <t>トモナ</t>
    </rPh>
    <rPh sb="79" eb="81">
      <t>スイドウ</t>
    </rPh>
    <rPh sb="81" eb="83">
      <t>リョウキン</t>
    </rPh>
    <rPh sb="83" eb="85">
      <t>シュウニュウ</t>
    </rPh>
    <rPh sb="86" eb="88">
      <t>ゲンショウ</t>
    </rPh>
    <rPh sb="90" eb="91">
      <t>ナカ</t>
    </rPh>
    <rPh sb="93" eb="95">
      <t>コウド</t>
    </rPh>
    <rPh sb="95" eb="97">
      <t>ケイザイ</t>
    </rPh>
    <rPh sb="97" eb="100">
      <t>セイチョウキ</t>
    </rPh>
    <rPh sb="101" eb="103">
      <t>ケンセツ</t>
    </rPh>
    <rPh sb="105" eb="107">
      <t>スイドウ</t>
    </rPh>
    <rPh sb="107" eb="109">
      <t>シセツ</t>
    </rPh>
    <rPh sb="110" eb="112">
      <t>コウシン</t>
    </rPh>
    <rPh sb="112" eb="114">
      <t>ジキ</t>
    </rPh>
    <rPh sb="115" eb="116">
      <t>ムカ</t>
    </rPh>
    <rPh sb="117" eb="119">
      <t>タガク</t>
    </rPh>
    <rPh sb="120" eb="122">
      <t>シキン</t>
    </rPh>
    <rPh sb="123" eb="125">
      <t>ヒツヨウ</t>
    </rPh>
    <rPh sb="129" eb="130">
      <t>キビ</t>
    </rPh>
    <rPh sb="132" eb="134">
      <t>ケイエイ</t>
    </rPh>
    <rPh sb="134" eb="136">
      <t>ジョウキョウ</t>
    </rPh>
    <rPh sb="144" eb="146">
      <t>イッポウ</t>
    </rPh>
    <rPh sb="278" eb="280">
      <t>ヒツヨウ</t>
    </rPh>
    <rPh sb="281" eb="283">
      <t>ザイゲン</t>
    </rPh>
    <rPh sb="284" eb="286">
      <t>カクホ</t>
    </rPh>
    <rPh sb="291" eb="293">
      <t>ミア</t>
    </rPh>
    <rPh sb="304" eb="305">
      <t>ハカ</t>
    </rPh>
    <rPh sb="309" eb="312">
      <t>ロウキュウカ</t>
    </rPh>
    <rPh sb="314" eb="316">
      <t>スイドウ</t>
    </rPh>
    <rPh sb="316" eb="318">
      <t>シセツ</t>
    </rPh>
    <rPh sb="319" eb="321">
      <t>チャクジツ</t>
    </rPh>
    <rPh sb="322" eb="324">
      <t>コウシン</t>
    </rPh>
    <rPh sb="326" eb="328">
      <t>ジギョウ</t>
    </rPh>
    <rPh sb="329" eb="331">
      <t>ケイゾク</t>
    </rPh>
    <rPh sb="338" eb="340">
      <t>カダイ</t>
    </rPh>
    <phoneticPr fontId="4"/>
  </si>
  <si>
    <t>　本市の給水人口は減少傾向で推移しています。
　また、節水意識の高まりや節水機器の普及などに伴う水道使用量の落ち込みにより、水道料金収入の減少が続いています。
①経常収支比率は、類似団体平均値を下回っていますが、一般的な数値基準の100%を上回っています。
②累積欠損比率では、直近５年間で欠損金を計上していません。
③流動比率は、類似団体平均値を下回っていますが、一般的な数値基準の100%を上回っています。
④企業債残高対給水収益比率は、企業債の発行を抑制してきた時期があり、類似団体平均値を下回っています。この数値が低いほど資金調達の際に企業債への依存度が低く、自己資金調達の度合いが高いことを意味します。 
⑤料金回収率は、類似団体平均値を下回っていますが、健全度の数値基準100%を上回っています。
⑥給水原価は、類似団体平均値と比べて低く、有収水量の減少率よりも経常費用等の方が大きく減少したため，給水原価は更に低減しました。
⑦施設利用率は、類似団体平均値と比べて低く、60％を下回る水準であり、給水能力に余裕が生じている状況となっています。
⑧有収率は、年間総配水量に占める水道料金収入などの収益に結びつく水量の割合ですが、類似団体平均値を上回っています。</t>
    <rPh sb="1" eb="2">
      <t>ホン</t>
    </rPh>
    <rPh sb="4" eb="6">
      <t>キュウスイ</t>
    </rPh>
    <rPh sb="6" eb="8">
      <t>ジンコウ</t>
    </rPh>
    <rPh sb="9" eb="11">
      <t>ゲンショウ</t>
    </rPh>
    <rPh sb="11" eb="13">
      <t>ケイコウ</t>
    </rPh>
    <rPh sb="14" eb="16">
      <t>スイイ</t>
    </rPh>
    <rPh sb="29" eb="31">
      <t>イシキ</t>
    </rPh>
    <rPh sb="32" eb="33">
      <t>タカ</t>
    </rPh>
    <rPh sb="36" eb="38">
      <t>セッスイ</t>
    </rPh>
    <rPh sb="38" eb="40">
      <t>キキ</t>
    </rPh>
    <rPh sb="41" eb="43">
      <t>フキュウ</t>
    </rPh>
    <rPh sb="46" eb="47">
      <t>トモナ</t>
    </rPh>
    <rPh sb="48" eb="50">
      <t>スイドウ</t>
    </rPh>
    <rPh sb="50" eb="52">
      <t>シヨウ</t>
    </rPh>
    <rPh sb="52" eb="53">
      <t>リョウ</t>
    </rPh>
    <rPh sb="54" eb="55">
      <t>オ</t>
    </rPh>
    <rPh sb="56" eb="57">
      <t>コ</t>
    </rPh>
    <rPh sb="62" eb="64">
      <t>スイドウ</t>
    </rPh>
    <rPh sb="64" eb="66">
      <t>リョウキン</t>
    </rPh>
    <rPh sb="66" eb="68">
      <t>シュウニュウ</t>
    </rPh>
    <rPh sb="69" eb="71">
      <t>ゲンショウ</t>
    </rPh>
    <rPh sb="72" eb="73">
      <t>ツヅ</t>
    </rPh>
    <rPh sb="130" eb="132">
      <t>ルイセキ</t>
    </rPh>
    <rPh sb="132" eb="134">
      <t>ケッソン</t>
    </rPh>
    <rPh sb="134" eb="136">
      <t>ヒリツ</t>
    </rPh>
    <rPh sb="139" eb="141">
      <t>チョッキン</t>
    </rPh>
    <rPh sb="142" eb="144">
      <t>ネンカン</t>
    </rPh>
    <rPh sb="145" eb="148">
      <t>ケッソンキン</t>
    </rPh>
    <rPh sb="149" eb="151">
      <t>ケイジョウ</t>
    </rPh>
    <rPh sb="221" eb="223">
      <t>キギョウ</t>
    </rPh>
    <rPh sb="223" eb="224">
      <t>サイ</t>
    </rPh>
    <rPh sb="225" eb="227">
      <t>ハッコウ</t>
    </rPh>
    <rPh sb="228" eb="230">
      <t>ヨクセイ</t>
    </rPh>
    <rPh sb="234" eb="236">
      <t>ジキ</t>
    </rPh>
    <rPh sb="333" eb="336">
      <t>ケンゼンド</t>
    </rPh>
    <rPh sb="337" eb="339">
      <t>スウチ</t>
    </rPh>
    <rPh sb="339" eb="341">
      <t>キジュン</t>
    </rPh>
    <rPh sb="387" eb="389">
      <t>ケイジョウ</t>
    </rPh>
    <rPh sb="389" eb="391">
      <t>ヒヨウ</t>
    </rPh>
    <rPh sb="391" eb="392">
      <t>トウ</t>
    </rPh>
    <rPh sb="393" eb="394">
      <t>ホウ</t>
    </rPh>
    <rPh sb="410" eb="411">
      <t>サラ</t>
    </rPh>
    <rPh sb="485" eb="487">
      <t>ネンカン</t>
    </rPh>
    <rPh sb="487" eb="488">
      <t>ソウ</t>
    </rPh>
    <rPh sb="488" eb="490">
      <t>ハイスイ</t>
    </rPh>
    <rPh sb="490" eb="491">
      <t>リョウ</t>
    </rPh>
    <rPh sb="492" eb="493">
      <t>シ</t>
    </rPh>
    <rPh sb="495" eb="497">
      <t>スイドウ</t>
    </rPh>
    <rPh sb="497" eb="499">
      <t>リョウキン</t>
    </rPh>
    <rPh sb="499" eb="501">
      <t>シュウニュウ</t>
    </rPh>
    <rPh sb="504" eb="506">
      <t>シュウエキ</t>
    </rPh>
    <rPh sb="507" eb="508">
      <t>ムス</t>
    </rPh>
    <rPh sb="511" eb="513">
      <t>スイリョウ</t>
    </rPh>
    <rPh sb="514" eb="516">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</si>
</sst>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0.81</c:v>
                </c:pt>
                <c:pt idx="1">
                  <c:v>1.06</c:v>
                </c:pt>
                <c:pt idx="2">
                  <c:v>0.59</c:v>
                </c:pt>
                <c:pt idx="3">
                  <c:v>0.46</c:v>
                </c:pt>
                <c:pt idx="4">
                  <c:v>0.99</c:v>
                </c:pt>
              </c:numCache>
            </c:numRef>
          </c:val>
        </c:ser>
        <c:dLbls>
          <c:showLegendKey val="0"/>
          <c:showVal val="0"/>
          <c:showCatName val="0"/>
          <c:showSerName val="0"/>
          <c:showPercent val="0"/>
          <c:showBubbleSize val="0"/>
        </c:dLbls>
        <c:gapWidth val="150"/>
        <c:axId val="95114752"/>
        <c:axId val="95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5114752"/>
        <c:axId val="95116672"/>
      </c:lineChart>
      <c:dateAx>
        <c:axId val="95114752"/>
        <c:scaling>
          <c:orientation val="minMax"/>
        </c:scaling>
        <c:delete val="1"/>
        <c:axPos val="b"/>
        <c:numFmt formatCode="ge" sourceLinked="1"/>
        <c:majorTickMark val="none"/>
        <c:minorTickMark val="none"/>
        <c:tickLblPos val="none"/>
        <c:crossAx val="95116672"/>
        <c:crosses val="autoZero"/>
        <c:auto val="1"/>
        <c:lblOffset val="100"/>
        <c:baseTimeUnit val="years"/>
      </c:dateAx>
      <c:valAx>
        <c:axId val="95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57.84</c:v>
                </c:pt>
                <c:pt idx="1">
                  <c:v>58.15</c:v>
                </c:pt>
                <c:pt idx="2">
                  <c:v>57.41</c:v>
                </c:pt>
                <c:pt idx="3">
                  <c:v>57.15</c:v>
                </c:pt>
                <c:pt idx="4">
                  <c:v>56.77</c:v>
                </c:pt>
              </c:numCache>
            </c:numRef>
          </c:val>
        </c:ser>
        <c:dLbls>
          <c:showLegendKey val="0"/>
          <c:showVal val="0"/>
          <c:showCatName val="0"/>
          <c:showSerName val="0"/>
          <c:showPercent val="0"/>
          <c:showBubbleSize val="0"/>
        </c:dLbls>
        <c:gapWidth val="150"/>
        <c:axId val="102020992"/>
        <c:axId val="102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2020992"/>
        <c:axId val="102035456"/>
      </c:lineChart>
      <c:dateAx>
        <c:axId val="102020992"/>
        <c:scaling>
          <c:orientation val="minMax"/>
        </c:scaling>
        <c:delete val="1"/>
        <c:axPos val="b"/>
        <c:numFmt formatCode="ge" sourceLinked="1"/>
        <c:majorTickMark val="none"/>
        <c:minorTickMark val="none"/>
        <c:tickLblPos val="none"/>
        <c:crossAx val="102035456"/>
        <c:crosses val="autoZero"/>
        <c:auto val="1"/>
        <c:lblOffset val="100"/>
        <c:baseTimeUnit val="years"/>
      </c:dateAx>
      <c:valAx>
        <c:axId val="102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92.35</c:v>
                </c:pt>
                <c:pt idx="1">
                  <c:v>91.75</c:v>
                </c:pt>
                <c:pt idx="2">
                  <c:v>92.21</c:v>
                </c:pt>
                <c:pt idx="3">
                  <c:v>91.2</c:v>
                </c:pt>
                <c:pt idx="4">
                  <c:v>91.44</c:v>
                </c:pt>
              </c:numCache>
            </c:numRef>
          </c:val>
        </c:ser>
        <c:dLbls>
          <c:showLegendKey val="0"/>
          <c:showVal val="0"/>
          <c:showCatName val="0"/>
          <c:showSerName val="0"/>
          <c:showPercent val="0"/>
          <c:showBubbleSize val="0"/>
        </c:dLbls>
        <c:gapWidth val="150"/>
        <c:axId val="102061568"/>
        <c:axId val="1020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2061568"/>
        <c:axId val="102063488"/>
      </c:lineChart>
      <c:dateAx>
        <c:axId val="102061568"/>
        <c:scaling>
          <c:orientation val="minMax"/>
        </c:scaling>
        <c:delete val="1"/>
        <c:axPos val="b"/>
        <c:numFmt formatCode="ge" sourceLinked="1"/>
        <c:majorTickMark val="none"/>
        <c:minorTickMark val="none"/>
        <c:tickLblPos val="none"/>
        <c:crossAx val="102063488"/>
        <c:crosses val="autoZero"/>
        <c:auto val="1"/>
        <c:lblOffset val="100"/>
        <c:baseTimeUnit val="years"/>
      </c:dateAx>
      <c:valAx>
        <c:axId val="1020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102.79</c:v>
                </c:pt>
                <c:pt idx="1">
                  <c:v>103.42</c:v>
                </c:pt>
                <c:pt idx="2">
                  <c:v>104.32</c:v>
                </c:pt>
                <c:pt idx="3">
                  <c:v>112.34</c:v>
                </c:pt>
                <c:pt idx="4">
                  <c:v>111.91</c:v>
                </c:pt>
              </c:numCache>
            </c:numRef>
          </c:val>
        </c:ser>
        <c:dLbls>
          <c:showLegendKey val="0"/>
          <c:showVal val="0"/>
          <c:showCatName val="0"/>
          <c:showSerName val="0"/>
          <c:showPercent val="0"/>
          <c:showBubbleSize val="0"/>
        </c:dLbls>
        <c:gapWidth val="150"/>
        <c:axId val="101856384"/>
        <c:axId val="1018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1856384"/>
        <c:axId val="101858304"/>
      </c:lineChart>
      <c:dateAx>
        <c:axId val="101856384"/>
        <c:scaling>
          <c:orientation val="minMax"/>
        </c:scaling>
        <c:delete val="1"/>
        <c:axPos val="b"/>
        <c:numFmt formatCode="ge" sourceLinked="1"/>
        <c:majorTickMark val="none"/>
        <c:minorTickMark val="none"/>
        <c:tickLblPos val="none"/>
        <c:crossAx val="101858304"/>
        <c:crosses val="autoZero"/>
        <c:auto val="1"/>
        <c:lblOffset val="100"/>
        <c:baseTimeUnit val="years"/>
      </c:dateAx>
      <c:valAx>
        <c:axId val="10185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45.43</c:v>
                </c:pt>
                <c:pt idx="1">
                  <c:v>45.51</c:v>
                </c:pt>
                <c:pt idx="2">
                  <c:v>45.66</c:v>
                </c:pt>
                <c:pt idx="3">
                  <c:v>45.99</c:v>
                </c:pt>
                <c:pt idx="4">
                  <c:v>46.39</c:v>
                </c:pt>
              </c:numCache>
            </c:numRef>
          </c:val>
        </c:ser>
        <c:dLbls>
          <c:showLegendKey val="0"/>
          <c:showVal val="0"/>
          <c:showCatName val="0"/>
          <c:showSerName val="0"/>
          <c:showPercent val="0"/>
          <c:showBubbleSize val="0"/>
        </c:dLbls>
        <c:gapWidth val="150"/>
        <c:axId val="101884672"/>
        <c:axId val="101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1884672"/>
        <c:axId val="101886592"/>
      </c:lineChart>
      <c:dateAx>
        <c:axId val="101884672"/>
        <c:scaling>
          <c:orientation val="minMax"/>
        </c:scaling>
        <c:delete val="1"/>
        <c:axPos val="b"/>
        <c:numFmt formatCode="ge" sourceLinked="1"/>
        <c:majorTickMark val="none"/>
        <c:minorTickMark val="none"/>
        <c:tickLblPos val="none"/>
        <c:crossAx val="101886592"/>
        <c:crosses val="autoZero"/>
        <c:auto val="1"/>
        <c:lblOffset val="100"/>
        <c:baseTimeUnit val="years"/>
      </c:dateAx>
      <c:valAx>
        <c:axId val="1018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3.74</c:v>
                </c:pt>
                <c:pt idx="1">
                  <c:v>2.64</c:v>
                </c:pt>
                <c:pt idx="2">
                  <c:v>2.06</c:v>
                </c:pt>
                <c:pt idx="3">
                  <c:v>1.59</c:v>
                </c:pt>
                <c:pt idx="4">
                  <c:v>1.1200000000000001</c:v>
                </c:pt>
              </c:numCache>
            </c:numRef>
          </c:val>
        </c:ser>
        <c:dLbls>
          <c:showLegendKey val="0"/>
          <c:showVal val="0"/>
          <c:showCatName val="0"/>
          <c:showSerName val="0"/>
          <c:showPercent val="0"/>
          <c:showBubbleSize val="0"/>
        </c:dLbls>
        <c:gapWidth val="150"/>
        <c:axId val="101605760"/>
        <c:axId val="1016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1605760"/>
        <c:axId val="101607680"/>
      </c:lineChart>
      <c:dateAx>
        <c:axId val="101605760"/>
        <c:scaling>
          <c:orientation val="minMax"/>
        </c:scaling>
        <c:delete val="1"/>
        <c:axPos val="b"/>
        <c:numFmt formatCode="ge" sourceLinked="1"/>
        <c:majorTickMark val="none"/>
        <c:minorTickMark val="none"/>
        <c:tickLblPos val="none"/>
        <c:crossAx val="101607680"/>
        <c:crosses val="autoZero"/>
        <c:auto val="1"/>
        <c:lblOffset val="100"/>
        <c:baseTimeUnit val="years"/>
      </c:dateAx>
      <c:valAx>
        <c:axId val="1016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36352"/>
        <c:axId val="1017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1636352"/>
        <c:axId val="101716352"/>
      </c:lineChart>
      <c:dateAx>
        <c:axId val="101636352"/>
        <c:scaling>
          <c:orientation val="minMax"/>
        </c:scaling>
        <c:delete val="1"/>
        <c:axPos val="b"/>
        <c:numFmt formatCode="ge" sourceLinked="1"/>
        <c:majorTickMark val="none"/>
        <c:minorTickMark val="none"/>
        <c:tickLblPos val="none"/>
        <c:crossAx val="101716352"/>
        <c:crosses val="autoZero"/>
        <c:auto val="1"/>
        <c:lblOffset val="100"/>
        <c:baseTimeUnit val="years"/>
      </c:dateAx>
      <c:valAx>
        <c:axId val="10171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404.71</c:v>
                </c:pt>
                <c:pt idx="1">
                  <c:v>268.14</c:v>
                </c:pt>
                <c:pt idx="2">
                  <c:v>335.37</c:v>
                </c:pt>
                <c:pt idx="3">
                  <c:v>174.11</c:v>
                </c:pt>
                <c:pt idx="4">
                  <c:v>164.33</c:v>
                </c:pt>
              </c:numCache>
            </c:numRef>
          </c:val>
        </c:ser>
        <c:dLbls>
          <c:showLegendKey val="0"/>
          <c:showVal val="0"/>
          <c:showCatName val="0"/>
          <c:showSerName val="0"/>
          <c:showPercent val="0"/>
          <c:showBubbleSize val="0"/>
        </c:dLbls>
        <c:gapWidth val="150"/>
        <c:axId val="101754752"/>
        <c:axId val="101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1754752"/>
        <c:axId val="101761024"/>
      </c:lineChart>
      <c:dateAx>
        <c:axId val="101754752"/>
        <c:scaling>
          <c:orientation val="minMax"/>
        </c:scaling>
        <c:delete val="1"/>
        <c:axPos val="b"/>
        <c:numFmt formatCode="ge" sourceLinked="1"/>
        <c:majorTickMark val="none"/>
        <c:minorTickMark val="none"/>
        <c:tickLblPos val="none"/>
        <c:crossAx val="101761024"/>
        <c:crosses val="autoZero"/>
        <c:auto val="1"/>
        <c:lblOffset val="100"/>
        <c:baseTimeUnit val="years"/>
      </c:dateAx>
      <c:valAx>
        <c:axId val="10176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107.32</c:v>
                </c:pt>
                <c:pt idx="1">
                  <c:v>100.96</c:v>
                </c:pt>
                <c:pt idx="2">
                  <c:v>99.92</c:v>
                </c:pt>
                <c:pt idx="3">
                  <c:v>99.27</c:v>
                </c:pt>
                <c:pt idx="4">
                  <c:v>102.34</c:v>
                </c:pt>
              </c:numCache>
            </c:numRef>
          </c:val>
        </c:ser>
        <c:dLbls>
          <c:showLegendKey val="0"/>
          <c:showVal val="0"/>
          <c:showCatName val="0"/>
          <c:showSerName val="0"/>
          <c:showPercent val="0"/>
          <c:showBubbleSize val="0"/>
        </c:dLbls>
        <c:gapWidth val="150"/>
        <c:axId val="101772672"/>
        <c:axId val="1017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1772672"/>
        <c:axId val="101783040"/>
      </c:lineChart>
      <c:dateAx>
        <c:axId val="101772672"/>
        <c:scaling>
          <c:orientation val="minMax"/>
        </c:scaling>
        <c:delete val="1"/>
        <c:axPos val="b"/>
        <c:numFmt formatCode="ge" sourceLinked="1"/>
        <c:majorTickMark val="none"/>
        <c:minorTickMark val="none"/>
        <c:tickLblPos val="none"/>
        <c:crossAx val="101783040"/>
        <c:crosses val="autoZero"/>
        <c:auto val="1"/>
        <c:lblOffset val="100"/>
        <c:baseTimeUnit val="years"/>
      </c:dateAx>
      <c:valAx>
        <c:axId val="10178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101.22</c:v>
                </c:pt>
                <c:pt idx="1">
                  <c:v>101.79</c:v>
                </c:pt>
                <c:pt idx="2">
                  <c:v>102.52</c:v>
                </c:pt>
                <c:pt idx="3">
                  <c:v>104</c:v>
                </c:pt>
                <c:pt idx="4">
                  <c:v>105.3</c:v>
                </c:pt>
              </c:numCache>
            </c:numRef>
          </c:val>
        </c:ser>
        <c:dLbls>
          <c:showLegendKey val="0"/>
          <c:showVal val="0"/>
          <c:showCatName val="0"/>
          <c:showSerName val="0"/>
          <c:showPercent val="0"/>
          <c:showBubbleSize val="0"/>
        </c:dLbls>
        <c:gapWidth val="150"/>
        <c:axId val="101825536"/>
        <c:axId val="101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1825536"/>
        <c:axId val="101827712"/>
      </c:lineChart>
      <c:dateAx>
        <c:axId val="101825536"/>
        <c:scaling>
          <c:orientation val="minMax"/>
        </c:scaling>
        <c:delete val="1"/>
        <c:axPos val="b"/>
        <c:numFmt formatCode="ge" sourceLinked="1"/>
        <c:majorTickMark val="none"/>
        <c:minorTickMark val="none"/>
        <c:tickLblPos val="none"/>
        <c:crossAx val="101827712"/>
        <c:crosses val="autoZero"/>
        <c:auto val="1"/>
        <c:lblOffset val="100"/>
        <c:baseTimeUnit val="years"/>
      </c:dateAx>
      <c:valAx>
        <c:axId val="1018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156.04</c:v>
                </c:pt>
                <c:pt idx="1">
                  <c:v>155.25</c:v>
                </c:pt>
                <c:pt idx="2">
                  <c:v>154.15</c:v>
                </c:pt>
                <c:pt idx="3">
                  <c:v>152.12</c:v>
                </c:pt>
                <c:pt idx="4">
                  <c:v>150.16</c:v>
                </c:pt>
              </c:numCache>
            </c:numRef>
          </c:val>
        </c:ser>
        <c:dLbls>
          <c:showLegendKey val="0"/>
          <c:showVal val="0"/>
          <c:showCatName val="0"/>
          <c:showSerName val="0"/>
          <c:showPercent val="0"/>
          <c:showBubbleSize val="0"/>
        </c:dLbls>
        <c:gapWidth val="150"/>
        <c:axId val="101992704"/>
        <c:axId val="101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1992704"/>
        <c:axId val="101994880"/>
      </c:lineChart>
      <c:dateAx>
        <c:axId val="101992704"/>
        <c:scaling>
          <c:orientation val="minMax"/>
        </c:scaling>
        <c:delete val="1"/>
        <c:axPos val="b"/>
        <c:numFmt formatCode="ge" sourceLinked="1"/>
        <c:majorTickMark val="none"/>
        <c:minorTickMark val="none"/>
        <c:tickLblPos val="none"/>
        <c:crossAx val="101994880"/>
        <c:crosses val="autoZero"/>
        <c:auto val="1"/>
        <c:lblOffset val="100"/>
        <c:baseTimeUnit val="years"/>
      </c:dateAx>
      <c:valAx>
        <c:axId val="101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鴻巣市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119192</v>
      </c>
      <c r="AJ8" s="75"/>
      <c r="AK8" s="75"/>
      <c r="AL8" s="75"/>
      <c r="AM8" s="75"/>
      <c r="AN8" s="75"/>
      <c r="AO8" s="75"/>
      <c r="AP8" s="76"/>
      <c r="AQ8" s="57">
        <f>データ!R6</f>
        <v>67.44</v>
      </c>
      <c r="AR8" s="57"/>
      <c r="AS8" s="57"/>
      <c r="AT8" s="57"/>
      <c r="AU8" s="57"/>
      <c r="AV8" s="57"/>
      <c r="AW8" s="57"/>
      <c r="AX8" s="57"/>
      <c r="AY8" s="57">
        <f>データ!S6</f>
        <v>1767.38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82.54</v>
      </c>
      <c r="K10" s="57"/>
      <c r="L10" s="57"/>
      <c r="M10" s="57"/>
      <c r="N10" s="57"/>
      <c r="O10" s="57"/>
      <c r="P10" s="57"/>
      <c r="Q10" s="57"/>
      <c r="R10" s="57">
        <f>データ!O6</f>
        <v>99.93</v>
      </c>
      <c r="S10" s="57"/>
      <c r="T10" s="57"/>
      <c r="U10" s="57"/>
      <c r="V10" s="57"/>
      <c r="W10" s="57"/>
      <c r="X10" s="57"/>
      <c r="Y10" s="57"/>
      <c r="Z10" s="65">
        <f>データ!P6</f>
        <v>3002</v>
      </c>
      <c r="AA10" s="65"/>
      <c r="AB10" s="65"/>
      <c r="AC10" s="65"/>
      <c r="AD10" s="65"/>
      <c r="AE10" s="65"/>
      <c r="AF10" s="65"/>
      <c r="AG10" s="65"/>
      <c r="AH10" s="2"/>
      <c r="AI10" s="65">
        <f>データ!T6</f>
        <v>118987</v>
      </c>
      <c r="AJ10" s="65"/>
      <c r="AK10" s="65"/>
      <c r="AL10" s="65"/>
      <c r="AM10" s="65"/>
      <c r="AN10" s="65"/>
      <c r="AO10" s="65"/>
      <c r="AP10" s="65"/>
      <c r="AQ10" s="57">
        <f>データ!U6</f>
        <v>62.44</v>
      </c>
      <c r="AR10" s="57"/>
      <c r="AS10" s="57"/>
      <c r="AT10" s="57"/>
      <c r="AU10" s="57"/>
      <c r="AV10" s="57"/>
      <c r="AW10" s="57"/>
      <c r="AX10" s="57"/>
      <c r="AY10" s="57">
        <f>データ!V6</f>
        <v>1905.62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112178</v>
      </c>
      <c r="D6" s="31">
        <f t="shared" si="3"/>
        <v>46</v>
      </c>
      <c r="E6" s="31">
        <f t="shared" si="3"/>
        <v>1</v>
      </c>
      <c r="F6" s="31">
        <f t="shared" si="3"/>
        <v>0</v>
      </c>
      <c r="G6" s="31">
        <f t="shared" si="3"/>
        <v>1</v>
      </c>
      <c r="H6" s="31" t="str">
        <f t="shared" si="3"/>
        <v>埼玉県　鴻巣市</v>
      </c>
      <c r="I6" s="31" t="str">
        <f t="shared" si="3"/>
        <v>法適用</v>
      </c>
      <c r="J6" s="31" t="str">
        <f t="shared" si="3"/>
        <v>水道事業</v>
      </c>
      <c r="K6" s="31" t="str">
        <f t="shared" si="3"/>
        <v>末端給水事業</v>
      </c>
      <c r="L6" s="31" t="str">
        <f t="shared" si="3"/>
        <v>A3</v>
      </c>
      <c r="M6" s="32" t="str">
        <f t="shared" si="3"/>
        <v>-</v>
      </c>
      <c r="N6" s="32">
        <f t="shared" si="3"/>
        <v>82.54</v>
      </c>
      <c r="O6" s="32">
        <f t="shared" si="3"/>
        <v>99.93</v>
      </c>
      <c r="P6" s="32">
        <f t="shared" si="3"/>
        <v>3002</v>
      </c>
      <c r="Q6" s="32">
        <f t="shared" si="3"/>
        <v>119192</v>
      </c>
      <c r="R6" s="32">
        <f t="shared" si="3"/>
        <v>67.44</v>
      </c>
      <c r="S6" s="32">
        <f t="shared" si="3"/>
        <v>1767.38</v>
      </c>
      <c r="T6" s="32">
        <f t="shared" si="3"/>
        <v>118987</v>
      </c>
      <c r="U6" s="32">
        <f t="shared" si="3"/>
        <v>62.44</v>
      </c>
      <c r="V6" s="32">
        <f t="shared" si="3"/>
        <v>1905.62</v>
      </c>
      <c r="W6" s="33">
        <f>IF(W7="",NA(),W7)</f>
        <v>102.79</v>
      </c>
      <c r="X6" s="33">
        <f t="shared" ref="X6:AF6" si="4">IF(X7="",NA(),X7)</f>
        <v>103.42</v>
      </c>
      <c r="Y6" s="33">
        <f t="shared" si="4"/>
        <v>104.32</v>
      </c>
      <c r="Z6" s="33">
        <f t="shared" si="4"/>
        <v>112.34</v>
      </c>
      <c r="AA6" s="33">
        <f t="shared" si="4"/>
        <v>111.91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404.71</v>
      </c>
      <c r="AT6" s="33">
        <f t="shared" ref="AT6:BB6" si="6">IF(AT7="",NA(),AT7)</f>
        <v>268.14</v>
      </c>
      <c r="AU6" s="33">
        <f t="shared" si="6"/>
        <v>335.37</v>
      </c>
      <c r="AV6" s="33">
        <f t="shared" si="6"/>
        <v>174.11</v>
      </c>
      <c r="AW6" s="33">
        <f t="shared" si="6"/>
        <v>164.33</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107.32</v>
      </c>
      <c r="BE6" s="33">
        <f t="shared" ref="BE6:BM6" si="7">IF(BE7="",NA(),BE7)</f>
        <v>100.96</v>
      </c>
      <c r="BF6" s="33">
        <f t="shared" si="7"/>
        <v>99.92</v>
      </c>
      <c r="BG6" s="33">
        <f t="shared" si="7"/>
        <v>99.27</v>
      </c>
      <c r="BH6" s="33">
        <f t="shared" si="7"/>
        <v>102.34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101.22</v>
      </c>
      <c r="BP6" s="33">
        <f t="shared" ref="BP6:BX6" si="8">IF(BP7="",NA(),BP7)</f>
        <v>101.79</v>
      </c>
      <c r="BQ6" s="33">
        <f t="shared" si="8"/>
        <v>102.52</v>
      </c>
      <c r="BR6" s="33">
        <f t="shared" si="8"/>
        <v>104</v>
      </c>
      <c r="BS6" s="33">
        <f t="shared" si="8"/>
        <v>105.3</v>
      </c>
      <c r="BT6" s="33">
        <f t="shared" si="8"/>
        <v>100.16</v>
      </c>
      <c r="BU6" s="33">
        <f t="shared" si="8"/>
        <v>100.16</v>
      </c>
      <c r="BV6" s="33">
        <f t="shared" si="8"/>
        <v>100.07</v>
      </c>
      <c r="BW6" s="33">
        <f t="shared" si="8"/>
        <v>106.22</v>
      </c>
      <c r="BX6" s="33">
        <f t="shared" si="8"/>
        <v>106.69</v>
      </c>
      <c r="BY6" s="32" t="str">
        <f>IF(BY7="","",IF(BY7="-","【-】","【"&amp;SUBSTITUTE(TEXT(BY7,"#,##0.00"),"-","△")&amp;"】"))</f>
        <v>【104.99】</v>
      </c>
      <c r="BZ6" s="33">
        <f>IF(BZ7="",NA(),BZ7)</f>
        <v>156.04</v>
      </c>
      <c r="CA6" s="33">
        <f t="shared" ref="CA6:CI6" si="9">IF(CA7="",NA(),CA7)</f>
        <v>155.25</v>
      </c>
      <c r="CB6" s="33">
        <f t="shared" si="9"/>
        <v>154.15</v>
      </c>
      <c r="CC6" s="33">
        <f t="shared" si="9"/>
        <v>152.12</v>
      </c>
      <c r="CD6" s="33">
        <f t="shared" si="9"/>
        <v>150.16</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57.84</v>
      </c>
      <c r="CL6" s="33">
        <f t="shared" ref="CL6:CT6" si="10">IF(CL7="",NA(),CL7)</f>
        <v>58.15</v>
      </c>
      <c r="CM6" s="33">
        <f t="shared" si="10"/>
        <v>57.41</v>
      </c>
      <c r="CN6" s="33">
        <f t="shared" si="10"/>
        <v>57.15</v>
      </c>
      <c r="CO6" s="33">
        <f t="shared" si="10"/>
        <v>56.77</v>
      </c>
      <c r="CP6" s="33">
        <f t="shared" si="10"/>
        <v>62.81</v>
      </c>
      <c r="CQ6" s="33">
        <f t="shared" si="10"/>
        <v>62.5</v>
      </c>
      <c r="CR6" s="33">
        <f t="shared" si="10"/>
        <v>62.45</v>
      </c>
      <c r="CS6" s="33">
        <f t="shared" si="10"/>
        <v>62.12</v>
      </c>
      <c r="CT6" s="33">
        <f t="shared" si="10"/>
        <v>62.26</v>
      </c>
      <c r="CU6" s="32" t="str">
        <f>IF(CU7="","",IF(CU7="-","【-】","【"&amp;SUBSTITUTE(TEXT(CU7,"#,##0.00"),"-","△")&amp;"】"))</f>
        <v>【59.76】</v>
      </c>
      <c r="CV6" s="33">
        <f>IF(CV7="",NA(),CV7)</f>
        <v>92.35</v>
      </c>
      <c r="CW6" s="33">
        <f t="shared" ref="CW6:DE6" si="11">IF(CW7="",NA(),CW7)</f>
        <v>91.75</v>
      </c>
      <c r="CX6" s="33">
        <f t="shared" si="11"/>
        <v>92.21</v>
      </c>
      <c r="CY6" s="33">
        <f t="shared" si="11"/>
        <v>91.2</v>
      </c>
      <c r="CZ6" s="33">
        <f t="shared" si="11"/>
        <v>91.44</v>
      </c>
      <c r="DA6" s="33">
        <f t="shared" si="11"/>
        <v>89.45</v>
      </c>
      <c r="DB6" s="33">
        <f t="shared" si="11"/>
        <v>89.62</v>
      </c>
      <c r="DC6" s="33">
        <f t="shared" si="11"/>
        <v>89.76</v>
      </c>
      <c r="DD6" s="33">
        <f t="shared" si="11"/>
        <v>89.45</v>
      </c>
      <c r="DE6" s="33">
        <f t="shared" si="11"/>
        <v>89.5</v>
      </c>
      <c r="DF6" s="32" t="str">
        <f>IF(DF7="","",IF(DF7="-","【-】","【"&amp;SUBSTITUTE(TEXT(DF7,"#,##0.00"),"-","△")&amp;"】"))</f>
        <v>【89.95】</v>
      </c>
      <c r="DG6" s="33">
        <f>IF(DG7="",NA(),DG7)</f>
        <v>45.43</v>
      </c>
      <c r="DH6" s="33">
        <f t="shared" ref="DH6:DP6" si="12">IF(DH7="",NA(),DH7)</f>
        <v>45.51</v>
      </c>
      <c r="DI6" s="33">
        <f t="shared" si="12"/>
        <v>45.66</v>
      </c>
      <c r="DJ6" s="33">
        <f t="shared" si="12"/>
        <v>45.99</v>
      </c>
      <c r="DK6" s="33">
        <f t="shared" si="12"/>
        <v>46.39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3.74</v>
      </c>
      <c r="DS6" s="33">
        <f t="shared" ref="DS6:EA6" si="13">IF(DS7="",NA(),DS7)</f>
        <v>2.64</v>
      </c>
      <c r="DT6" s="33">
        <f t="shared" si="13"/>
        <v>2.06</v>
      </c>
      <c r="DU6" s="33">
        <f t="shared" si="13"/>
        <v>1.59</v>
      </c>
      <c r="DV6" s="33">
        <f t="shared" si="13"/>
        <v>1.1200000000000001</v>
      </c>
      <c r="DW6" s="33">
        <f t="shared" si="13"/>
        <v>9.14</v>
      </c>
      <c r="DX6" s="33">
        <f t="shared" si="13"/>
        <v>10.19</v>
      </c>
      <c r="DY6" s="33">
        <f t="shared" si="13"/>
        <v>10.9</v>
      </c>
      <c r="DZ6" s="33">
        <f t="shared" si="13"/>
        <v>12.03</v>
      </c>
      <c r="EA6" s="33">
        <f t="shared" si="13"/>
        <v>13.14</v>
      </c>
      <c r="EB6" s="32" t="str">
        <f>IF(EB7="","",IF(EB7="-","【-】","【"&amp;SUBSTITUTE(TEXT(EB7,"#,##0.00"),"-","△")&amp;"】"))</f>
        <v>【13.18】</v>
      </c>
      <c r="EC6" s="33">
        <f>IF(EC7="",NA(),EC7)</f>
        <v>0.81</v>
      </c>
      <c r="ED6" s="33">
        <f t="shared" ref="ED6:EL6" si="14">IF(ED7="",NA(),ED7)</f>
        <v>1.06</v>
      </c>
      <c r="EE6" s="33">
        <f t="shared" si="14"/>
        <v>0.59</v>
      </c>
      <c r="EF6" s="33">
        <f t="shared" si="14"/>
        <v>0.46</v>
      </c>
      <c r="EG6" s="33">
        <f t="shared" si="14"/>
        <v>0.99</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112178</v>
      </c>
      <c r="D7" s="35">
        <v>46</v>
      </c>
      <c r="E7" s="35">
        <v>1</v>
      </c>
      <c r="F7" s="35">
        <v>0</v>
      </c>
      <c r="G7" s="35">
        <v>1</v>
      </c>
      <c r="H7" s="35" t="s">
        <v>93</v>
      </c>
      <c r="I7" s="35" t="s">
        <v>94</v>
      </c>
      <c r="J7" s="35" t="s">
        <v>95</v>
      </c>
      <c r="K7" s="35" t="s">
        <v>96</v>
      </c>
      <c r="L7" s="35" t="s">
        <v>97</v>
      </c>
      <c r="M7" s="36" t="s">
        <v>98</v>
      </c>
      <c r="N7" s="36">
        <v>82.54</v>
      </c>
      <c r="O7" s="36">
        <v>99.93</v>
      </c>
      <c r="P7" s="36">
        <v>3002</v>
      </c>
      <c r="Q7" s="36">
        <v>119192</v>
      </c>
      <c r="R7" s="36">
        <v>67.44</v>
      </c>
      <c r="S7" s="36">
        <v>1767.38</v>
      </c>
      <c r="T7" s="36">
        <v>118987</v>
      </c>
      <c r="U7" s="36">
        <v>62.44</v>
      </c>
      <c r="V7" s="36">
        <v>1905.62</v>
      </c>
      <c r="W7" s="36">
        <v>102.79</v>
      </c>
      <c r="X7" s="36">
        <v>103.42</v>
      </c>
      <c r="Y7" s="36">
        <v>104.32</v>
      </c>
      <c r="Z7" s="36">
        <v>112.34</v>
      </c>
      <c r="AA7" s="36">
        <v>111.91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404.71</v>
      </c>
      <c r="AT7" s="36">
        <v>268.14</v>
      </c>
      <c r="AU7" s="36">
        <v>335.37</v>
      </c>
      <c r="AV7" s="36">
        <v>174.11</v>
      </c>
      <c r="AW7" s="36">
        <v>164.33</v>
      </c>
      <c r="AX7" s="36">
        <v>608.24</v>
      </c>
      <c r="AY7" s="36">
        <v>633.30999999999995</v>
      </c>
      <c r="AZ7" s="36">
        <v>648.09</v>
      </c>
      <c r="BA7" s="36">
        <v>344.19</v>
      </c>
      <c r="BB7" s="36">
        <v>352.05</v>
      </c>
      <c r="BC7" s="36">
        <v>262.74</v>
      </c>
      <c r="BD7" s="36">
        <v>107.32</v>
      </c>
      <c r="BE7" s="36">
        <v>100.96</v>
      </c>
      <c r="BF7" s="36">
        <v>99.92</v>
      </c>
      <c r="BG7" s="36">
        <v>99.27</v>
      </c>
      <c r="BH7" s="36">
        <v>102.34</v>
      </c>
      <c r="BI7" s="36">
        <v>263.83999999999997</v>
      </c>
      <c r="BJ7" s="36">
        <v>257.41000000000003</v>
      </c>
      <c r="BK7" s="36">
        <v>253.86</v>
      </c>
      <c r="BL7" s="36">
        <v>252.09</v>
      </c>
      <c r="BM7" s="36">
        <v>250.76</v>
      </c>
      <c r="BN7" s="36">
        <v>276.38</v>
      </c>
      <c r="BO7" s="36">
        <v>101.22</v>
      </c>
      <c r="BP7" s="36">
        <v>101.79</v>
      </c>
      <c r="BQ7" s="36">
        <v>102.52</v>
      </c>
      <c r="BR7" s="36">
        <v>104</v>
      </c>
      <c r="BS7" s="36">
        <v>105.3</v>
      </c>
      <c r="BT7" s="36">
        <v>100.16</v>
      </c>
      <c r="BU7" s="36">
        <v>100.16</v>
      </c>
      <c r="BV7" s="36">
        <v>100.07</v>
      </c>
      <c r="BW7" s="36">
        <v>106.22</v>
      </c>
      <c r="BX7" s="36">
        <v>106.69</v>
      </c>
      <c r="BY7" s="36">
        <v>104.99</v>
      </c>
      <c r="BZ7" s="36">
        <v>156.04</v>
      </c>
      <c r="CA7" s="36">
        <v>155.25</v>
      </c>
      <c r="CB7" s="36">
        <v>154.15</v>
      </c>
      <c r="CC7" s="36">
        <v>152.12</v>
      </c>
      <c r="CD7" s="36">
        <v>150.16</v>
      </c>
      <c r="CE7" s="36">
        <v>166.38</v>
      </c>
      <c r="CF7" s="36">
        <v>166.17</v>
      </c>
      <c r="CG7" s="36">
        <v>164.93</v>
      </c>
      <c r="CH7" s="36">
        <v>155.22999999999999</v>
      </c>
      <c r="CI7" s="36">
        <v>154.91999999999999</v>
      </c>
      <c r="CJ7" s="36">
        <v>163.72</v>
      </c>
      <c r="CK7" s="36">
        <v>57.84</v>
      </c>
      <c r="CL7" s="36">
        <v>58.15</v>
      </c>
      <c r="CM7" s="36">
        <v>57.41</v>
      </c>
      <c r="CN7" s="36">
        <v>57.15</v>
      </c>
      <c r="CO7" s="36">
        <v>56.77</v>
      </c>
      <c r="CP7" s="36">
        <v>62.81</v>
      </c>
      <c r="CQ7" s="36">
        <v>62.5</v>
      </c>
      <c r="CR7" s="36">
        <v>62.45</v>
      </c>
      <c r="CS7" s="36">
        <v>62.12</v>
      </c>
      <c r="CT7" s="36">
        <v>62.26</v>
      </c>
      <c r="CU7" s="36">
        <v>59.76</v>
      </c>
      <c r="CV7" s="36">
        <v>92.35</v>
      </c>
      <c r="CW7" s="36">
        <v>91.75</v>
      </c>
      <c r="CX7" s="36">
        <v>92.21</v>
      </c>
      <c r="CY7" s="36">
        <v>91.2</v>
      </c>
      <c r="CZ7" s="36">
        <v>91.44</v>
      </c>
      <c r="DA7" s="36">
        <v>89.45</v>
      </c>
      <c r="DB7" s="36">
        <v>89.62</v>
      </c>
      <c r="DC7" s="36">
        <v>89.76</v>
      </c>
      <c r="DD7" s="36">
        <v>89.45</v>
      </c>
      <c r="DE7" s="36">
        <v>89.5</v>
      </c>
      <c r="DF7" s="36">
        <v>89.95</v>
      </c>
      <c r="DG7" s="36">
        <v>45.43</v>
      </c>
      <c r="DH7" s="36">
        <v>45.51</v>
      </c>
      <c r="DI7" s="36">
        <v>45.66</v>
      </c>
      <c r="DJ7" s="36">
        <v>45.99</v>
      </c>
      <c r="DK7" s="36">
        <v>46.39</v>
      </c>
      <c r="DL7" s="36">
        <v>39.159999999999997</v>
      </c>
      <c r="DM7" s="36">
        <v>40.21</v>
      </c>
      <c r="DN7" s="36">
        <v>41.12</v>
      </c>
      <c r="DO7" s="36">
        <v>44.91</v>
      </c>
      <c r="DP7" s="36">
        <v>45.89</v>
      </c>
      <c r="DQ7" s="36">
        <v>47.18</v>
      </c>
      <c r="DR7" s="36">
        <v>3.74</v>
      </c>
      <c r="DS7" s="36">
        <v>2.64</v>
      </c>
      <c r="DT7" s="36">
        <v>2.06</v>
      </c>
      <c r="DU7" s="36">
        <v>1.59</v>
      </c>
      <c r="DV7" s="36">
        <v>1.1200000000000001</v>
      </c>
      <c r="DW7" s="36">
        <v>9.14</v>
      </c>
      <c r="DX7" s="36">
        <v>10.19</v>
      </c>
      <c r="DY7" s="36">
        <v>10.9</v>
      </c>
      <c r="DZ7" s="36">
        <v>12.03</v>
      </c>
      <c r="EA7" s="36">
        <v>13.14</v>
      </c>
      <c r="EB7" s="36">
        <v>13.18</v>
      </c>
      <c r="EC7" s="36">
        <v>0.81</v>
      </c>
      <c r="ED7" s="36">
        <v>1.06</v>
      </c>
      <c r="EE7" s="36">
        <v>0.59</v>
      </c>
      <c r="EF7" s="36">
        <v>0.46</v>
      </c>
      <c r="EG7" s="36">
        <v>0.99</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2017-02-07T04:08:54Z</cp:lastPrinted>
  <dcterms:created xsi:type="dcterms:W3CDTF">2017-02-01T08:37:45Z</dcterms:created>
  <dcterms:modified xsi:type="dcterms:W3CDTF">2017-02-17T05:17:58Z</dcterms:modified>
  <cp:category/>
</cp:coreProperties>
</file>