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730" windowHeight="975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<sst xmlns="http://schemas.openxmlformats.org/spreadsheetml/2006/main" count="217" uniqueCount="107">
  <si>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</si>
  <si>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</si>
  <si>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</si>
  <si>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</si>
  <si>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</si>
  <si>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</si>
  <si>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</si>
  <si>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</si>
  <si>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</si>
  <si>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</si>
  <si>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</si>
  <si>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</si>
  <si>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</si>
  <si>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</si>
  <si>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</si>
  <si>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</si>
  <si>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</si>
  <si>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</si>
  <si>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</si>
  <si>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</si>
  <si>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</si>
  <si>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</si>
  <si>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</si>
  <si>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</si>
  <si>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</si>
  <si>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</si>
  <si>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</si>
  <si>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</si>
  <si>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</si>
  <si>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</si>
  <si>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</si>
  <si>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</si>
  <si>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</si>
  <si>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</si>
  <si>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</si>
  <si>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</si>
  <si>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</si>
  <si>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</si>
  <si>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</si>
  <si>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</si>
  <si>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</si>
  <si>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</si>
  <si>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</si>
  <si>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</si>
  <si>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</si>
  <si>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</si>
  <si>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</si>
  <si>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</si>
  <si>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</si>
  <si>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</si>
  <si>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</si>
  <si>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</si>
  <si>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</si>
  <si>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</si>
  <si>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</si>
  <si>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</si>
  <si>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</si>
  <si>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</si>
  <si>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</si>
  <si>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</si>
  <si>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</si>
  <si>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</si>
  <si>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</si>
  <si>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</si>
  <si>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</si>
  <si>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</si>
  <si>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</si>
  <si>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</si>
  <si>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</si>
  <si>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</si>
  <si>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</si>
  <si>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</si>
  <si>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</si>
  <si>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</si>
  <si>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</si>
  <si>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</si>
  <si>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</si>
  <si>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</si>
  <si>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</si>
  <si>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</si>
  <si>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</si>
  <si>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</si>
  <si>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</si>
  <si>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</si>
  <si>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</si>
  <si>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</si>
  <si>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</si>
  <si>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</si>
  <si>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</si>
  <si>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</si>
  <si>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</si>
  <si>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</si>
  <si>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</si>
  <si>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狭山市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</si>
  <si>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</si>
  <si>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</si>
  <si>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</si>
  <si>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</si>
  <si>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</si>
  <si>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</si>
  <si>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</si>
  <si>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</si>
  <si>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</si>
  <si>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</si>
  <si>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①経常収支比率　
　100%を超え、類似団体等の平均値も超えている。
　必要な経費を料金収入で賄うことができる健全な経営状態であると分析できる。
③流動比率
　1年以内に支払うべき債務に対しての支払能力について示すものであるが、平成30年度は施設更新のための企業債借入を予定しているため現金の減少が予想される。
④企業債残高対給水収益比率
　類似団体等と比較し低い値となっているが、今後の施設更新計画に伴い、企業債借入も増えるため、数値の上昇が予想される。
⑤料金回収率　　
　100%を超えており、給水に係る費用が給水収益で賄えている。
　経常収支比率とともに、平成26年度より数値が上昇しているが、これは会計基準の見直しにより、数値算出の際に長期前受金戻入分を含めたことによるものである。
⑥給水原価　
　給水原価は類似団体等の平均値を下回っており、低価格で水を供給していると言える。
⑦施設利用率　
　将来も人口の減少に伴う水需要の減少を踏まえ、ダウンサイジングを視野に効率的な事業運営計画を進めていく。
⑧有収率　施設、管路の適正な維持管理がなされていると分析できる。
</t>
    <rPh sb="1" eb="3">
      <t>ケイジョウ</t>
    </rPh>
    <rPh sb="3" eb="5">
      <t>シュウシ</t>
    </rPh>
    <rPh sb="5" eb="7">
      <t>ヒリツ</t>
    </rPh>
    <rPh sb="15" eb="16">
      <t>コ</t>
    </rPh>
    <rPh sb="18" eb="20">
      <t>ルイジ</t>
    </rPh>
    <rPh sb="20" eb="22">
      <t>ダンタイ</t>
    </rPh>
    <rPh sb="22" eb="23">
      <t>トウ</t>
    </rPh>
    <rPh sb="24" eb="27">
      <t>ヘイキンチ</t>
    </rPh>
    <rPh sb="28" eb="29">
      <t>コ</t>
    </rPh>
    <rPh sb="36" eb="38">
      <t>ヒツヨウ</t>
    </rPh>
    <rPh sb="39" eb="41">
      <t>ケイヒ</t>
    </rPh>
    <rPh sb="42" eb="44">
      <t>リョウキン</t>
    </rPh>
    <rPh sb="44" eb="46">
      <t>シュウニュウ</t>
    </rPh>
    <rPh sb="47" eb="48">
      <t>マカナ</t>
    </rPh>
    <rPh sb="55" eb="57">
      <t>ケンゼン</t>
    </rPh>
    <rPh sb="58" eb="60">
      <t>ケイエイ</t>
    </rPh>
    <rPh sb="60" eb="62">
      <t>ジョウタイ</t>
    </rPh>
    <rPh sb="66" eb="68">
      <t>ブンセキ</t>
    </rPh>
    <rPh sb="74" eb="76">
      <t>リュウドウ</t>
    </rPh>
    <rPh sb="76" eb="78">
      <t>ヒリツ</t>
    </rPh>
    <rPh sb="81" eb="82">
      <t>ネン</t>
    </rPh>
    <rPh sb="82" eb="84">
      <t>イナイ</t>
    </rPh>
    <rPh sb="85" eb="87">
      <t>シハラ</t>
    </rPh>
    <rPh sb="90" eb="92">
      <t>サイム</t>
    </rPh>
    <rPh sb="93" eb="94">
      <t>タイ</t>
    </rPh>
    <rPh sb="97" eb="99">
      <t>シハラ</t>
    </rPh>
    <rPh sb="99" eb="101">
      <t>ノウリョク</t>
    </rPh>
    <rPh sb="105" eb="106">
      <t>シメ</t>
    </rPh>
    <rPh sb="114" eb="116">
      <t>ヘイセイ</t>
    </rPh>
    <rPh sb="118" eb="120">
      <t>ネンド</t>
    </rPh>
    <rPh sb="121" eb="123">
      <t>シセツ</t>
    </rPh>
    <rPh sb="123" eb="125">
      <t>コウシン</t>
    </rPh>
    <rPh sb="129" eb="131">
      <t>キギョウ</t>
    </rPh>
    <rPh sb="131" eb="132">
      <t>サイ</t>
    </rPh>
    <rPh sb="132" eb="133">
      <t>カ</t>
    </rPh>
    <rPh sb="133" eb="134">
      <t>イ</t>
    </rPh>
    <rPh sb="135" eb="137">
      <t>ヨテイ</t>
    </rPh>
    <rPh sb="143" eb="145">
      <t>ゲンキン</t>
    </rPh>
    <rPh sb="146" eb="148">
      <t>ゲンショウ</t>
    </rPh>
    <rPh sb="149" eb="151">
      <t>ヨソウ</t>
    </rPh>
    <rPh sb="157" eb="159">
      <t>キギョウ</t>
    </rPh>
    <rPh sb="159" eb="160">
      <t>サイ</t>
    </rPh>
    <rPh sb="160" eb="162">
      <t>ザンダカ</t>
    </rPh>
    <rPh sb="162" eb="163">
      <t>タイ</t>
    </rPh>
    <rPh sb="163" eb="165">
      <t>キュウスイ</t>
    </rPh>
    <rPh sb="165" eb="167">
      <t>シュウエキ</t>
    </rPh>
    <rPh sb="167" eb="169">
      <t>ヒリツ</t>
    </rPh>
    <rPh sb="171" eb="173">
      <t>ルイジ</t>
    </rPh>
    <rPh sb="173" eb="175">
      <t>ダンタイ</t>
    </rPh>
    <rPh sb="175" eb="176">
      <t>トウ</t>
    </rPh>
    <rPh sb="177" eb="179">
      <t>ヒカク</t>
    </rPh>
    <rPh sb="180" eb="181">
      <t>ヒク</t>
    </rPh>
    <rPh sb="182" eb="183">
      <t>アタイ</t>
    </rPh>
    <rPh sb="191" eb="193">
      <t>コンゴ</t>
    </rPh>
    <rPh sb="194" eb="196">
      <t>シセツ</t>
    </rPh>
    <rPh sb="196" eb="198">
      <t>コウシン</t>
    </rPh>
    <rPh sb="198" eb="200">
      <t>ケイカク</t>
    </rPh>
    <rPh sb="201" eb="202">
      <t>トモナ</t>
    </rPh>
    <rPh sb="204" eb="206">
      <t>キギョウ</t>
    </rPh>
    <rPh sb="206" eb="207">
      <t>サイ</t>
    </rPh>
    <rPh sb="207" eb="208">
      <t>カ</t>
    </rPh>
    <rPh sb="208" eb="209">
      <t>イ</t>
    </rPh>
    <rPh sb="210" eb="211">
      <t>フ</t>
    </rPh>
    <rPh sb="216" eb="218">
      <t>スウチ</t>
    </rPh>
    <rPh sb="219" eb="221">
      <t>ジョウショウ</t>
    </rPh>
    <rPh sb="222" eb="224">
      <t>ヨソウ</t>
    </rPh>
    <rPh sb="230" eb="232">
      <t>リョウキン</t>
    </rPh>
    <rPh sb="232" eb="234">
      <t>カイシュウ</t>
    </rPh>
    <rPh sb="234" eb="235">
      <t>リツ</t>
    </rPh>
    <rPh sb="244" eb="245">
      <t>コ</t>
    </rPh>
    <rPh sb="250" eb="252">
      <t>キュウスイ</t>
    </rPh>
    <rPh sb="253" eb="254">
      <t>カカ</t>
    </rPh>
    <rPh sb="255" eb="257">
      <t>ヒヨウ</t>
    </rPh>
    <rPh sb="258" eb="260">
      <t>キュウスイ</t>
    </rPh>
    <rPh sb="260" eb="262">
      <t>シュウエキ</t>
    </rPh>
    <rPh sb="263" eb="264">
      <t>マカナ</t>
    </rPh>
    <rPh sb="271" eb="273">
      <t>ケイジョウ</t>
    </rPh>
    <rPh sb="273" eb="275">
      <t>シュウシ</t>
    </rPh>
    <rPh sb="275" eb="277">
      <t>ヒリツ</t>
    </rPh>
    <rPh sb="282" eb="284">
      <t>ヘイセイ</t>
    </rPh>
    <rPh sb="286" eb="288">
      <t>ネンド</t>
    </rPh>
    <rPh sb="290" eb="292">
      <t>スウチ</t>
    </rPh>
    <rPh sb="293" eb="295">
      <t>ジョウショウ</t>
    </rPh>
    <rPh sb="304" eb="306">
      <t>カイケイ</t>
    </rPh>
    <rPh sb="306" eb="308">
      <t>キジュン</t>
    </rPh>
    <rPh sb="309" eb="311">
      <t>ミナオ</t>
    </rPh>
    <rPh sb="316" eb="318">
      <t>スウチ</t>
    </rPh>
    <rPh sb="318" eb="320">
      <t>サンシュツ</t>
    </rPh>
    <rPh sb="321" eb="322">
      <t>サイ</t>
    </rPh>
    <rPh sb="323" eb="325">
      <t>チョウキ</t>
    </rPh>
    <rPh sb="325" eb="327">
      <t>マエウケ</t>
    </rPh>
    <rPh sb="327" eb="328">
      <t>キン</t>
    </rPh>
    <rPh sb="328" eb="330">
      <t>レイニュウ</t>
    </rPh>
    <rPh sb="330" eb="331">
      <t>ブン</t>
    </rPh>
    <rPh sb="332" eb="333">
      <t>フク</t>
    </rPh>
    <rPh sb="348" eb="350">
      <t>キュウスイ</t>
    </rPh>
    <rPh sb="350" eb="352">
      <t>ゲンカ</t>
    </rPh>
    <rPh sb="355" eb="357">
      <t>キュウスイ</t>
    </rPh>
    <rPh sb="357" eb="359">
      <t>ゲンカ</t>
    </rPh>
    <rPh sb="360" eb="362">
      <t>ルイジ</t>
    </rPh>
    <rPh sb="362" eb="364">
      <t>ダンタイ</t>
    </rPh>
    <rPh sb="364" eb="365">
      <t>トウ</t>
    </rPh>
    <rPh sb="366" eb="369">
      <t>ヘイキンチ</t>
    </rPh>
    <rPh sb="370" eb="372">
      <t>シタマワ</t>
    </rPh>
    <rPh sb="377" eb="378">
      <t>テイ</t>
    </rPh>
    <rPh sb="378" eb="380">
      <t>カカク</t>
    </rPh>
    <rPh sb="381" eb="382">
      <t>ミズ</t>
    </rPh>
    <rPh sb="383" eb="385">
      <t>キョウキュウ</t>
    </rPh>
    <rPh sb="390" eb="391">
      <t>イ</t>
    </rPh>
    <rPh sb="396" eb="398">
      <t>シセツ</t>
    </rPh>
    <rPh sb="398" eb="401">
      <t>リヨウリツ</t>
    </rPh>
    <rPh sb="404" eb="406">
      <t>ショウライ</t>
    </rPh>
    <rPh sb="407" eb="409">
      <t>ジンコウ</t>
    </rPh>
    <rPh sb="410" eb="412">
      <t>ゲンショウ</t>
    </rPh>
    <rPh sb="413" eb="414">
      <t>トモナ</t>
    </rPh>
    <rPh sb="415" eb="416">
      <t>ミズ</t>
    </rPh>
    <rPh sb="416" eb="418">
      <t>ジュヨウ</t>
    </rPh>
    <rPh sb="419" eb="421">
      <t>ゲンショウ</t>
    </rPh>
    <rPh sb="422" eb="423">
      <t>フ</t>
    </rPh>
    <rPh sb="435" eb="437">
      <t>シヤ</t>
    </rPh>
    <rPh sb="438" eb="441">
      <t>コウリツテキ</t>
    </rPh>
    <rPh sb="442" eb="444">
      <t>ジギョウ</t>
    </rPh>
    <rPh sb="444" eb="446">
      <t>ウンエイ</t>
    </rPh>
    <rPh sb="446" eb="448">
      <t>ケイカク</t>
    </rPh>
    <rPh sb="449" eb="450">
      <t>スス</t>
    </rPh>
    <rPh sb="457" eb="460">
      <t>ユウシュウリツ</t>
    </rPh>
    <rPh sb="461" eb="463">
      <t>シセツ</t>
    </rPh>
    <rPh sb="464" eb="466">
      <t>カンロ</t>
    </rPh>
    <rPh sb="467" eb="469">
      <t>テキセイ</t>
    </rPh>
    <rPh sb="470" eb="472">
      <t>イジ</t>
    </rPh>
    <rPh sb="472" eb="474">
      <t>カンリ</t>
    </rPh>
    <rPh sb="482" eb="484">
      <t>ブンセキ</t>
    </rPh>
    <phoneticPr fontId="4"/>
  </si>
  <si>
    <t>　経営の状況としては、経営に必要な経費を料金で賄うことができる健全な経営状況であると分析できる。
 しかしながら、施設利用率が類似団体平均値等を下回っていることから、施設の効率性が低い水準にあり、施設や管路の老朽化率が年々進んでいると分析される。
　今後については、人口減少に伴う水需要を考慮しながら、施設規模の見直しや老朽化した施設や管路の更新を計画的に進め、安定的な給水体制、経営の確立に努めていく。</t>
    <rPh sb="1" eb="3">
      <t>ケイエイ</t>
    </rPh>
    <rPh sb="4" eb="6">
      <t>ジョウキョウ</t>
    </rPh>
    <rPh sb="11" eb="13">
      <t>ケイエイ</t>
    </rPh>
    <rPh sb="14" eb="16">
      <t>ヒツヨウ</t>
    </rPh>
    <rPh sb="17" eb="19">
      <t>ケイヒ</t>
    </rPh>
    <rPh sb="20" eb="22">
      <t>リョウキン</t>
    </rPh>
    <rPh sb="23" eb="24">
      <t>マカナ</t>
    </rPh>
    <rPh sb="31" eb="33">
      <t>ケンゼン</t>
    </rPh>
    <rPh sb="34" eb="36">
      <t>ケイエイ</t>
    </rPh>
    <rPh sb="36" eb="38">
      <t>ジョウキョウ</t>
    </rPh>
    <rPh sb="42" eb="44">
      <t>ブンセキ</t>
    </rPh>
    <rPh sb="57" eb="59">
      <t>シセツ</t>
    </rPh>
    <rPh sb="59" eb="62">
      <t>リヨウリツ</t>
    </rPh>
    <rPh sb="63" eb="65">
      <t>ルイジ</t>
    </rPh>
    <rPh sb="65" eb="67">
      <t>ダンタイ</t>
    </rPh>
    <rPh sb="67" eb="70">
      <t>ヘイキンチ</t>
    </rPh>
    <rPh sb="70" eb="71">
      <t>トウ</t>
    </rPh>
    <rPh sb="72" eb="74">
      <t>シタマワ</t>
    </rPh>
    <rPh sb="83" eb="85">
      <t>シセツ</t>
    </rPh>
    <rPh sb="86" eb="89">
      <t>コウリツセイ</t>
    </rPh>
    <rPh sb="90" eb="91">
      <t>ヒク</t>
    </rPh>
    <rPh sb="92" eb="94">
      <t>スイジュン</t>
    </rPh>
    <rPh sb="98" eb="100">
      <t>シセツ</t>
    </rPh>
    <rPh sb="101" eb="103">
      <t>カンロ</t>
    </rPh>
    <rPh sb="104" eb="106">
      <t>ロウキュウ</t>
    </rPh>
    <rPh sb="106" eb="107">
      <t>カ</t>
    </rPh>
    <rPh sb="107" eb="108">
      <t>リツ</t>
    </rPh>
    <rPh sb="109" eb="111">
      <t>ネンネン</t>
    </rPh>
    <rPh sb="111" eb="112">
      <t>スス</t>
    </rPh>
    <rPh sb="117" eb="119">
      <t>ブンセキ</t>
    </rPh>
    <rPh sb="125" eb="127">
      <t>コンゴ</t>
    </rPh>
    <rPh sb="133" eb="135">
      <t>ジンコウ</t>
    </rPh>
    <rPh sb="135" eb="137">
      <t>ゲンショウ</t>
    </rPh>
    <rPh sb="138" eb="139">
      <t>トモナ</t>
    </rPh>
    <rPh sb="140" eb="141">
      <t>ミズ</t>
    </rPh>
    <rPh sb="141" eb="143">
      <t>ジュヨウ</t>
    </rPh>
    <rPh sb="144" eb="146">
      <t>コウリョ</t>
    </rPh>
    <rPh sb="151" eb="153">
      <t>シセツ</t>
    </rPh>
    <rPh sb="153" eb="155">
      <t>キボ</t>
    </rPh>
    <rPh sb="156" eb="158">
      <t>ミナオ</t>
    </rPh>
    <rPh sb="160" eb="163">
      <t>ロウキュウカ</t>
    </rPh>
    <rPh sb="165" eb="167">
      <t>シセツ</t>
    </rPh>
    <rPh sb="168" eb="170">
      <t>カンロ</t>
    </rPh>
    <rPh sb="171" eb="173">
      <t>コウシン</t>
    </rPh>
    <rPh sb="174" eb="177">
      <t>ケイカクテキ</t>
    </rPh>
    <rPh sb="178" eb="179">
      <t>スス</t>
    </rPh>
    <rPh sb="181" eb="184">
      <t>アンテイテキ</t>
    </rPh>
    <rPh sb="185" eb="187">
      <t>キュウスイ</t>
    </rPh>
    <rPh sb="187" eb="189">
      <t>タイセイ</t>
    </rPh>
    <rPh sb="190" eb="192">
      <t>ケイエイ</t>
    </rPh>
    <rPh sb="193" eb="195">
      <t>カクリツ</t>
    </rPh>
    <rPh sb="196" eb="197">
      <t>ツト</t>
    </rPh>
    <phoneticPr fontId="4"/>
  </si>
  <si>
    <t>①有形固定資産減価償却率　②管路経年化率
　類似団体等をやや下回っているものの、法定耐用年数に近い施設、管路が多く、老朽化は進んでいる。
③管路更新率
　平成22年度から平成36年度までを老朽管（塩化ビニール管等）更新事業期間として、埋設年度や漏水発生状況及び他の事業等との調整を図りながら計画を進めている。
　今後については、長期的な経営計画の策定が必要であり、その中でも老朽化対策は不可欠であるため、継続して行っていく必要があると考えられる。</t>
    <rPh sb="1" eb="3">
      <t>ユウケイ</t>
    </rPh>
    <rPh sb="3" eb="5">
      <t>コテイ</t>
    </rPh>
    <rPh sb="5" eb="7">
      <t>シサン</t>
    </rPh>
    <rPh sb="7" eb="9">
      <t>ゲンカ</t>
    </rPh>
    <rPh sb="9" eb="11">
      <t>ショウキャク</t>
    </rPh>
    <rPh sb="11" eb="12">
      <t>リツ</t>
    </rPh>
    <rPh sb="14" eb="16">
      <t>カンロ</t>
    </rPh>
    <rPh sb="16" eb="19">
      <t>ケイネンカ</t>
    </rPh>
    <rPh sb="19" eb="20">
      <t>リツ</t>
    </rPh>
    <rPh sb="22" eb="24">
      <t>ルイジ</t>
    </rPh>
    <rPh sb="24" eb="26">
      <t>ダンタイ</t>
    </rPh>
    <rPh sb="26" eb="27">
      <t>トウ</t>
    </rPh>
    <rPh sb="30" eb="32">
      <t>シタマワ</t>
    </rPh>
    <rPh sb="40" eb="42">
      <t>ホウテイ</t>
    </rPh>
    <rPh sb="42" eb="44">
      <t>タイヨウ</t>
    </rPh>
    <rPh sb="44" eb="46">
      <t>ネンスウ</t>
    </rPh>
    <rPh sb="47" eb="48">
      <t>チカ</t>
    </rPh>
    <rPh sb="49" eb="51">
      <t>シセツ</t>
    </rPh>
    <rPh sb="52" eb="54">
      <t>カンロ</t>
    </rPh>
    <rPh sb="55" eb="56">
      <t>オオ</t>
    </rPh>
    <rPh sb="58" eb="61">
      <t>ロウキュウカ</t>
    </rPh>
    <rPh sb="62" eb="63">
      <t>スス</t>
    </rPh>
    <rPh sb="70" eb="72">
      <t>カンロ</t>
    </rPh>
    <rPh sb="72" eb="74">
      <t>コウシン</t>
    </rPh>
    <rPh sb="74" eb="75">
      <t>リツ</t>
    </rPh>
    <rPh sb="77" eb="79">
      <t>ヘイセイ</t>
    </rPh>
    <rPh sb="81" eb="83">
      <t>ネンド</t>
    </rPh>
    <rPh sb="85" eb="87">
      <t>ヘイセイ</t>
    </rPh>
    <rPh sb="89" eb="91">
      <t>ネンド</t>
    </rPh>
    <rPh sb="94" eb="96">
      <t>ロウキュウ</t>
    </rPh>
    <rPh sb="96" eb="97">
      <t>カン</t>
    </rPh>
    <rPh sb="98" eb="100">
      <t>エンカ</t>
    </rPh>
    <rPh sb="104" eb="105">
      <t>カン</t>
    </rPh>
    <rPh sb="105" eb="106">
      <t>トウ</t>
    </rPh>
    <rPh sb="107" eb="109">
      <t>コウシン</t>
    </rPh>
    <rPh sb="109" eb="111">
      <t>ジギョウ</t>
    </rPh>
    <rPh sb="111" eb="113">
      <t>キカン</t>
    </rPh>
    <rPh sb="117" eb="119">
      <t>マイセツ</t>
    </rPh>
    <rPh sb="119" eb="121">
      <t>ネンド</t>
    </rPh>
    <rPh sb="122" eb="124">
      <t>ロウスイ</t>
    </rPh>
    <rPh sb="124" eb="126">
      <t>ハッセイ</t>
    </rPh>
    <rPh sb="126" eb="128">
      <t>ジョウキョウ</t>
    </rPh>
    <rPh sb="128" eb="129">
      <t>オヨ</t>
    </rPh>
    <rPh sb="130" eb="131">
      <t>ホカ</t>
    </rPh>
    <rPh sb="132" eb="134">
      <t>ジギョウ</t>
    </rPh>
    <rPh sb="134" eb="135">
      <t>トウ</t>
    </rPh>
    <rPh sb="137" eb="139">
      <t>チョウセイ</t>
    </rPh>
    <rPh sb="140" eb="141">
      <t>ハカ</t>
    </rPh>
    <rPh sb="145" eb="147">
      <t>ケイカク</t>
    </rPh>
    <rPh sb="148" eb="149">
      <t>スス</t>
    </rPh>
    <rPh sb="156" eb="158">
      <t>コンゴ</t>
    </rPh>
    <rPh sb="164" eb="167">
      <t>チョウキテキ</t>
    </rPh>
    <rPh sb="168" eb="170">
      <t>ケイエイ</t>
    </rPh>
    <rPh sb="170" eb="172">
      <t>ケイカク</t>
    </rPh>
    <rPh sb="173" eb="175">
      <t>サクテイ</t>
    </rPh>
    <rPh sb="176" eb="178">
      <t>ヒツヨウ</t>
    </rPh>
    <rPh sb="184" eb="185">
      <t>ナカ</t>
    </rPh>
    <rPh sb="187" eb="190">
      <t>ロウキュウカ</t>
    </rPh>
    <rPh sb="190" eb="192">
      <t>タイサク</t>
    </rPh>
    <rPh sb="193" eb="196">
      <t>フカケツ</t>
    </rPh>
    <rPh sb="202" eb="204">
      <t>ケイゾク</t>
    </rPh>
    <rPh sb="206" eb="207">
      <t>オコナ</t>
    </rPh>
    <rPh sb="211" eb="213">
      <t>ヒツヨウ</t>
    </rPh>
    <rPh sb="217" eb="21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</si>
</sst>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1.37</c:v>
                </c:pt>
                <c:pt idx="1">
                  <c:v>1.19</c:v>
                </c:pt>
                <c:pt idx="2">
                  <c:v>0.8</c:v>
                </c:pt>
                <c:pt idx="3">
                  <c:v>0.81</c:v>
                </c:pt>
                <c:pt idx="4">
                  <c:v>0.94</c:v>
                </c:pt>
              </c:numCache>
            </c:numRef>
          </c:val>
        </c:ser>
        <c:dLbls>
          <c:showLegendKey val="0"/>
          <c:showVal val="0"/>
          <c:showCatName val="0"/>
          <c:showSerName val="0"/>
          <c:showPercent val="0"/>
          <c:showBubbleSize val="0"/>
        </c:dLbls>
        <c:gapWidth val="150"/>
        <c:axId val="34498048"/>
        <c:axId val="3449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0.76</c:v>
                </c:pt>
                <c:pt idx="2">
                  <c:v>0.8</c:v>
                </c:pt>
                <c:pt idx="3">
                  <c:v>0.72</c:v>
                </c:pt>
                <c:pt idx="4">
                  <c:v>0.67</c:v>
                </c:pt>
              </c:numCache>
            </c:numRef>
          </c:val>
          <c:smooth val="0"/>
        </c:ser>
        <c:dLbls>
          <c:showLegendKey val="0"/>
          <c:showVal val="0"/>
          <c:showCatName val="0"/>
          <c:showSerName val="0"/>
          <c:showPercent val="0"/>
          <c:showBubbleSize val="0"/>
        </c:dLbls>
        <c:marker val="1"/>
        <c:smooth val="0"/>
        <c:axId val="34498048"/>
        <c:axId val="34499968"/>
      </c:lineChart>
      <c:dateAx>
        <c:axId val="34498048"/>
        <c:scaling>
          <c:orientation val="minMax"/>
        </c:scaling>
        <c:delete val="1"/>
        <c:axPos val="b"/>
        <c:numFmt formatCode="ge" sourceLinked="1"/>
        <c:majorTickMark val="none"/>
        <c:minorTickMark val="none"/>
        <c:tickLblPos val="none"/>
        <c:crossAx val="34499968"/>
        <c:crosses val="autoZero"/>
        <c:auto val="1"/>
        <c:lblOffset val="100"/>
        <c:baseTimeUnit val="years"/>
      </c:dateAx>
      <c:valAx>
        <c:axId val="3449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9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58.62</c:v>
                </c:pt>
                <c:pt idx="1">
                  <c:v>57.28</c:v>
                </c:pt>
                <c:pt idx="2">
                  <c:v>56.56</c:v>
                </c:pt>
                <c:pt idx="3">
                  <c:v>55.72</c:v>
                </c:pt>
                <c:pt idx="4">
                  <c:v>55.63</c:v>
                </c:pt>
              </c:numCache>
            </c:numRef>
          </c:val>
        </c:ser>
        <c:dLbls>
          <c:showLegendKey val="0"/>
          <c:showVal val="0"/>
          <c:showCatName val="0"/>
          <c:showSerName val="0"/>
          <c:showPercent val="0"/>
          <c:showBubbleSize val="0"/>
        </c:dLbls>
        <c:gapWidth val="150"/>
        <c:axId val="34715520"/>
        <c:axId val="3472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63.07</c:v>
                </c:pt>
                <c:pt idx="1">
                  <c:v>62.71</c:v>
                </c:pt>
                <c:pt idx="2">
                  <c:v>62.15</c:v>
                </c:pt>
                <c:pt idx="3">
                  <c:v>61.61</c:v>
                </c:pt>
                <c:pt idx="4">
                  <c:v>62.34</c:v>
                </c:pt>
              </c:numCache>
            </c:numRef>
          </c:val>
          <c:smooth val="0"/>
        </c:ser>
        <c:dLbls>
          <c:showLegendKey val="0"/>
          <c:showVal val="0"/>
          <c:showCatName val="0"/>
          <c:showSerName val="0"/>
          <c:showPercent val="0"/>
          <c:showBubbleSize val="0"/>
        </c:dLbls>
        <c:marker val="1"/>
        <c:smooth val="0"/>
        <c:axId val="34715520"/>
        <c:axId val="34729984"/>
      </c:lineChart>
      <c:dateAx>
        <c:axId val="34715520"/>
        <c:scaling>
          <c:orientation val="minMax"/>
        </c:scaling>
        <c:delete val="1"/>
        <c:axPos val="b"/>
        <c:numFmt formatCode="ge" sourceLinked="1"/>
        <c:majorTickMark val="none"/>
        <c:minorTickMark val="none"/>
        <c:tickLblPos val="none"/>
        <c:crossAx val="34729984"/>
        <c:crosses val="autoZero"/>
        <c:auto val="1"/>
        <c:lblOffset val="100"/>
        <c:baseTimeUnit val="years"/>
      </c:dateAx>
      <c:valAx>
        <c:axId val="3472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1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93.71</c:v>
                </c:pt>
                <c:pt idx="1">
                  <c:v>94.93</c:v>
                </c:pt>
                <c:pt idx="2">
                  <c:v>96.1</c:v>
                </c:pt>
                <c:pt idx="3">
                  <c:v>94.78</c:v>
                </c:pt>
                <c:pt idx="4">
                  <c:v>94.65</c:v>
                </c:pt>
              </c:numCache>
            </c:numRef>
          </c:val>
        </c:ser>
        <c:dLbls>
          <c:showLegendKey val="0"/>
          <c:showVal val="0"/>
          <c:showCatName val="0"/>
          <c:showSerName val="0"/>
          <c:showPercent val="0"/>
          <c:showBubbleSize val="0"/>
        </c:dLbls>
        <c:gapWidth val="150"/>
        <c:axId val="34821632"/>
        <c:axId val="3482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89.96</c:v>
                </c:pt>
                <c:pt idx="1">
                  <c:v>90.54</c:v>
                </c:pt>
                <c:pt idx="2">
                  <c:v>90.64</c:v>
                </c:pt>
                <c:pt idx="3">
                  <c:v>90.23</c:v>
                </c:pt>
                <c:pt idx="4">
                  <c:v>90.15</c:v>
                </c:pt>
              </c:numCache>
            </c:numRef>
          </c:val>
          <c:smooth val="0"/>
        </c:ser>
        <c:dLbls>
          <c:showLegendKey val="0"/>
          <c:showVal val="0"/>
          <c:showCatName val="0"/>
          <c:showSerName val="0"/>
          <c:showPercent val="0"/>
          <c:showBubbleSize val="0"/>
        </c:dLbls>
        <c:marker val="1"/>
        <c:smooth val="0"/>
        <c:axId val="34821632"/>
        <c:axId val="34823552"/>
      </c:lineChart>
      <c:dateAx>
        <c:axId val="34821632"/>
        <c:scaling>
          <c:orientation val="minMax"/>
        </c:scaling>
        <c:delete val="1"/>
        <c:axPos val="b"/>
        <c:numFmt formatCode="ge" sourceLinked="1"/>
        <c:majorTickMark val="none"/>
        <c:minorTickMark val="none"/>
        <c:tickLblPos val="none"/>
        <c:crossAx val="34823552"/>
        <c:crosses val="autoZero"/>
        <c:auto val="1"/>
        <c:lblOffset val="100"/>
        <c:baseTimeUnit val="years"/>
      </c:dateAx>
      <c:valAx>
        <c:axId val="3482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2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107.94</c:v>
                </c:pt>
                <c:pt idx="1">
                  <c:v>107.34</c:v>
                </c:pt>
                <c:pt idx="2">
                  <c:v>108.99</c:v>
                </c:pt>
                <c:pt idx="3">
                  <c:v>119.15</c:v>
                </c:pt>
                <c:pt idx="4">
                  <c:v>121.17</c:v>
                </c:pt>
              </c:numCache>
            </c:numRef>
          </c:val>
        </c:ser>
        <c:dLbls>
          <c:showLegendKey val="0"/>
          <c:showVal val="0"/>
          <c:showCatName val="0"/>
          <c:showSerName val="0"/>
          <c:showPercent val="0"/>
          <c:showBubbleSize val="0"/>
        </c:dLbls>
        <c:gapWidth val="150"/>
        <c:axId val="34354304"/>
        <c:axId val="3435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107.51</c:v>
                </c:pt>
                <c:pt idx="1">
                  <c:v>108.39</c:v>
                </c:pt>
                <c:pt idx="2">
                  <c:v>108.9</c:v>
                </c:pt>
                <c:pt idx="3">
                  <c:v>114.43</c:v>
                </c:pt>
                <c:pt idx="4">
                  <c:v>114.08</c:v>
                </c:pt>
              </c:numCache>
            </c:numRef>
          </c:val>
          <c:smooth val="0"/>
        </c:ser>
        <c:dLbls>
          <c:showLegendKey val="0"/>
          <c:showVal val="0"/>
          <c:showCatName val="0"/>
          <c:showSerName val="0"/>
          <c:showPercent val="0"/>
          <c:showBubbleSize val="0"/>
        </c:dLbls>
        <c:marker val="1"/>
        <c:smooth val="0"/>
        <c:axId val="34354304"/>
        <c:axId val="34356224"/>
      </c:lineChart>
      <c:dateAx>
        <c:axId val="34354304"/>
        <c:scaling>
          <c:orientation val="minMax"/>
        </c:scaling>
        <c:delete val="1"/>
        <c:axPos val="b"/>
        <c:numFmt formatCode="ge" sourceLinked="1"/>
        <c:majorTickMark val="none"/>
        <c:minorTickMark val="none"/>
        <c:tickLblPos val="none"/>
        <c:crossAx val="34356224"/>
        <c:crosses val="autoZero"/>
        <c:auto val="1"/>
        <c:lblOffset val="100"/>
        <c:baseTimeUnit val="years"/>
      </c:dateAx>
      <c:valAx>
        <c:axId val="34356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35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42.07</c:v>
                </c:pt>
                <c:pt idx="1">
                  <c:v>43.23</c:v>
                </c:pt>
                <c:pt idx="2">
                  <c:v>44.46</c:v>
                </c:pt>
                <c:pt idx="3">
                  <c:v>45.74</c:v>
                </c:pt>
                <c:pt idx="4">
                  <c:v>46.98</c:v>
                </c:pt>
              </c:numCache>
            </c:numRef>
          </c:val>
        </c:ser>
        <c:dLbls>
          <c:showLegendKey val="0"/>
          <c:showVal val="0"/>
          <c:showCatName val="0"/>
          <c:showSerName val="0"/>
          <c:showPercent val="0"/>
          <c:showBubbleSize val="0"/>
        </c:dLbls>
        <c:gapWidth val="150"/>
        <c:axId val="34382592"/>
        <c:axId val="3438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41.47</c:v>
                </c:pt>
                <c:pt idx="1">
                  <c:v>42.43</c:v>
                </c:pt>
                <c:pt idx="2">
                  <c:v>43.24</c:v>
                </c:pt>
                <c:pt idx="3">
                  <c:v>46.36</c:v>
                </c:pt>
                <c:pt idx="4">
                  <c:v>47.37</c:v>
                </c:pt>
              </c:numCache>
            </c:numRef>
          </c:val>
          <c:smooth val="0"/>
        </c:ser>
        <c:dLbls>
          <c:showLegendKey val="0"/>
          <c:showVal val="0"/>
          <c:showCatName val="0"/>
          <c:showSerName val="0"/>
          <c:showPercent val="0"/>
          <c:showBubbleSize val="0"/>
        </c:dLbls>
        <c:marker val="1"/>
        <c:smooth val="0"/>
        <c:axId val="34382592"/>
        <c:axId val="34384512"/>
      </c:lineChart>
      <c:dateAx>
        <c:axId val="34382592"/>
        <c:scaling>
          <c:orientation val="minMax"/>
        </c:scaling>
        <c:delete val="1"/>
        <c:axPos val="b"/>
        <c:numFmt formatCode="ge" sourceLinked="1"/>
        <c:majorTickMark val="none"/>
        <c:minorTickMark val="none"/>
        <c:tickLblPos val="none"/>
        <c:crossAx val="34384512"/>
        <c:crosses val="autoZero"/>
        <c:auto val="1"/>
        <c:lblOffset val="100"/>
        <c:baseTimeUnit val="years"/>
      </c:dateAx>
      <c:valAx>
        <c:axId val="3438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8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8.08</c:v>
                </c:pt>
                <c:pt idx="1">
                  <c:v>10.4</c:v>
                </c:pt>
                <c:pt idx="2">
                  <c:v>11.54</c:v>
                </c:pt>
                <c:pt idx="3">
                  <c:v>11.24</c:v>
                </c:pt>
                <c:pt idx="4">
                  <c:v>11.13</c:v>
                </c:pt>
              </c:numCache>
            </c:numRef>
          </c:val>
        </c:ser>
        <c:dLbls>
          <c:showLegendKey val="0"/>
          <c:showVal val="0"/>
          <c:showCatName val="0"/>
          <c:showSerName val="0"/>
          <c:showPercent val="0"/>
          <c:showBubbleSize val="0"/>
        </c:dLbls>
        <c:gapWidth val="150"/>
        <c:axId val="34435456"/>
        <c:axId val="3443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9.92</c:v>
                </c:pt>
                <c:pt idx="1">
                  <c:v>11.07</c:v>
                </c:pt>
                <c:pt idx="2">
                  <c:v>12.21</c:v>
                </c:pt>
                <c:pt idx="3">
                  <c:v>13.57</c:v>
                </c:pt>
                <c:pt idx="4">
                  <c:v>14.27</c:v>
                </c:pt>
              </c:numCache>
            </c:numRef>
          </c:val>
          <c:smooth val="0"/>
        </c:ser>
        <c:dLbls>
          <c:showLegendKey val="0"/>
          <c:showVal val="0"/>
          <c:showCatName val="0"/>
          <c:showSerName val="0"/>
          <c:showPercent val="0"/>
          <c:showBubbleSize val="0"/>
        </c:dLbls>
        <c:marker val="1"/>
        <c:smooth val="0"/>
        <c:axId val="34435456"/>
        <c:axId val="34437376"/>
      </c:lineChart>
      <c:dateAx>
        <c:axId val="34435456"/>
        <c:scaling>
          <c:orientation val="minMax"/>
        </c:scaling>
        <c:delete val="1"/>
        <c:axPos val="b"/>
        <c:numFmt formatCode="ge" sourceLinked="1"/>
        <c:majorTickMark val="none"/>
        <c:minorTickMark val="none"/>
        <c:tickLblPos val="none"/>
        <c:crossAx val="34437376"/>
        <c:crosses val="autoZero"/>
        <c:auto val="1"/>
        <c:lblOffset val="100"/>
        <c:baseTimeUnit val="years"/>
      </c:dateAx>
      <c:valAx>
        <c:axId val="3443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3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470144"/>
        <c:axId val="3461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2.83</c:v>
                </c:pt>
                <c:pt idx="1">
                  <c:v>3.08</c:v>
                </c:pt>
                <c:pt idx="2">
                  <c:v>3.47</c:v>
                </c:pt>
                <c:pt idx="3">
                  <c:v>0.13</c:v>
                </c:pt>
                <c:pt idx="4" formatCode="#,##0.00;&quot;△&quot;#,##0.00">
                  <c:v>0</c:v>
                </c:pt>
              </c:numCache>
            </c:numRef>
          </c:val>
          <c:smooth val="0"/>
        </c:ser>
        <c:dLbls>
          <c:showLegendKey val="0"/>
          <c:showVal val="0"/>
          <c:showCatName val="0"/>
          <c:showSerName val="0"/>
          <c:showPercent val="0"/>
          <c:showBubbleSize val="0"/>
        </c:dLbls>
        <c:marker val="1"/>
        <c:smooth val="0"/>
        <c:axId val="34470144"/>
        <c:axId val="34611584"/>
      </c:lineChart>
      <c:dateAx>
        <c:axId val="34470144"/>
        <c:scaling>
          <c:orientation val="minMax"/>
        </c:scaling>
        <c:delete val="1"/>
        <c:axPos val="b"/>
        <c:numFmt formatCode="ge" sourceLinked="1"/>
        <c:majorTickMark val="none"/>
        <c:minorTickMark val="none"/>
        <c:tickLblPos val="none"/>
        <c:crossAx val="34611584"/>
        <c:crosses val="autoZero"/>
        <c:auto val="1"/>
        <c:lblOffset val="100"/>
        <c:baseTimeUnit val="years"/>
      </c:dateAx>
      <c:valAx>
        <c:axId val="34611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47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1022.11</c:v>
                </c:pt>
                <c:pt idx="1">
                  <c:v>1113.8900000000001</c:v>
                </c:pt>
                <c:pt idx="2">
                  <c:v>1347.14</c:v>
                </c:pt>
                <c:pt idx="3">
                  <c:v>688.03</c:v>
                </c:pt>
                <c:pt idx="4">
                  <c:v>291.36</c:v>
                </c:pt>
              </c:numCache>
            </c:numRef>
          </c:val>
        </c:ser>
        <c:dLbls>
          <c:showLegendKey val="0"/>
          <c:showVal val="0"/>
          <c:showCatName val="0"/>
          <c:showSerName val="0"/>
          <c:showPercent val="0"/>
          <c:showBubbleSize val="0"/>
        </c:dLbls>
        <c:gapWidth val="150"/>
        <c:axId val="34649984"/>
        <c:axId val="3465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602.73</c:v>
                </c:pt>
                <c:pt idx="1">
                  <c:v>590.46</c:v>
                </c:pt>
                <c:pt idx="2">
                  <c:v>628.34</c:v>
                </c:pt>
                <c:pt idx="3">
                  <c:v>289.8</c:v>
                </c:pt>
                <c:pt idx="4">
                  <c:v>299.44</c:v>
                </c:pt>
              </c:numCache>
            </c:numRef>
          </c:val>
          <c:smooth val="0"/>
        </c:ser>
        <c:dLbls>
          <c:showLegendKey val="0"/>
          <c:showVal val="0"/>
          <c:showCatName val="0"/>
          <c:showSerName val="0"/>
          <c:showPercent val="0"/>
          <c:showBubbleSize val="0"/>
        </c:dLbls>
        <c:marker val="1"/>
        <c:smooth val="0"/>
        <c:axId val="34649984"/>
        <c:axId val="34656256"/>
      </c:lineChart>
      <c:dateAx>
        <c:axId val="34649984"/>
        <c:scaling>
          <c:orientation val="minMax"/>
        </c:scaling>
        <c:delete val="1"/>
        <c:axPos val="b"/>
        <c:numFmt formatCode="ge" sourceLinked="1"/>
        <c:majorTickMark val="none"/>
        <c:minorTickMark val="none"/>
        <c:tickLblPos val="none"/>
        <c:crossAx val="34656256"/>
        <c:crosses val="autoZero"/>
        <c:auto val="1"/>
        <c:lblOffset val="100"/>
        <c:baseTimeUnit val="years"/>
      </c:dateAx>
      <c:valAx>
        <c:axId val="34656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64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107.58</c:v>
                </c:pt>
                <c:pt idx="1">
                  <c:v>102.73</c:v>
                </c:pt>
                <c:pt idx="2">
                  <c:v>94.98</c:v>
                </c:pt>
                <c:pt idx="3">
                  <c:v>90.44</c:v>
                </c:pt>
                <c:pt idx="4">
                  <c:v>100.03</c:v>
                </c:pt>
              </c:numCache>
            </c:numRef>
          </c:val>
        </c:ser>
        <c:dLbls>
          <c:showLegendKey val="0"/>
          <c:showVal val="0"/>
          <c:showCatName val="0"/>
          <c:showSerName val="0"/>
          <c:showPercent val="0"/>
          <c:showBubbleSize val="0"/>
        </c:dLbls>
        <c:gapWidth val="150"/>
        <c:axId val="34936320"/>
        <c:axId val="3493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310.79000000000002</c:v>
                </c:pt>
                <c:pt idx="1">
                  <c:v>299.16000000000003</c:v>
                </c:pt>
                <c:pt idx="2">
                  <c:v>297.13</c:v>
                </c:pt>
                <c:pt idx="3">
                  <c:v>301.99</c:v>
                </c:pt>
                <c:pt idx="4">
                  <c:v>298.08999999999997</c:v>
                </c:pt>
              </c:numCache>
            </c:numRef>
          </c:val>
          <c:smooth val="0"/>
        </c:ser>
        <c:dLbls>
          <c:showLegendKey val="0"/>
          <c:showVal val="0"/>
          <c:showCatName val="0"/>
          <c:showSerName val="0"/>
          <c:showPercent val="0"/>
          <c:showBubbleSize val="0"/>
        </c:dLbls>
        <c:marker val="1"/>
        <c:smooth val="0"/>
        <c:axId val="34936320"/>
        <c:axId val="34938240"/>
      </c:lineChart>
      <c:dateAx>
        <c:axId val="34936320"/>
        <c:scaling>
          <c:orientation val="minMax"/>
        </c:scaling>
        <c:delete val="1"/>
        <c:axPos val="b"/>
        <c:numFmt formatCode="ge" sourceLinked="1"/>
        <c:majorTickMark val="none"/>
        <c:minorTickMark val="none"/>
        <c:tickLblPos val="none"/>
        <c:crossAx val="34938240"/>
        <c:crosses val="autoZero"/>
        <c:auto val="1"/>
        <c:lblOffset val="100"/>
        <c:baseTimeUnit val="years"/>
      </c:dateAx>
      <c:valAx>
        <c:axId val="34938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93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101.76</c:v>
                </c:pt>
                <c:pt idx="1">
                  <c:v>100.95</c:v>
                </c:pt>
                <c:pt idx="2">
                  <c:v>102.62</c:v>
                </c:pt>
                <c:pt idx="3">
                  <c:v>115.27</c:v>
                </c:pt>
                <c:pt idx="4">
                  <c:v>115.72</c:v>
                </c:pt>
              </c:numCache>
            </c:numRef>
          </c:val>
        </c:ser>
        <c:dLbls>
          <c:showLegendKey val="0"/>
          <c:showVal val="0"/>
          <c:showCatName val="0"/>
          <c:showSerName val="0"/>
          <c:showPercent val="0"/>
          <c:showBubbleSize val="0"/>
        </c:dLbls>
        <c:gapWidth val="150"/>
        <c:axId val="34954240"/>
        <c:axId val="3498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c:v>
                </c:pt>
                <c:pt idx="1">
                  <c:v>99.91</c:v>
                </c:pt>
                <c:pt idx="2">
                  <c:v>99.89</c:v>
                </c:pt>
                <c:pt idx="3">
                  <c:v>107.05</c:v>
                </c:pt>
                <c:pt idx="4">
                  <c:v>106.4</c:v>
                </c:pt>
              </c:numCache>
            </c:numRef>
          </c:val>
          <c:smooth val="0"/>
        </c:ser>
        <c:dLbls>
          <c:showLegendKey val="0"/>
          <c:showVal val="0"/>
          <c:showCatName val="0"/>
          <c:showSerName val="0"/>
          <c:showPercent val="0"/>
          <c:showBubbleSize val="0"/>
        </c:dLbls>
        <c:marker val="1"/>
        <c:smooth val="0"/>
        <c:axId val="34954240"/>
        <c:axId val="34985088"/>
      </c:lineChart>
      <c:dateAx>
        <c:axId val="34954240"/>
        <c:scaling>
          <c:orientation val="minMax"/>
        </c:scaling>
        <c:delete val="1"/>
        <c:axPos val="b"/>
        <c:numFmt formatCode="ge" sourceLinked="1"/>
        <c:majorTickMark val="none"/>
        <c:minorTickMark val="none"/>
        <c:tickLblPos val="none"/>
        <c:crossAx val="34985088"/>
        <c:crosses val="autoZero"/>
        <c:auto val="1"/>
        <c:lblOffset val="100"/>
        <c:baseTimeUnit val="years"/>
      </c:dateAx>
      <c:valAx>
        <c:axId val="3498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5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156.74</c:v>
                </c:pt>
                <c:pt idx="1">
                  <c:v>157.12</c:v>
                </c:pt>
                <c:pt idx="2">
                  <c:v>155.01</c:v>
                </c:pt>
                <c:pt idx="3">
                  <c:v>136.55000000000001</c:v>
                </c:pt>
                <c:pt idx="4">
                  <c:v>135.35</c:v>
                </c:pt>
              </c:numCache>
            </c:numRef>
          </c:val>
        </c:ser>
        <c:dLbls>
          <c:showLegendKey val="0"/>
          <c:showVal val="0"/>
          <c:showCatName val="0"/>
          <c:showSerName val="0"/>
          <c:showPercent val="0"/>
          <c:showBubbleSize val="0"/>
        </c:dLbls>
        <c:gapWidth val="150"/>
        <c:axId val="34687232"/>
        <c:axId val="3469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164.03</c:v>
                </c:pt>
                <c:pt idx="1">
                  <c:v>164.25</c:v>
                </c:pt>
                <c:pt idx="2">
                  <c:v>165.34</c:v>
                </c:pt>
                <c:pt idx="3">
                  <c:v>155.09</c:v>
                </c:pt>
                <c:pt idx="4">
                  <c:v>156.29</c:v>
                </c:pt>
              </c:numCache>
            </c:numRef>
          </c:val>
          <c:smooth val="0"/>
        </c:ser>
        <c:dLbls>
          <c:showLegendKey val="0"/>
          <c:showVal val="0"/>
          <c:showCatName val="0"/>
          <c:showSerName val="0"/>
          <c:showPercent val="0"/>
          <c:showBubbleSize val="0"/>
        </c:dLbls>
        <c:marker val="1"/>
        <c:smooth val="0"/>
        <c:axId val="34687232"/>
        <c:axId val="34693504"/>
      </c:lineChart>
      <c:dateAx>
        <c:axId val="34687232"/>
        <c:scaling>
          <c:orientation val="minMax"/>
        </c:scaling>
        <c:delete val="1"/>
        <c:axPos val="b"/>
        <c:numFmt formatCode="ge" sourceLinked="1"/>
        <c:majorTickMark val="none"/>
        <c:minorTickMark val="none"/>
        <c:tickLblPos val="none"/>
        <c:crossAx val="34693504"/>
        <c:crosses val="autoZero"/>
        <c:auto val="1"/>
        <c:lblOffset val="100"/>
        <c:baseTimeUnit val="years"/>
      </c:dateAx>
      <c:valAx>
        <c:axId val="3469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8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AV56" sqref="AV56:BI5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埼玉県　狭山市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A2</v>
      </c>
      <c r="AA8" s="72"/>
      <c r="AB8" s="72"/>
      <c r="AC8" s="72"/>
      <c r="AD8" s="72"/>
      <c r="AE8" s="72"/>
      <c r="AF8" s="72"/>
      <c r="AG8" s="73"/>
      <c r="AH8" s="3"/>
      <c r="AI8" s="74">
        <f>データ!Q6</f>
        <v>153738</v>
      </c>
      <c r="AJ8" s="75"/>
      <c r="AK8" s="75"/>
      <c r="AL8" s="75"/>
      <c r="AM8" s="75"/>
      <c r="AN8" s="75"/>
      <c r="AO8" s="75"/>
      <c r="AP8" s="76"/>
      <c r="AQ8" s="57">
        <f>データ!R6</f>
        <v>48.99</v>
      </c>
      <c r="AR8" s="57"/>
      <c r="AS8" s="57"/>
      <c r="AT8" s="57"/>
      <c r="AU8" s="57"/>
      <c r="AV8" s="57"/>
      <c r="AW8" s="57"/>
      <c r="AX8" s="57"/>
      <c r="AY8" s="57">
        <f>データ!S6</f>
        <v>3138.15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85.67</v>
      </c>
      <c r="K10" s="57"/>
      <c r="L10" s="57"/>
      <c r="M10" s="57"/>
      <c r="N10" s="57"/>
      <c r="O10" s="57"/>
      <c r="P10" s="57"/>
      <c r="Q10" s="57"/>
      <c r="R10" s="57">
        <f>データ!O6</f>
        <v>99.28</v>
      </c>
      <c r="S10" s="57"/>
      <c r="T10" s="57"/>
      <c r="U10" s="57"/>
      <c r="V10" s="57"/>
      <c r="W10" s="57"/>
      <c r="X10" s="57"/>
      <c r="Y10" s="57"/>
      <c r="Z10" s="65">
        <f>データ!P6</f>
        <v>2214</v>
      </c>
      <c r="AA10" s="65"/>
      <c r="AB10" s="65"/>
      <c r="AC10" s="65"/>
      <c r="AD10" s="65"/>
      <c r="AE10" s="65"/>
      <c r="AF10" s="65"/>
      <c r="AG10" s="65"/>
      <c r="AH10" s="2"/>
      <c r="AI10" s="65">
        <f>データ!T6</f>
        <v>152410</v>
      </c>
      <c r="AJ10" s="65"/>
      <c r="AK10" s="65"/>
      <c r="AL10" s="65"/>
      <c r="AM10" s="65"/>
      <c r="AN10" s="65"/>
      <c r="AO10" s="65"/>
      <c r="AP10" s="65"/>
      <c r="AQ10" s="57">
        <f>データ!U6</f>
        <v>46.26</v>
      </c>
      <c r="AR10" s="57"/>
      <c r="AS10" s="57"/>
      <c r="AT10" s="57"/>
      <c r="AU10" s="57"/>
      <c r="AV10" s="57"/>
      <c r="AW10" s="57"/>
      <c r="AX10" s="57"/>
      <c r="AY10" s="57">
        <f>データ!V6</f>
        <v>3294.64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112151</v>
      </c>
      <c r="D6" s="31">
        <f t="shared" si="3"/>
        <v>46</v>
      </c>
      <c r="E6" s="31">
        <f t="shared" si="3"/>
        <v>1</v>
      </c>
      <c r="F6" s="31">
        <f t="shared" si="3"/>
        <v>0</v>
      </c>
      <c r="G6" s="31">
        <f t="shared" si="3"/>
        <v>1</v>
      </c>
      <c r="H6" s="31" t="str">
        <f t="shared" si="3"/>
        <v>埼玉県　狭山市</v>
      </c>
      <c r="I6" s="31" t="str">
        <f t="shared" si="3"/>
        <v>法適用</v>
      </c>
      <c r="J6" s="31" t="str">
        <f t="shared" si="3"/>
        <v>水道事業</v>
      </c>
      <c r="K6" s="31" t="str">
        <f t="shared" si="3"/>
        <v>末端給水事業</v>
      </c>
      <c r="L6" s="31" t="str">
        <f t="shared" si="3"/>
        <v>A2</v>
      </c>
      <c r="M6" s="32" t="str">
        <f t="shared" si="3"/>
        <v>-</v>
      </c>
      <c r="N6" s="32">
        <f t="shared" si="3"/>
        <v>85.67</v>
      </c>
      <c r="O6" s="32">
        <f t="shared" si="3"/>
        <v>99.28</v>
      </c>
      <c r="P6" s="32">
        <f t="shared" si="3"/>
        <v>2214</v>
      </c>
      <c r="Q6" s="32">
        <f t="shared" si="3"/>
        <v>153738</v>
      </c>
      <c r="R6" s="32">
        <f t="shared" si="3"/>
        <v>48.99</v>
      </c>
      <c r="S6" s="32">
        <f t="shared" si="3"/>
        <v>3138.15</v>
      </c>
      <c r="T6" s="32">
        <f t="shared" si="3"/>
        <v>152410</v>
      </c>
      <c r="U6" s="32">
        <f t="shared" si="3"/>
        <v>46.26</v>
      </c>
      <c r="V6" s="32">
        <f t="shared" si="3"/>
        <v>3294.64</v>
      </c>
      <c r="W6" s="33">
        <f>IF(W7="",NA(),W7)</f>
        <v>107.94</v>
      </c>
      <c r="X6" s="33">
        <f t="shared" ref="X6:AF6" si="4">IF(X7="",NA(),X7)</f>
        <v>107.34</v>
      </c>
      <c r="Y6" s="33">
        <f t="shared" si="4"/>
        <v>108.99</v>
      </c>
      <c r="Z6" s="33">
        <f t="shared" si="4"/>
        <v>119.15</v>
      </c>
      <c r="AA6" s="33">
        <f t="shared" si="4"/>
        <v>121.17</v>
      </c>
      <c r="AB6" s="33">
        <f t="shared" si="4"/>
        <v>107.51</v>
      </c>
      <c r="AC6" s="33">
        <f t="shared" si="4"/>
        <v>108.39</v>
      </c>
      <c r="AD6" s="33">
        <f t="shared" si="4"/>
        <v>108.9</v>
      </c>
      <c r="AE6" s="33">
        <f t="shared" si="4"/>
        <v>114.43</v>
      </c>
      <c r="AF6" s="33">
        <f t="shared" si="4"/>
        <v>114.08</v>
      </c>
      <c r="AG6" s="32" t="str">
        <f>IF(AG7="","",IF(AG7="-","【-】","【"&amp;SUBSTITUTE(TEXT(AG7,"#,##0.00"),"-","△")&amp;"】"))</f>
        <v>【113.56】</v>
      </c>
      <c r="AH6" s="32">
        <f>IF(AH7="",NA(),AH7)</f>
        <v>0</v>
      </c>
      <c r="AI6" s="32">
        <f t="shared" ref="AI6:AQ6" si="5">IF(AI7="",NA(),AI7)</f>
        <v>0</v>
      </c>
      <c r="AJ6" s="32">
        <f t="shared" si="5"/>
        <v>0</v>
      </c>
      <c r="AK6" s="32">
        <f t="shared" si="5"/>
        <v>0</v>
      </c>
      <c r="AL6" s="32">
        <f t="shared" si="5"/>
        <v>0</v>
      </c>
      <c r="AM6" s="33">
        <f t="shared" si="5"/>
        <v>2.83</v>
      </c>
      <c r="AN6" s="33">
        <f t="shared" si="5"/>
        <v>3.08</v>
      </c>
      <c r="AO6" s="33">
        <f t="shared" si="5"/>
        <v>3.47</v>
      </c>
      <c r="AP6" s="33">
        <f t="shared" si="5"/>
        <v>0.13</v>
      </c>
      <c r="AQ6" s="32">
        <f t="shared" si="5"/>
        <v>0</v>
      </c>
      <c r="AR6" s="32" t="str">
        <f>IF(AR7="","",IF(AR7="-","【-】","【"&amp;SUBSTITUTE(TEXT(AR7,"#,##0.00"),"-","△")&amp;"】"))</f>
        <v>【0.87】</v>
      </c>
      <c r="AS6" s="33">
        <f>IF(AS7="",NA(),AS7)</f>
        <v>1022.11</v>
      </c>
      <c r="AT6" s="33">
        <f t="shared" ref="AT6:BB6" si="6">IF(AT7="",NA(),AT7)</f>
        <v>1113.8900000000001</v>
      </c>
      <c r="AU6" s="33">
        <f t="shared" si="6"/>
        <v>1347.14</v>
      </c>
      <c r="AV6" s="33">
        <f t="shared" si="6"/>
        <v>688.03</v>
      </c>
      <c r="AW6" s="33">
        <f t="shared" si="6"/>
        <v>291.36</v>
      </c>
      <c r="AX6" s="33">
        <f t="shared" si="6"/>
        <v>602.73</v>
      </c>
      <c r="AY6" s="33">
        <f t="shared" si="6"/>
        <v>590.46</v>
      </c>
      <c r="AZ6" s="33">
        <f t="shared" si="6"/>
        <v>628.34</v>
      </c>
      <c r="BA6" s="33">
        <f t="shared" si="6"/>
        <v>289.8</v>
      </c>
      <c r="BB6" s="33">
        <f t="shared" si="6"/>
        <v>299.44</v>
      </c>
      <c r="BC6" s="32" t="str">
        <f>IF(BC7="","",IF(BC7="-","【-】","【"&amp;SUBSTITUTE(TEXT(BC7,"#,##0.00"),"-","△")&amp;"】"))</f>
        <v>【262.74】</v>
      </c>
      <c r="BD6" s="33">
        <f>IF(BD7="",NA(),BD7)</f>
        <v>107.58</v>
      </c>
      <c r="BE6" s="33">
        <f t="shared" ref="BE6:BM6" si="7">IF(BE7="",NA(),BE7)</f>
        <v>102.73</v>
      </c>
      <c r="BF6" s="33">
        <f t="shared" si="7"/>
        <v>94.98</v>
      </c>
      <c r="BG6" s="33">
        <f t="shared" si="7"/>
        <v>90.44</v>
      </c>
      <c r="BH6" s="33">
        <f t="shared" si="7"/>
        <v>100.03</v>
      </c>
      <c r="BI6" s="33">
        <f t="shared" si="7"/>
        <v>310.79000000000002</v>
      </c>
      <c r="BJ6" s="33">
        <f t="shared" si="7"/>
        <v>299.16000000000003</v>
      </c>
      <c r="BK6" s="33">
        <f t="shared" si="7"/>
        <v>297.13</v>
      </c>
      <c r="BL6" s="33">
        <f t="shared" si="7"/>
        <v>301.99</v>
      </c>
      <c r="BM6" s="33">
        <f t="shared" si="7"/>
        <v>298.08999999999997</v>
      </c>
      <c r="BN6" s="32" t="str">
        <f>IF(BN7="","",IF(BN7="-","【-】","【"&amp;SUBSTITUTE(TEXT(BN7,"#,##0.00"),"-","△")&amp;"】"))</f>
        <v>【276.38】</v>
      </c>
      <c r="BO6" s="33">
        <f>IF(BO7="",NA(),BO7)</f>
        <v>101.76</v>
      </c>
      <c r="BP6" s="33">
        <f t="shared" ref="BP6:BX6" si="8">IF(BP7="",NA(),BP7)</f>
        <v>100.95</v>
      </c>
      <c r="BQ6" s="33">
        <f t="shared" si="8"/>
        <v>102.62</v>
      </c>
      <c r="BR6" s="33">
        <f t="shared" si="8"/>
        <v>115.27</v>
      </c>
      <c r="BS6" s="33">
        <f t="shared" si="8"/>
        <v>115.72</v>
      </c>
      <c r="BT6" s="33">
        <f t="shared" si="8"/>
        <v>99</v>
      </c>
      <c r="BU6" s="33">
        <f t="shared" si="8"/>
        <v>99.91</v>
      </c>
      <c r="BV6" s="33">
        <f t="shared" si="8"/>
        <v>99.89</v>
      </c>
      <c r="BW6" s="33">
        <f t="shared" si="8"/>
        <v>107.05</v>
      </c>
      <c r="BX6" s="33">
        <f t="shared" si="8"/>
        <v>106.4</v>
      </c>
      <c r="BY6" s="32" t="str">
        <f>IF(BY7="","",IF(BY7="-","【-】","【"&amp;SUBSTITUTE(TEXT(BY7,"#,##0.00"),"-","△")&amp;"】"))</f>
        <v>【104.99】</v>
      </c>
      <c r="BZ6" s="33">
        <f>IF(BZ7="",NA(),BZ7)</f>
        <v>156.74</v>
      </c>
      <c r="CA6" s="33">
        <f t="shared" ref="CA6:CI6" si="9">IF(CA7="",NA(),CA7)</f>
        <v>157.12</v>
      </c>
      <c r="CB6" s="33">
        <f t="shared" si="9"/>
        <v>155.01</v>
      </c>
      <c r="CC6" s="33">
        <f t="shared" si="9"/>
        <v>136.55000000000001</v>
      </c>
      <c r="CD6" s="33">
        <f t="shared" si="9"/>
        <v>135.35</v>
      </c>
      <c r="CE6" s="33">
        <f t="shared" si="9"/>
        <v>164.03</v>
      </c>
      <c r="CF6" s="33">
        <f t="shared" si="9"/>
        <v>164.25</v>
      </c>
      <c r="CG6" s="33">
        <f t="shared" si="9"/>
        <v>165.34</v>
      </c>
      <c r="CH6" s="33">
        <f t="shared" si="9"/>
        <v>155.09</v>
      </c>
      <c r="CI6" s="33">
        <f t="shared" si="9"/>
        <v>156.29</v>
      </c>
      <c r="CJ6" s="32" t="str">
        <f>IF(CJ7="","",IF(CJ7="-","【-】","【"&amp;SUBSTITUTE(TEXT(CJ7,"#,##0.00"),"-","△")&amp;"】"))</f>
        <v>【163.72】</v>
      </c>
      <c r="CK6" s="33">
        <f>IF(CK7="",NA(),CK7)</f>
        <v>58.62</v>
      </c>
      <c r="CL6" s="33">
        <f t="shared" ref="CL6:CT6" si="10">IF(CL7="",NA(),CL7)</f>
        <v>57.28</v>
      </c>
      <c r="CM6" s="33">
        <f t="shared" si="10"/>
        <v>56.56</v>
      </c>
      <c r="CN6" s="33">
        <f t="shared" si="10"/>
        <v>55.72</v>
      </c>
      <c r="CO6" s="33">
        <f t="shared" si="10"/>
        <v>55.63</v>
      </c>
      <c r="CP6" s="33">
        <f t="shared" si="10"/>
        <v>63.07</v>
      </c>
      <c r="CQ6" s="33">
        <f t="shared" si="10"/>
        <v>62.71</v>
      </c>
      <c r="CR6" s="33">
        <f t="shared" si="10"/>
        <v>62.15</v>
      </c>
      <c r="CS6" s="33">
        <f t="shared" si="10"/>
        <v>61.61</v>
      </c>
      <c r="CT6" s="33">
        <f t="shared" si="10"/>
        <v>62.34</v>
      </c>
      <c r="CU6" s="32" t="str">
        <f>IF(CU7="","",IF(CU7="-","【-】","【"&amp;SUBSTITUTE(TEXT(CU7,"#,##0.00"),"-","△")&amp;"】"))</f>
        <v>【59.76】</v>
      </c>
      <c r="CV6" s="33">
        <f>IF(CV7="",NA(),CV7)</f>
        <v>93.71</v>
      </c>
      <c r="CW6" s="33">
        <f t="shared" ref="CW6:DE6" si="11">IF(CW7="",NA(),CW7)</f>
        <v>94.93</v>
      </c>
      <c r="CX6" s="33">
        <f t="shared" si="11"/>
        <v>96.1</v>
      </c>
      <c r="CY6" s="33">
        <f t="shared" si="11"/>
        <v>94.78</v>
      </c>
      <c r="CZ6" s="33">
        <f t="shared" si="11"/>
        <v>94.65</v>
      </c>
      <c r="DA6" s="33">
        <f t="shared" si="11"/>
        <v>89.96</v>
      </c>
      <c r="DB6" s="33">
        <f t="shared" si="11"/>
        <v>90.54</v>
      </c>
      <c r="DC6" s="33">
        <f t="shared" si="11"/>
        <v>90.64</v>
      </c>
      <c r="DD6" s="33">
        <f t="shared" si="11"/>
        <v>90.23</v>
      </c>
      <c r="DE6" s="33">
        <f t="shared" si="11"/>
        <v>90.15</v>
      </c>
      <c r="DF6" s="32" t="str">
        <f>IF(DF7="","",IF(DF7="-","【-】","【"&amp;SUBSTITUTE(TEXT(DF7,"#,##0.00"),"-","△")&amp;"】"))</f>
        <v>【89.95】</v>
      </c>
      <c r="DG6" s="33">
        <f>IF(DG7="",NA(),DG7)</f>
        <v>42.07</v>
      </c>
      <c r="DH6" s="33">
        <f t="shared" ref="DH6:DP6" si="12">IF(DH7="",NA(),DH7)</f>
        <v>43.23</v>
      </c>
      <c r="DI6" s="33">
        <f t="shared" si="12"/>
        <v>44.46</v>
      </c>
      <c r="DJ6" s="33">
        <f t="shared" si="12"/>
        <v>45.74</v>
      </c>
      <c r="DK6" s="33">
        <f t="shared" si="12"/>
        <v>46.98</v>
      </c>
      <c r="DL6" s="33">
        <f t="shared" si="12"/>
        <v>41.47</v>
      </c>
      <c r="DM6" s="33">
        <f t="shared" si="12"/>
        <v>42.43</v>
      </c>
      <c r="DN6" s="33">
        <f t="shared" si="12"/>
        <v>43.24</v>
      </c>
      <c r="DO6" s="33">
        <f t="shared" si="12"/>
        <v>46.36</v>
      </c>
      <c r="DP6" s="33">
        <f t="shared" si="12"/>
        <v>47.37</v>
      </c>
      <c r="DQ6" s="32" t="str">
        <f>IF(DQ7="","",IF(DQ7="-","【-】","【"&amp;SUBSTITUTE(TEXT(DQ7,"#,##0.00"),"-","△")&amp;"】"))</f>
        <v>【47.18】</v>
      </c>
      <c r="DR6" s="33">
        <f>IF(DR7="",NA(),DR7)</f>
        <v>8.08</v>
      </c>
      <c r="DS6" s="33">
        <f t="shared" ref="DS6:EA6" si="13">IF(DS7="",NA(),DS7)</f>
        <v>10.4</v>
      </c>
      <c r="DT6" s="33">
        <f t="shared" si="13"/>
        <v>11.54</v>
      </c>
      <c r="DU6" s="33">
        <f t="shared" si="13"/>
        <v>11.24</v>
      </c>
      <c r="DV6" s="33">
        <f t="shared" si="13"/>
        <v>11.13</v>
      </c>
      <c r="DW6" s="33">
        <f t="shared" si="13"/>
        <v>9.92</v>
      </c>
      <c r="DX6" s="33">
        <f t="shared" si="13"/>
        <v>11.07</v>
      </c>
      <c r="DY6" s="33">
        <f t="shared" si="13"/>
        <v>12.21</v>
      </c>
      <c r="DZ6" s="33">
        <f t="shared" si="13"/>
        <v>13.57</v>
      </c>
      <c r="EA6" s="33">
        <f t="shared" si="13"/>
        <v>14.27</v>
      </c>
      <c r="EB6" s="32" t="str">
        <f>IF(EB7="","",IF(EB7="-","【-】","【"&amp;SUBSTITUTE(TEXT(EB7,"#,##0.00"),"-","△")&amp;"】"))</f>
        <v>【13.18】</v>
      </c>
      <c r="EC6" s="33">
        <f>IF(EC7="",NA(),EC7)</f>
        <v>1.37</v>
      </c>
      <c r="ED6" s="33">
        <f t="shared" ref="ED6:EL6" si="14">IF(ED7="",NA(),ED7)</f>
        <v>1.19</v>
      </c>
      <c r="EE6" s="33">
        <f t="shared" si="14"/>
        <v>0.8</v>
      </c>
      <c r="EF6" s="33">
        <f t="shared" si="14"/>
        <v>0.81</v>
      </c>
      <c r="EG6" s="33">
        <f t="shared" si="14"/>
        <v>0.94</v>
      </c>
      <c r="EH6" s="33">
        <f t="shared" si="14"/>
        <v>0.82</v>
      </c>
      <c r="EI6" s="33">
        <f t="shared" si="14"/>
        <v>0.76</v>
      </c>
      <c r="EJ6" s="33">
        <f t="shared" si="14"/>
        <v>0.8</v>
      </c>
      <c r="EK6" s="33">
        <f t="shared" si="14"/>
        <v>0.72</v>
      </c>
      <c r="EL6" s="33">
        <f t="shared" si="14"/>
        <v>0.67</v>
      </c>
      <c r="EM6" s="32" t="str">
        <f>IF(EM7="","",IF(EM7="-","【-】","【"&amp;SUBSTITUTE(TEXT(EM7,"#,##0.00"),"-","△")&amp;"】"))</f>
        <v>【0.85】</v>
      </c>
    </row>
    <row r="7" spans="1:143" s="34" customFormat="1">
      <c r="A7" s="26"/>
      <c r="B7" s="35">
        <v>2015</v>
      </c>
      <c r="C7" s="35">
        <v>112151</v>
      </c>
      <c r="D7" s="35">
        <v>46</v>
      </c>
      <c r="E7" s="35">
        <v>1</v>
      </c>
      <c r="F7" s="35">
        <v>0</v>
      </c>
      <c r="G7" s="35">
        <v>1</v>
      </c>
      <c r="H7" s="35" t="s">
        <v>93</v>
      </c>
      <c r="I7" s="35" t="s">
        <v>94</v>
      </c>
      <c r="J7" s="35" t="s">
        <v>95</v>
      </c>
      <c r="K7" s="35" t="s">
        <v>96</v>
      </c>
      <c r="L7" s="35" t="s">
        <v>97</v>
      </c>
      <c r="M7" s="36" t="s">
        <v>98</v>
      </c>
      <c r="N7" s="36">
        <v>85.67</v>
      </c>
      <c r="O7" s="36">
        <v>99.28</v>
      </c>
      <c r="P7" s="36">
        <v>2214</v>
      </c>
      <c r="Q7" s="36">
        <v>153738</v>
      </c>
      <c r="R7" s="36">
        <v>48.99</v>
      </c>
      <c r="S7" s="36">
        <v>3138.15</v>
      </c>
      <c r="T7" s="36">
        <v>152410</v>
      </c>
      <c r="U7" s="36">
        <v>46.26</v>
      </c>
      <c r="V7" s="36">
        <v>3294.64</v>
      </c>
      <c r="W7" s="36">
        <v>107.94</v>
      </c>
      <c r="X7" s="36">
        <v>107.34</v>
      </c>
      <c r="Y7" s="36">
        <v>108.99</v>
      </c>
      <c r="Z7" s="36">
        <v>119.15</v>
      </c>
      <c r="AA7" s="36">
        <v>121.17</v>
      </c>
      <c r="AB7" s="36">
        <v>107.51</v>
      </c>
      <c r="AC7" s="36">
        <v>108.39</v>
      </c>
      <c r="AD7" s="36">
        <v>108.9</v>
      </c>
      <c r="AE7" s="36">
        <v>114.43</v>
      </c>
      <c r="AF7" s="36">
        <v>114.08</v>
      </c>
      <c r="AG7" s="36">
        <v>113.56</v>
      </c>
      <c r="AH7" s="36">
        <v>0</v>
      </c>
      <c r="AI7" s="36">
        <v>0</v>
      </c>
      <c r="AJ7" s="36">
        <v>0</v>
      </c>
      <c r="AK7" s="36">
        <v>0</v>
      </c>
      <c r="AL7" s="36">
        <v>0</v>
      </c>
      <c r="AM7" s="36">
        <v>2.83</v>
      </c>
      <c r="AN7" s="36">
        <v>3.08</v>
      </c>
      <c r="AO7" s="36">
        <v>3.47</v>
      </c>
      <c r="AP7" s="36">
        <v>0.13</v>
      </c>
      <c r="AQ7" s="36">
        <v>0</v>
      </c>
      <c r="AR7" s="36">
        <v>0.87</v>
      </c>
      <c r="AS7" s="36">
        <v>1022.11</v>
      </c>
      <c r="AT7" s="36">
        <v>1113.8900000000001</v>
      </c>
      <c r="AU7" s="36">
        <v>1347.14</v>
      </c>
      <c r="AV7" s="36">
        <v>688.03</v>
      </c>
      <c r="AW7" s="36">
        <v>291.36</v>
      </c>
      <c r="AX7" s="36">
        <v>602.73</v>
      </c>
      <c r="AY7" s="36">
        <v>590.46</v>
      </c>
      <c r="AZ7" s="36">
        <v>628.34</v>
      </c>
      <c r="BA7" s="36">
        <v>289.8</v>
      </c>
      <c r="BB7" s="36">
        <v>299.44</v>
      </c>
      <c r="BC7" s="36">
        <v>262.74</v>
      </c>
      <c r="BD7" s="36">
        <v>107.58</v>
      </c>
      <c r="BE7" s="36">
        <v>102.73</v>
      </c>
      <c r="BF7" s="36">
        <v>94.98</v>
      </c>
      <c r="BG7" s="36">
        <v>90.44</v>
      </c>
      <c r="BH7" s="36">
        <v>100.03</v>
      </c>
      <c r="BI7" s="36">
        <v>310.79000000000002</v>
      </c>
      <c r="BJ7" s="36">
        <v>299.16000000000003</v>
      </c>
      <c r="BK7" s="36">
        <v>297.13</v>
      </c>
      <c r="BL7" s="36">
        <v>301.99</v>
      </c>
      <c r="BM7" s="36">
        <v>298.08999999999997</v>
      </c>
      <c r="BN7" s="36">
        <v>276.38</v>
      </c>
      <c r="BO7" s="36">
        <v>101.76</v>
      </c>
      <c r="BP7" s="36">
        <v>100.95</v>
      </c>
      <c r="BQ7" s="36">
        <v>102.62</v>
      </c>
      <c r="BR7" s="36">
        <v>115.27</v>
      </c>
      <c r="BS7" s="36">
        <v>115.72</v>
      </c>
      <c r="BT7" s="36">
        <v>99</v>
      </c>
      <c r="BU7" s="36">
        <v>99.91</v>
      </c>
      <c r="BV7" s="36">
        <v>99.89</v>
      </c>
      <c r="BW7" s="36">
        <v>107.05</v>
      </c>
      <c r="BX7" s="36">
        <v>106.4</v>
      </c>
      <c r="BY7" s="36">
        <v>104.99</v>
      </c>
      <c r="BZ7" s="36">
        <v>156.74</v>
      </c>
      <c r="CA7" s="36">
        <v>157.12</v>
      </c>
      <c r="CB7" s="36">
        <v>155.01</v>
      </c>
      <c r="CC7" s="36">
        <v>136.55000000000001</v>
      </c>
      <c r="CD7" s="36">
        <v>135.35</v>
      </c>
      <c r="CE7" s="36">
        <v>164.03</v>
      </c>
      <c r="CF7" s="36">
        <v>164.25</v>
      </c>
      <c r="CG7" s="36">
        <v>165.34</v>
      </c>
      <c r="CH7" s="36">
        <v>155.09</v>
      </c>
      <c r="CI7" s="36">
        <v>156.29</v>
      </c>
      <c r="CJ7" s="36">
        <v>163.72</v>
      </c>
      <c r="CK7" s="36">
        <v>58.62</v>
      </c>
      <c r="CL7" s="36">
        <v>57.28</v>
      </c>
      <c r="CM7" s="36">
        <v>56.56</v>
      </c>
      <c r="CN7" s="36">
        <v>55.72</v>
      </c>
      <c r="CO7" s="36">
        <v>55.63</v>
      </c>
      <c r="CP7" s="36">
        <v>63.07</v>
      </c>
      <c r="CQ7" s="36">
        <v>62.71</v>
      </c>
      <c r="CR7" s="36">
        <v>62.15</v>
      </c>
      <c r="CS7" s="36">
        <v>61.61</v>
      </c>
      <c r="CT7" s="36">
        <v>62.34</v>
      </c>
      <c r="CU7" s="36">
        <v>59.76</v>
      </c>
      <c r="CV7" s="36">
        <v>93.71</v>
      </c>
      <c r="CW7" s="36">
        <v>94.93</v>
      </c>
      <c r="CX7" s="36">
        <v>96.1</v>
      </c>
      <c r="CY7" s="36">
        <v>94.78</v>
      </c>
      <c r="CZ7" s="36">
        <v>94.65</v>
      </c>
      <c r="DA7" s="36">
        <v>89.96</v>
      </c>
      <c r="DB7" s="36">
        <v>90.54</v>
      </c>
      <c r="DC7" s="36">
        <v>90.64</v>
      </c>
      <c r="DD7" s="36">
        <v>90.23</v>
      </c>
      <c r="DE7" s="36">
        <v>90.15</v>
      </c>
      <c r="DF7" s="36">
        <v>89.95</v>
      </c>
      <c r="DG7" s="36">
        <v>42.07</v>
      </c>
      <c r="DH7" s="36">
        <v>43.23</v>
      </c>
      <c r="DI7" s="36">
        <v>44.46</v>
      </c>
      <c r="DJ7" s="36">
        <v>45.74</v>
      </c>
      <c r="DK7" s="36">
        <v>46.98</v>
      </c>
      <c r="DL7" s="36">
        <v>41.47</v>
      </c>
      <c r="DM7" s="36">
        <v>42.43</v>
      </c>
      <c r="DN7" s="36">
        <v>43.24</v>
      </c>
      <c r="DO7" s="36">
        <v>46.36</v>
      </c>
      <c r="DP7" s="36">
        <v>47.37</v>
      </c>
      <c r="DQ7" s="36">
        <v>47.18</v>
      </c>
      <c r="DR7" s="36">
        <v>8.08</v>
      </c>
      <c r="DS7" s="36">
        <v>10.4</v>
      </c>
      <c r="DT7" s="36">
        <v>11.54</v>
      </c>
      <c r="DU7" s="36">
        <v>11.24</v>
      </c>
      <c r="DV7" s="36">
        <v>11.13</v>
      </c>
      <c r="DW7" s="36">
        <v>9.92</v>
      </c>
      <c r="DX7" s="36">
        <v>11.07</v>
      </c>
      <c r="DY7" s="36">
        <v>12.21</v>
      </c>
      <c r="DZ7" s="36">
        <v>13.57</v>
      </c>
      <c r="EA7" s="36">
        <v>14.27</v>
      </c>
      <c r="EB7" s="36">
        <v>13.18</v>
      </c>
      <c r="EC7" s="36">
        <v>1.37</v>
      </c>
      <c r="ED7" s="36">
        <v>1.19</v>
      </c>
      <c r="EE7" s="36">
        <v>0.8</v>
      </c>
      <c r="EF7" s="36">
        <v>0.81</v>
      </c>
      <c r="EG7" s="36">
        <v>0.94</v>
      </c>
      <c r="EH7" s="36">
        <v>0.82</v>
      </c>
      <c r="EI7" s="36">
        <v>0.76</v>
      </c>
      <c r="EJ7" s="36">
        <v>0.8</v>
      </c>
      <c r="EK7" s="36">
        <v>0.72</v>
      </c>
      <c r="EL7" s="36">
        <v>0.67</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2017-02-03T08:56:37Z</cp:lastPrinted>
  <dcterms:created xsi:type="dcterms:W3CDTF">2017-02-01T08:37:43Z</dcterms:created>
  <dcterms:modified xsi:type="dcterms:W3CDTF">2017-02-17T05:15:43Z</dcterms:modified>
  <cp:category/>
</cp:coreProperties>
</file>