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B8" i="4"/>
  <c r="C10" i="5" l="1"/>
  <c r="D10" i="5"/>
  <c r="E10" i="5"/>
  <c r="B10" i="5"/>
</calcChain>
</file>

<file path=xl/sharedStrings.xml><?xml version="1.0" encoding="utf-8"?>
<sst xmlns="http://schemas.openxmlformats.org/spreadsheetml/2006/main" count="267" uniqueCount="110">
  <si>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</si>
  <si>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</si>
  <si>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</si>
  <si>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</si>
  <si>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</si>
  <si>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</si>
  <si>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</si>
  <si>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</si>
  <si>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</si>
  <si>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</si>
  <si>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</si>
  <si>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</si>
  <si>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</si>
  <si>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</si>
  <si>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</si>
  <si>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</si>
  <si>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</si>
  <si>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</si>
  <si>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</si>
  <si>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</si>
  <si>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</si>
  <si>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</si>
  <si>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</si>
  <si>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</si>
  <si>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</si>
  <si>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</si>
  <si>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</si>
  <si>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</si>
  <si>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</si>
  <si>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</si>
  <si>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</si>
  <si>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</si>
  <si>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</si>
  <si>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</si>
  <si>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</si>
  <si>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</si>
  <si>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</si>
  <si>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</si>
  <si>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</si>
  <si>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</si>
  <si>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</si>
  <si>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</si>
  <si>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</si>
  <si>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</si>
  <si>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</si>
  <si>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</si>
  <si>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</si>
  <si>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</si>
  <si>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</si>
  <si>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</si>
  <si>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</si>
  <si>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</si>
  <si>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</si>
  <si>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</si>
  <si>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</si>
  <si>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</si>
  <si>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</si>
  <si>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</si>
  <si>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</si>
  <si>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</si>
  <si>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</si>
  <si>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</si>
  <si>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</si>
  <si>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</si>
  <si>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</si>
  <si>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</si>
  <si>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</si>
  <si>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</si>
  <si>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</si>
  <si>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</si>
  <si>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</si>
  <si>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</si>
  <si>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</si>
  <si>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</si>
  <si>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</si>
  <si>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</si>
  <si>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</si>
  <si>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</si>
  <si>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</si>
  <si>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</si>
  <si>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</si>
  <si>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</si>
  <si>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</si>
  <si>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</si>
  <si>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</si>
  <si>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</si>
  <si>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</si>
  <si>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</si>
  <si>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</si>
  <si>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</si>
  <si>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</si>
  <si>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</si>
  <si>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</si>
  <si>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</si>
  <si>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</si>
  <si>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</si>
  <si>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春日部市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</si>
  <si>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</si>
  <si>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</si>
  <si>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</si>
  <si>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</si>
  <si>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</si>
  <si>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</si>
  <si>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</si>
  <si>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</si>
  <si>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</si>
  <si>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</si>
  <si>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経営状況が、厳しさを増す中、中長期的な経営の基本計画である「経営戦略」を策定し、経営基盤の強化に取り組むこと等により、必要な住民サービスを安定的に継続する必要がある。
　また、下水道管渠や中継ポンプ場施設における老朽化状況を把握し、適正な維持管理とともに合理的な更新を実施していく必要がある。</t>
    <rPh sb="1" eb="3">
      <t>ケイエイ</t>
    </rPh>
    <rPh sb="3" eb="5">
      <t>ジョウキョウ</t>
    </rPh>
    <rPh sb="7" eb="8">
      <t>キビ</t>
    </rPh>
    <rPh sb="11" eb="12">
      <t>マ</t>
    </rPh>
    <rPh sb="13" eb="14">
      <t>ナカ</t>
    </rPh>
    <rPh sb="15" eb="19">
      <t>チュウチョウキテキ</t>
    </rPh>
    <rPh sb="20" eb="22">
      <t>ケイエイ</t>
    </rPh>
    <rPh sb="23" eb="25">
      <t>キホン</t>
    </rPh>
    <rPh sb="25" eb="27">
      <t>ケイカク</t>
    </rPh>
    <rPh sb="31" eb="33">
      <t>ケイエイ</t>
    </rPh>
    <rPh sb="33" eb="35">
      <t>センリャク</t>
    </rPh>
    <rPh sb="37" eb="39">
      <t>サクテイ</t>
    </rPh>
    <rPh sb="41" eb="43">
      <t>ケイエイ</t>
    </rPh>
    <rPh sb="43" eb="45">
      <t>キバン</t>
    </rPh>
    <rPh sb="46" eb="48">
      <t>キョウカ</t>
    </rPh>
    <rPh sb="49" eb="50">
      <t>ト</t>
    </rPh>
    <rPh sb="51" eb="52">
      <t>ク</t>
    </rPh>
    <rPh sb="55" eb="56">
      <t>トウ</t>
    </rPh>
    <rPh sb="60" eb="62">
      <t>ヒツヨウ</t>
    </rPh>
    <rPh sb="63" eb="65">
      <t>ジュウミン</t>
    </rPh>
    <rPh sb="70" eb="73">
      <t>アンテイテキ</t>
    </rPh>
    <rPh sb="74" eb="76">
      <t>ケイゾク</t>
    </rPh>
    <rPh sb="78" eb="80">
      <t>ヒツヨウ</t>
    </rPh>
    <rPh sb="89" eb="92">
      <t>ゲスイドウ</t>
    </rPh>
    <rPh sb="92" eb="93">
      <t>カン</t>
    </rPh>
    <rPh sb="93" eb="94">
      <t>キョ</t>
    </rPh>
    <rPh sb="95" eb="97">
      <t>チュウケイ</t>
    </rPh>
    <rPh sb="100" eb="101">
      <t>ジョウ</t>
    </rPh>
    <rPh sb="101" eb="103">
      <t>シセツ</t>
    </rPh>
    <rPh sb="107" eb="110">
      <t>ロウキュウカ</t>
    </rPh>
    <rPh sb="110" eb="112">
      <t>ジョウキョウ</t>
    </rPh>
    <rPh sb="113" eb="115">
      <t>ハアク</t>
    </rPh>
    <rPh sb="117" eb="119">
      <t>テキセイ</t>
    </rPh>
    <rPh sb="120" eb="122">
      <t>イジ</t>
    </rPh>
    <rPh sb="122" eb="124">
      <t>カンリ</t>
    </rPh>
    <rPh sb="128" eb="131">
      <t>ゴウリテキ</t>
    </rPh>
    <rPh sb="132" eb="134">
      <t>コウシン</t>
    </rPh>
    <rPh sb="135" eb="137">
      <t>ジッシ</t>
    </rPh>
    <rPh sb="141" eb="143">
      <t>ヒツヨウ</t>
    </rPh>
    <phoneticPr fontId="4"/>
  </si>
  <si>
    <t>①有形固定資産減価償却率
　平均値より、低い値であるため、法定耐用年数に達する資産は低いものである。
②管渠老朽化率
　当該値の値は、「０」であり、法定対用年数を超過した管渠はない。
③管渠改善率
　老朽化の度合いが低いことから、数値は低い。
なお、類似団体平均より低いが、将来の更新時期に備え、長寿命化計画を策定し、計画的・効率的な維持管理に取組んで行く必要がある。</t>
    <rPh sb="1" eb="3">
      <t>ユウケイ</t>
    </rPh>
    <rPh sb="3" eb="5">
      <t>コテイ</t>
    </rPh>
    <rPh sb="5" eb="7">
      <t>シサン</t>
    </rPh>
    <rPh sb="7" eb="9">
      <t>ゲンカ</t>
    </rPh>
    <rPh sb="9" eb="11">
      <t>ショウキャク</t>
    </rPh>
    <rPh sb="11" eb="12">
      <t>リツ</t>
    </rPh>
    <rPh sb="14" eb="17">
      <t>ヘイキンチ</t>
    </rPh>
    <rPh sb="20" eb="21">
      <t>ヒク</t>
    </rPh>
    <rPh sb="22" eb="23">
      <t>アタイ</t>
    </rPh>
    <rPh sb="29" eb="31">
      <t>ホウテイ</t>
    </rPh>
    <rPh sb="31" eb="33">
      <t>タイヨウ</t>
    </rPh>
    <rPh sb="33" eb="35">
      <t>ネンスウ</t>
    </rPh>
    <rPh sb="36" eb="37">
      <t>タッ</t>
    </rPh>
    <rPh sb="39" eb="41">
      <t>シサン</t>
    </rPh>
    <rPh sb="42" eb="43">
      <t>ヒク</t>
    </rPh>
    <rPh sb="54" eb="55">
      <t>カン</t>
    </rPh>
    <rPh sb="55" eb="56">
      <t>キョ</t>
    </rPh>
    <rPh sb="56" eb="59">
      <t>ロウキュウカ</t>
    </rPh>
    <rPh sb="59" eb="60">
      <t>リツ</t>
    </rPh>
    <rPh sb="62" eb="64">
      <t>トウガイ</t>
    </rPh>
    <rPh sb="64" eb="65">
      <t>チ</t>
    </rPh>
    <rPh sb="66" eb="67">
      <t>アタイ</t>
    </rPh>
    <rPh sb="76" eb="78">
      <t>ホウテイ</t>
    </rPh>
    <rPh sb="80" eb="82">
      <t>ネンスウ</t>
    </rPh>
    <rPh sb="83" eb="85">
      <t>チョウカ</t>
    </rPh>
    <rPh sb="87" eb="88">
      <t>カン</t>
    </rPh>
    <rPh sb="88" eb="89">
      <t>キョ</t>
    </rPh>
    <rPh sb="96" eb="97">
      <t>カン</t>
    </rPh>
    <rPh sb="97" eb="98">
      <t>キョ</t>
    </rPh>
    <rPh sb="98" eb="100">
      <t>カイゼン</t>
    </rPh>
    <rPh sb="100" eb="101">
      <t>リツ</t>
    </rPh>
    <rPh sb="103" eb="106">
      <t>ロウキュウカ</t>
    </rPh>
    <rPh sb="107" eb="109">
      <t>ドア</t>
    </rPh>
    <rPh sb="111" eb="112">
      <t>ヒク</t>
    </rPh>
    <rPh sb="118" eb="120">
      <t>スウチ</t>
    </rPh>
    <rPh sb="121" eb="122">
      <t>ヒク</t>
    </rPh>
    <rPh sb="129" eb="131">
      <t>ルイジ</t>
    </rPh>
    <rPh sb="131" eb="133">
      <t>ダンタイ</t>
    </rPh>
    <rPh sb="133" eb="135">
      <t>ヘイキン</t>
    </rPh>
    <rPh sb="137" eb="138">
      <t>ヒク</t>
    </rPh>
    <rPh sb="141" eb="143">
      <t>ショウライ</t>
    </rPh>
    <rPh sb="144" eb="146">
      <t>コウシン</t>
    </rPh>
    <rPh sb="146" eb="148">
      <t>ジキ</t>
    </rPh>
    <rPh sb="149" eb="150">
      <t>ソナ</t>
    </rPh>
    <rPh sb="152" eb="153">
      <t>チョウ</t>
    </rPh>
    <rPh sb="153" eb="156">
      <t>ジュミョウカ</t>
    </rPh>
    <rPh sb="156" eb="158">
      <t>ケイカク</t>
    </rPh>
    <rPh sb="159" eb="161">
      <t>サクテイ</t>
    </rPh>
    <rPh sb="165" eb="166">
      <t>テキ</t>
    </rPh>
    <rPh sb="167" eb="170">
      <t>コウリツテキ</t>
    </rPh>
    <rPh sb="171" eb="173">
      <t>イジ</t>
    </rPh>
    <rPh sb="173" eb="175">
      <t>カンリ</t>
    </rPh>
    <rPh sb="176" eb="178">
      <t>トリク</t>
    </rPh>
    <rPh sb="182" eb="184">
      <t>ヒツヨウ</t>
    </rPh>
    <phoneticPr fontId="4"/>
  </si>
  <si>
    <t>①経常収支比率、②累積欠損金比率
　経常収支比率は、100を上回ったものの人口増加の鈍化や節水機器の普及等により、有収水量（使用水料）の減少が懸念される中、使用料収入の不足を、一般会計からの補助金で補てんしたためであり、独立採算制を原則とする下水道事業においては、使用料の適正化を図る必要がある。
③流動比率が平成25年度と比べて低下しているのは、会計制度の見直しに伴い、これまで借入資本金として資本に計上してきた企業債を負債に計上したことにより、負債が著しく増加したことによるものである。
④企業債残高対事業規模比率が、平均を上回っているのは、初期投資の企業債や資本費平準化債の借入が、債務残高に影響している。
⑤使用料収入が低いため、類似団体よりも低い状態で推移している。
⑥汚水処理原価については、類似団体平均より高い状況にある。汚水処理原価は、横ばい傾向であるので、今後も削減に努めるとともに、不明水の解消等有収水量の増加を図る必要がある。
⑧水洗化率は、類似団体平均を若干下回っている。
Ｈ27年度数値が下がったのは、整備区域の拡大による影響である。</t>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30" eb="32">
      <t>ウワマワ</t>
    </rPh>
    <rPh sb="37" eb="39">
      <t>ジンコウ</t>
    </rPh>
    <rPh sb="39" eb="41">
      <t>ゾウカ</t>
    </rPh>
    <rPh sb="42" eb="44">
      <t>ドンカ</t>
    </rPh>
    <rPh sb="45" eb="47">
      <t>セッスイ</t>
    </rPh>
    <rPh sb="47" eb="49">
      <t>キキ</t>
    </rPh>
    <rPh sb="50" eb="52">
      <t>フキュウ</t>
    </rPh>
    <rPh sb="52" eb="53">
      <t>トウ</t>
    </rPh>
    <rPh sb="57" eb="58">
      <t>ユウ</t>
    </rPh>
    <rPh sb="58" eb="59">
      <t>シュウ</t>
    </rPh>
    <rPh sb="59" eb="61">
      <t>スイリョウ</t>
    </rPh>
    <rPh sb="62" eb="64">
      <t>シヨウ</t>
    </rPh>
    <rPh sb="68" eb="70">
      <t>ゲンショウ</t>
    </rPh>
    <rPh sb="71" eb="73">
      <t>ケネン</t>
    </rPh>
    <rPh sb="76" eb="77">
      <t>ナカ</t>
    </rPh>
    <rPh sb="78" eb="81">
      <t>シヨウリョウ</t>
    </rPh>
    <rPh sb="81" eb="83">
      <t>シュウニュウ</t>
    </rPh>
    <rPh sb="84" eb="86">
      <t>フソク</t>
    </rPh>
    <rPh sb="88" eb="90">
      <t>イッパン</t>
    </rPh>
    <rPh sb="90" eb="92">
      <t>カイケイ</t>
    </rPh>
    <rPh sb="95" eb="98">
      <t>ホジョキン</t>
    </rPh>
    <rPh sb="99" eb="100">
      <t>ホ</t>
    </rPh>
    <rPh sb="110" eb="112">
      <t>ドクリツ</t>
    </rPh>
    <rPh sb="112" eb="114">
      <t>サイサン</t>
    </rPh>
    <rPh sb="114" eb="115">
      <t>セイ</t>
    </rPh>
    <rPh sb="116" eb="118">
      <t>ゲンソク</t>
    </rPh>
    <rPh sb="121" eb="124">
      <t>ゲスイドウ</t>
    </rPh>
    <rPh sb="124" eb="126">
      <t>ジギョウ</t>
    </rPh>
    <rPh sb="132" eb="135">
      <t>シヨウリョウ</t>
    </rPh>
    <rPh sb="136" eb="139">
      <t>テキセイカ</t>
    </rPh>
    <rPh sb="140" eb="141">
      <t>ハカ</t>
    </rPh>
    <rPh sb="142" eb="144">
      <t>ヒツヨウ</t>
    </rPh>
    <rPh sb="150" eb="152">
      <t>リュウドウ</t>
    </rPh>
    <rPh sb="152" eb="154">
      <t>ヒリツ</t>
    </rPh>
    <rPh sb="155" eb="157">
      <t>ヘイセイ</t>
    </rPh>
    <rPh sb="159" eb="161">
      <t>ネンド</t>
    </rPh>
    <rPh sb="162" eb="163">
      <t>クラ</t>
    </rPh>
    <rPh sb="165" eb="167">
      <t>テイカ</t>
    </rPh>
    <rPh sb="174" eb="176">
      <t>カイケイ</t>
    </rPh>
    <rPh sb="176" eb="178">
      <t>セイド</t>
    </rPh>
    <rPh sb="179" eb="181">
      <t>ミナオ</t>
    </rPh>
    <rPh sb="183" eb="184">
      <t>トモナ</t>
    </rPh>
    <rPh sb="190" eb="192">
      <t>カリイレ</t>
    </rPh>
    <rPh sb="192" eb="195">
      <t>シホンキン</t>
    </rPh>
    <rPh sb="198" eb="200">
      <t>シホン</t>
    </rPh>
    <rPh sb="201" eb="203">
      <t>ケイジョウ</t>
    </rPh>
    <rPh sb="207" eb="209">
      <t>キギョウ</t>
    </rPh>
    <rPh sb="209" eb="210">
      <t>サイ</t>
    </rPh>
    <rPh sb="211" eb="213">
      <t>フサイ</t>
    </rPh>
    <rPh sb="214" eb="216">
      <t>ケイジョウ</t>
    </rPh>
    <rPh sb="224" eb="226">
      <t>フサイ</t>
    </rPh>
    <rPh sb="227" eb="228">
      <t>イチジル</t>
    </rPh>
    <rPh sb="230" eb="232">
      <t>ゾウカ</t>
    </rPh>
    <rPh sb="247" eb="249">
      <t>キギョウ</t>
    </rPh>
    <rPh sb="249" eb="250">
      <t>サイ</t>
    </rPh>
    <rPh sb="250" eb="252">
      <t>ザンダカ</t>
    </rPh>
    <rPh sb="252" eb="253">
      <t>タイ</t>
    </rPh>
    <rPh sb="255" eb="257">
      <t>キボ</t>
    </rPh>
    <rPh sb="257" eb="259">
      <t>ヒリツ</t>
    </rPh>
    <rPh sb="261" eb="263">
      <t>ヘイキン</t>
    </rPh>
    <rPh sb="264" eb="266">
      <t>ウワマワ</t>
    </rPh>
    <rPh sb="273" eb="275">
      <t>ショキ</t>
    </rPh>
    <rPh sb="275" eb="277">
      <t>トウシ</t>
    </rPh>
    <rPh sb="278" eb="280">
      <t>キギョウ</t>
    </rPh>
    <rPh sb="280" eb="281">
      <t>サイ</t>
    </rPh>
    <rPh sb="282" eb="284">
      <t>シホン</t>
    </rPh>
    <rPh sb="284" eb="285">
      <t>ヒ</t>
    </rPh>
    <rPh sb="285" eb="287">
      <t>ヘイジュン</t>
    </rPh>
    <rPh sb="287" eb="288">
      <t>カ</t>
    </rPh>
    <rPh sb="288" eb="289">
      <t>サイ</t>
    </rPh>
    <rPh sb="290" eb="292">
      <t>カリイレ</t>
    </rPh>
    <rPh sb="294" eb="296">
      <t>サイム</t>
    </rPh>
    <rPh sb="296" eb="298">
      <t>ザンダカ</t>
    </rPh>
    <rPh sb="299" eb="301">
      <t>エイキョウ</t>
    </rPh>
    <rPh sb="308" eb="311">
      <t>シヨウリョウ</t>
    </rPh>
    <rPh sb="311" eb="313">
      <t>シュウニュウ</t>
    </rPh>
    <rPh sb="314" eb="315">
      <t>ヒク</t>
    </rPh>
    <rPh sb="319" eb="321">
      <t>ルイジ</t>
    </rPh>
    <rPh sb="321" eb="323">
      <t>ダンタイ</t>
    </rPh>
    <rPh sb="326" eb="327">
      <t>ヒク</t>
    </rPh>
    <rPh sb="328" eb="330">
      <t>ジョウタイ</t>
    </rPh>
    <rPh sb="331" eb="333">
      <t>スイイ</t>
    </rPh>
    <rPh sb="340" eb="342">
      <t>オスイ</t>
    </rPh>
    <rPh sb="342" eb="344">
      <t>ショリ</t>
    </rPh>
    <rPh sb="344" eb="346">
      <t>ゲンカ</t>
    </rPh>
    <rPh sb="352" eb="354">
      <t>ルイジ</t>
    </rPh>
    <rPh sb="354" eb="356">
      <t>ダンタイ</t>
    </rPh>
    <rPh sb="356" eb="358">
      <t>ヘイキン</t>
    </rPh>
    <rPh sb="360" eb="361">
      <t>タカ</t>
    </rPh>
    <rPh sb="362" eb="364">
      <t>ジョウキョウ</t>
    </rPh>
    <rPh sb="368" eb="370">
      <t>オスイ</t>
    </rPh>
    <rPh sb="370" eb="372">
      <t>ショリ</t>
    </rPh>
    <rPh sb="372" eb="374">
      <t>ゲンカ</t>
    </rPh>
    <rPh sb="376" eb="377">
      <t>ヨコ</t>
    </rPh>
    <rPh sb="379" eb="381">
      <t>ケイコウ</t>
    </rPh>
    <rPh sb="387" eb="389">
      <t>コンゴ</t>
    </rPh>
    <rPh sb="390" eb="392">
      <t>サクゲン</t>
    </rPh>
    <rPh sb="393" eb="394">
      <t>ツト</t>
    </rPh>
    <rPh sb="401" eb="403">
      <t>フメイ</t>
    </rPh>
    <rPh sb="403" eb="404">
      <t>スイ</t>
    </rPh>
    <rPh sb="405" eb="407">
      <t>カイショウ</t>
    </rPh>
    <rPh sb="407" eb="408">
      <t>トウ</t>
    </rPh>
    <rPh sb="408" eb="409">
      <t>ユウ</t>
    </rPh>
    <rPh sb="409" eb="410">
      <t>シュウ</t>
    </rPh>
    <rPh sb="410" eb="412">
      <t>スイリョウ</t>
    </rPh>
    <rPh sb="413" eb="415">
      <t>ゾウカ</t>
    </rPh>
    <rPh sb="416" eb="417">
      <t>ハカ</t>
    </rPh>
    <rPh sb="418" eb="420">
      <t>ヒツヨウ</t>
    </rPh>
    <rPh sb="426" eb="429">
      <t>スイセンカ</t>
    </rPh>
    <rPh sb="429" eb="430">
      <t>リツ</t>
    </rPh>
    <rPh sb="432" eb="434">
      <t>ルイジ</t>
    </rPh>
    <rPh sb="434" eb="436">
      <t>ダンタイ</t>
    </rPh>
    <rPh sb="436" eb="438">
      <t>ヘイキン</t>
    </rPh>
    <rPh sb="439" eb="441">
      <t>ジャッカン</t>
    </rPh>
    <rPh sb="441" eb="443">
      <t>シタマワ</t>
    </rPh>
    <rPh sb="452" eb="454">
      <t>ネンド</t>
    </rPh>
    <rPh sb="454" eb="456">
      <t>スウチ</t>
    </rPh>
    <rPh sb="457" eb="458">
      <t>サ</t>
    </rPh>
    <rPh sb="464" eb="466">
      <t>セイビ</t>
    </rPh>
    <rPh sb="466" eb="468">
      <t>クイキ</t>
    </rPh>
    <rPh sb="469" eb="471">
      <t>カクダイ</t>
    </rPh>
    <rPh sb="474" eb="476">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</si>
</sst>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0.01</c:v>
                </c:pt>
                <c:pt idx="3">
                  <c:v>0.02</c:v>
                </c:pt>
                <c:pt idx="4">
                  <c:v>0.02</c:v>
                </c:pt>
              </c:numCache>
            </c:numRef>
          </c:val>
        </c:ser>
        <c:dLbls>
          <c:showLegendKey val="0"/>
          <c:showVal val="0"/>
          <c:showCatName val="0"/>
          <c:showSerName val="0"/>
          <c:showPercent val="0"/>
          <c:showBubbleSize val="0"/>
        </c:dLbls>
        <c:gapWidth val="150"/>
        <c:axId val="88232704"/>
        <c:axId val="882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0.08</c:v>
                </c:pt>
                <c:pt idx="3">
                  <c:v>0.1</c:v>
                </c:pt>
                <c:pt idx="4">
                  <c:v>0.11</c:v>
                </c:pt>
              </c:numCache>
            </c:numRef>
          </c:val>
          <c:smooth val="0"/>
        </c:ser>
        <c:dLbls>
          <c:showLegendKey val="0"/>
          <c:showVal val="0"/>
          <c:showCatName val="0"/>
          <c:showSerName val="0"/>
          <c:showPercent val="0"/>
          <c:showBubbleSize val="0"/>
        </c:dLbls>
        <c:marker val="1"/>
        <c:smooth val="0"/>
        <c:axId val="88232704"/>
        <c:axId val="88235392"/>
      </c:lineChart>
      <c:dateAx>
        <c:axId val="88232704"/>
        <c:scaling>
          <c:orientation val="minMax"/>
        </c:scaling>
        <c:delete val="1"/>
        <c:axPos val="b"/>
        <c:numFmt formatCode="ge" sourceLinked="1"/>
        <c:majorTickMark val="none"/>
        <c:minorTickMark val="none"/>
        <c:tickLblPos val="none"/>
        <c:crossAx val="88235392"/>
        <c:crosses val="autoZero"/>
        <c:auto val="1"/>
        <c:lblOffset val="100"/>
        <c:baseTimeUnit val="years"/>
      </c:dateAx>
      <c:valAx>
        <c:axId val="882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53440"/>
        <c:axId val="926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70.16</c:v>
                </c:pt>
                <c:pt idx="3">
                  <c:v>69.95</c:v>
                </c:pt>
                <c:pt idx="4">
                  <c:v>72.239999999999995</c:v>
                </c:pt>
              </c:numCache>
            </c:numRef>
          </c:val>
          <c:smooth val="0"/>
        </c:ser>
        <c:dLbls>
          <c:showLegendKey val="0"/>
          <c:showVal val="0"/>
          <c:showCatName val="0"/>
          <c:showSerName val="0"/>
          <c:showPercent val="0"/>
          <c:showBubbleSize val="0"/>
        </c:dLbls>
        <c:marker val="1"/>
        <c:smooth val="0"/>
        <c:axId val="92653440"/>
        <c:axId val="92667904"/>
      </c:lineChart>
      <c:dateAx>
        <c:axId val="92653440"/>
        <c:scaling>
          <c:orientation val="minMax"/>
        </c:scaling>
        <c:delete val="1"/>
        <c:axPos val="b"/>
        <c:numFmt formatCode="ge" sourceLinked="1"/>
        <c:majorTickMark val="none"/>
        <c:minorTickMark val="none"/>
        <c:tickLblPos val="none"/>
        <c:crossAx val="92667904"/>
        <c:crosses val="autoZero"/>
        <c:auto val="1"/>
        <c:lblOffset val="100"/>
        <c:baseTimeUnit val="years"/>
      </c:dateAx>
      <c:valAx>
        <c:axId val="926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94.66</c:v>
                </c:pt>
                <c:pt idx="3">
                  <c:v>94.73</c:v>
                </c:pt>
                <c:pt idx="4">
                  <c:v>94.34</c:v>
                </c:pt>
              </c:numCache>
            </c:numRef>
          </c:val>
        </c:ser>
        <c:dLbls>
          <c:showLegendKey val="0"/>
          <c:showVal val="0"/>
          <c:showCatName val="0"/>
          <c:showSerName val="0"/>
          <c:showPercent val="0"/>
          <c:showBubbleSize val="0"/>
        </c:dLbls>
        <c:gapWidth val="150"/>
        <c:axId val="92694016"/>
        <c:axId val="926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96.82</c:v>
                </c:pt>
                <c:pt idx="3">
                  <c:v>96.69</c:v>
                </c:pt>
                <c:pt idx="4">
                  <c:v>96.84</c:v>
                </c:pt>
              </c:numCache>
            </c:numRef>
          </c:val>
          <c:smooth val="0"/>
        </c:ser>
        <c:dLbls>
          <c:showLegendKey val="0"/>
          <c:showVal val="0"/>
          <c:showCatName val="0"/>
          <c:showSerName val="0"/>
          <c:showPercent val="0"/>
          <c:showBubbleSize val="0"/>
        </c:dLbls>
        <c:marker val="1"/>
        <c:smooth val="0"/>
        <c:axId val="92694016"/>
        <c:axId val="92695936"/>
      </c:lineChart>
      <c:dateAx>
        <c:axId val="92694016"/>
        <c:scaling>
          <c:orientation val="minMax"/>
        </c:scaling>
        <c:delete val="1"/>
        <c:axPos val="b"/>
        <c:numFmt formatCode="ge" sourceLinked="1"/>
        <c:majorTickMark val="none"/>
        <c:minorTickMark val="none"/>
        <c:tickLblPos val="none"/>
        <c:crossAx val="92695936"/>
        <c:crosses val="autoZero"/>
        <c:auto val="1"/>
        <c:lblOffset val="100"/>
        <c:baseTimeUnit val="years"/>
      </c:dateAx>
      <c:valAx>
        <c:axId val="926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100</c:v>
                </c:pt>
                <c:pt idx="3">
                  <c:v>99.5</c:v>
                </c:pt>
                <c:pt idx="4">
                  <c:v>114.17</c:v>
                </c:pt>
              </c:numCache>
            </c:numRef>
          </c:val>
        </c:ser>
        <c:dLbls>
          <c:showLegendKey val="0"/>
          <c:showVal val="0"/>
          <c:showCatName val="0"/>
          <c:showSerName val="0"/>
          <c:showPercent val="0"/>
          <c:showBubbleSize val="0"/>
        </c:dLbls>
        <c:gapWidth val="150"/>
        <c:axId val="91047040"/>
        <c:axId val="910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104.3</c:v>
                </c:pt>
                <c:pt idx="3">
                  <c:v>104.63</c:v>
                </c:pt>
                <c:pt idx="4">
                  <c:v>105.91</c:v>
                </c:pt>
              </c:numCache>
            </c:numRef>
          </c:val>
          <c:smooth val="0"/>
        </c:ser>
        <c:dLbls>
          <c:showLegendKey val="0"/>
          <c:showVal val="0"/>
          <c:showCatName val="0"/>
          <c:showSerName val="0"/>
          <c:showPercent val="0"/>
          <c:showBubbleSize val="0"/>
        </c:dLbls>
        <c:marker val="1"/>
        <c:smooth val="0"/>
        <c:axId val="91047040"/>
        <c:axId val="91048960"/>
      </c:lineChart>
      <c:dateAx>
        <c:axId val="91047040"/>
        <c:scaling>
          <c:orientation val="minMax"/>
        </c:scaling>
        <c:delete val="1"/>
        <c:axPos val="b"/>
        <c:numFmt formatCode="ge" sourceLinked="1"/>
        <c:majorTickMark val="none"/>
        <c:minorTickMark val="none"/>
        <c:tickLblPos val="none"/>
        <c:crossAx val="91048960"/>
        <c:crosses val="autoZero"/>
        <c:auto val="1"/>
        <c:lblOffset val="100"/>
        <c:baseTimeUnit val="years"/>
      </c:dateAx>
      <c:valAx>
        <c:axId val="910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3.05</c:v>
                </c:pt>
                <c:pt idx="3">
                  <c:v>5.94</c:v>
                </c:pt>
                <c:pt idx="4">
                  <c:v>8.77</c:v>
                </c:pt>
              </c:numCache>
            </c:numRef>
          </c:val>
        </c:ser>
        <c:dLbls>
          <c:showLegendKey val="0"/>
          <c:showVal val="0"/>
          <c:showCatName val="0"/>
          <c:showSerName val="0"/>
          <c:showPercent val="0"/>
          <c:showBubbleSize val="0"/>
        </c:dLbls>
        <c:gapWidth val="150"/>
        <c:axId val="91075328"/>
        <c:axId val="910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17.37</c:v>
                </c:pt>
                <c:pt idx="3">
                  <c:v>25.54</c:v>
                </c:pt>
                <c:pt idx="4">
                  <c:v>22.87</c:v>
                </c:pt>
              </c:numCache>
            </c:numRef>
          </c:val>
          <c:smooth val="0"/>
        </c:ser>
        <c:dLbls>
          <c:showLegendKey val="0"/>
          <c:showVal val="0"/>
          <c:showCatName val="0"/>
          <c:showSerName val="0"/>
          <c:showPercent val="0"/>
          <c:showBubbleSize val="0"/>
        </c:dLbls>
        <c:marker val="1"/>
        <c:smooth val="0"/>
        <c:axId val="91075328"/>
        <c:axId val="91077248"/>
      </c:lineChart>
      <c:dateAx>
        <c:axId val="91075328"/>
        <c:scaling>
          <c:orientation val="minMax"/>
        </c:scaling>
        <c:delete val="1"/>
        <c:axPos val="b"/>
        <c:numFmt formatCode="ge" sourceLinked="1"/>
        <c:majorTickMark val="none"/>
        <c:minorTickMark val="none"/>
        <c:tickLblPos val="none"/>
        <c:crossAx val="91077248"/>
        <c:crosses val="autoZero"/>
        <c:auto val="1"/>
        <c:lblOffset val="100"/>
        <c:baseTimeUnit val="years"/>
      </c:dateAx>
      <c:valAx>
        <c:axId val="910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2301184"/>
        <c:axId val="923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1.51</c:v>
                </c:pt>
                <c:pt idx="3">
                  <c:v>1.39</c:v>
                </c:pt>
                <c:pt idx="4">
                  <c:v>1.2</c:v>
                </c:pt>
              </c:numCache>
            </c:numRef>
          </c:val>
          <c:smooth val="0"/>
        </c:ser>
        <c:dLbls>
          <c:showLegendKey val="0"/>
          <c:showVal val="0"/>
          <c:showCatName val="0"/>
          <c:showSerName val="0"/>
          <c:showPercent val="0"/>
          <c:showBubbleSize val="0"/>
        </c:dLbls>
        <c:marker val="1"/>
        <c:smooth val="0"/>
        <c:axId val="92301184"/>
        <c:axId val="92311552"/>
      </c:lineChart>
      <c:dateAx>
        <c:axId val="92301184"/>
        <c:scaling>
          <c:orientation val="minMax"/>
        </c:scaling>
        <c:delete val="1"/>
        <c:axPos val="b"/>
        <c:numFmt formatCode="ge" sourceLinked="1"/>
        <c:majorTickMark val="none"/>
        <c:minorTickMark val="none"/>
        <c:tickLblPos val="none"/>
        <c:crossAx val="92311552"/>
        <c:crosses val="autoZero"/>
        <c:auto val="1"/>
        <c:lblOffset val="100"/>
        <c:baseTimeUnit val="years"/>
      </c:dateAx>
      <c:valAx>
        <c:axId val="923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formatCode="#,##0.00;&quot;△&quot;#,##0.00">
                  <c:v>0</c:v>
                </c:pt>
                <c:pt idx="3">
                  <c:v>0.78</c:v>
                </c:pt>
                <c:pt idx="4" formatCode="#,##0.00;&quot;△&quot;#,##0.00">
                  <c:v>0</c:v>
                </c:pt>
              </c:numCache>
            </c:numRef>
          </c:val>
        </c:ser>
        <c:dLbls>
          <c:showLegendKey val="0"/>
          <c:showVal val="0"/>
          <c:showCatName val="0"/>
          <c:showSerName val="0"/>
          <c:showPercent val="0"/>
          <c:showBubbleSize val="0"/>
        </c:dLbls>
        <c:gapWidth val="150"/>
        <c:axId val="92407680"/>
        <c:axId val="924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4.88</c:v>
                </c:pt>
                <c:pt idx="3">
                  <c:v>0.1</c:v>
                </c:pt>
                <c:pt idx="4" formatCode="#,##0.00;&quot;△&quot;#,##0.00">
                  <c:v>0</c:v>
                </c:pt>
              </c:numCache>
            </c:numRef>
          </c:val>
          <c:smooth val="0"/>
        </c:ser>
        <c:dLbls>
          <c:showLegendKey val="0"/>
          <c:showVal val="0"/>
          <c:showCatName val="0"/>
          <c:showSerName val="0"/>
          <c:showPercent val="0"/>
          <c:showBubbleSize val="0"/>
        </c:dLbls>
        <c:marker val="1"/>
        <c:smooth val="0"/>
        <c:axId val="92407680"/>
        <c:axId val="92409856"/>
      </c:lineChart>
      <c:dateAx>
        <c:axId val="92407680"/>
        <c:scaling>
          <c:orientation val="minMax"/>
        </c:scaling>
        <c:delete val="1"/>
        <c:axPos val="b"/>
        <c:numFmt formatCode="ge" sourceLinked="1"/>
        <c:majorTickMark val="none"/>
        <c:minorTickMark val="none"/>
        <c:tickLblPos val="none"/>
        <c:crossAx val="92409856"/>
        <c:crosses val="autoZero"/>
        <c:auto val="1"/>
        <c:lblOffset val="100"/>
        <c:baseTimeUnit val="years"/>
      </c:dateAx>
      <c:valAx>
        <c:axId val="924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100</c:v>
                </c:pt>
                <c:pt idx="3">
                  <c:v>20.95</c:v>
                </c:pt>
                <c:pt idx="4">
                  <c:v>27.98</c:v>
                </c:pt>
              </c:numCache>
            </c:numRef>
          </c:val>
        </c:ser>
        <c:dLbls>
          <c:showLegendKey val="0"/>
          <c:showVal val="0"/>
          <c:showCatName val="0"/>
          <c:showSerName val="0"/>
          <c:showPercent val="0"/>
          <c:showBubbleSize val="0"/>
        </c:dLbls>
        <c:gapWidth val="150"/>
        <c:axId val="92450816"/>
        <c:axId val="924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271.23</c:v>
                </c:pt>
                <c:pt idx="3">
                  <c:v>72.66</c:v>
                </c:pt>
                <c:pt idx="4">
                  <c:v>66.900000000000006</c:v>
                </c:pt>
              </c:numCache>
            </c:numRef>
          </c:val>
          <c:smooth val="0"/>
        </c:ser>
        <c:dLbls>
          <c:showLegendKey val="0"/>
          <c:showVal val="0"/>
          <c:showCatName val="0"/>
          <c:showSerName val="0"/>
          <c:showPercent val="0"/>
          <c:showBubbleSize val="0"/>
        </c:dLbls>
        <c:marker val="1"/>
        <c:smooth val="0"/>
        <c:axId val="92450816"/>
        <c:axId val="92452736"/>
      </c:lineChart>
      <c:dateAx>
        <c:axId val="92450816"/>
        <c:scaling>
          <c:orientation val="minMax"/>
        </c:scaling>
        <c:delete val="1"/>
        <c:axPos val="b"/>
        <c:numFmt formatCode="ge" sourceLinked="1"/>
        <c:majorTickMark val="none"/>
        <c:minorTickMark val="none"/>
        <c:tickLblPos val="none"/>
        <c:crossAx val="92452736"/>
        <c:crosses val="autoZero"/>
        <c:auto val="1"/>
        <c:lblOffset val="100"/>
        <c:baseTimeUnit val="years"/>
      </c:dateAx>
      <c:valAx>
        <c:axId val="924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1623.35</c:v>
                </c:pt>
                <c:pt idx="3">
                  <c:v>1226.5999999999999</c:v>
                </c:pt>
                <c:pt idx="4">
                  <c:v>1180.76</c:v>
                </c:pt>
              </c:numCache>
            </c:numRef>
          </c:val>
        </c:ser>
        <c:dLbls>
          <c:showLegendKey val="0"/>
          <c:showVal val="0"/>
          <c:showCatName val="0"/>
          <c:showSerName val="0"/>
          <c:showPercent val="0"/>
          <c:showBubbleSize val="0"/>
        </c:dLbls>
        <c:gapWidth val="150"/>
        <c:axId val="92474752"/>
        <c:axId val="924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624.4</c:v>
                </c:pt>
                <c:pt idx="3">
                  <c:v>607.52</c:v>
                </c:pt>
                <c:pt idx="4">
                  <c:v>643.19000000000005</c:v>
                </c:pt>
              </c:numCache>
            </c:numRef>
          </c:val>
          <c:smooth val="0"/>
        </c:ser>
        <c:dLbls>
          <c:showLegendKey val="0"/>
          <c:showVal val="0"/>
          <c:showCatName val="0"/>
          <c:showSerName val="0"/>
          <c:showPercent val="0"/>
          <c:showBubbleSize val="0"/>
        </c:dLbls>
        <c:marker val="1"/>
        <c:smooth val="0"/>
        <c:axId val="92474752"/>
        <c:axId val="92481024"/>
      </c:lineChart>
      <c:dateAx>
        <c:axId val="92474752"/>
        <c:scaling>
          <c:orientation val="minMax"/>
        </c:scaling>
        <c:delete val="1"/>
        <c:axPos val="b"/>
        <c:numFmt formatCode="ge" sourceLinked="1"/>
        <c:majorTickMark val="none"/>
        <c:minorTickMark val="none"/>
        <c:tickLblPos val="none"/>
        <c:crossAx val="92481024"/>
        <c:crosses val="autoZero"/>
        <c:auto val="1"/>
        <c:lblOffset val="100"/>
        <c:baseTimeUnit val="years"/>
      </c:dateAx>
      <c:valAx>
        <c:axId val="924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57.26</c:v>
                </c:pt>
                <c:pt idx="3">
                  <c:v>80.88</c:v>
                </c:pt>
                <c:pt idx="4">
                  <c:v>83.45</c:v>
                </c:pt>
              </c:numCache>
            </c:numRef>
          </c:val>
        </c:ser>
        <c:dLbls>
          <c:showLegendKey val="0"/>
          <c:showVal val="0"/>
          <c:showCatName val="0"/>
          <c:showSerName val="0"/>
          <c:showPercent val="0"/>
          <c:showBubbleSize val="0"/>
        </c:dLbls>
        <c:gapWidth val="150"/>
        <c:axId val="92519424"/>
        <c:axId val="925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92.33</c:v>
                </c:pt>
                <c:pt idx="3">
                  <c:v>96.91</c:v>
                </c:pt>
                <c:pt idx="4">
                  <c:v>101.54</c:v>
                </c:pt>
              </c:numCache>
            </c:numRef>
          </c:val>
          <c:smooth val="0"/>
        </c:ser>
        <c:dLbls>
          <c:showLegendKey val="0"/>
          <c:showVal val="0"/>
          <c:showCatName val="0"/>
          <c:showSerName val="0"/>
          <c:showPercent val="0"/>
          <c:showBubbleSize val="0"/>
        </c:dLbls>
        <c:marker val="1"/>
        <c:smooth val="0"/>
        <c:axId val="92519424"/>
        <c:axId val="92521600"/>
      </c:lineChart>
      <c:dateAx>
        <c:axId val="92519424"/>
        <c:scaling>
          <c:orientation val="minMax"/>
        </c:scaling>
        <c:delete val="1"/>
        <c:axPos val="b"/>
        <c:numFmt formatCode="ge" sourceLinked="1"/>
        <c:majorTickMark val="none"/>
        <c:minorTickMark val="none"/>
        <c:tickLblPos val="none"/>
        <c:crossAx val="92521600"/>
        <c:crosses val="autoZero"/>
        <c:auto val="1"/>
        <c:lblOffset val="100"/>
        <c:baseTimeUnit val="years"/>
      </c:dateAx>
      <c:valAx>
        <c:axId val="925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184.41</c:v>
                </c:pt>
                <c:pt idx="3">
                  <c:v>130.22</c:v>
                </c:pt>
                <c:pt idx="4">
                  <c:v>126.3</c:v>
                </c:pt>
              </c:numCache>
            </c:numRef>
          </c:val>
        </c:ser>
        <c:dLbls>
          <c:showLegendKey val="0"/>
          <c:showVal val="0"/>
          <c:showCatName val="0"/>
          <c:showSerName val="0"/>
          <c:showPercent val="0"/>
          <c:showBubbleSize val="0"/>
        </c:dLbls>
        <c:gapWidth val="150"/>
        <c:axId val="92621056"/>
        <c:axId val="926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123.69</c:v>
                </c:pt>
                <c:pt idx="3">
                  <c:v>120.5</c:v>
                </c:pt>
                <c:pt idx="4">
                  <c:v>116.15</c:v>
                </c:pt>
              </c:numCache>
            </c:numRef>
          </c:val>
          <c:smooth val="0"/>
        </c:ser>
        <c:dLbls>
          <c:showLegendKey val="0"/>
          <c:showVal val="0"/>
          <c:showCatName val="0"/>
          <c:showSerName val="0"/>
          <c:showPercent val="0"/>
          <c:showBubbleSize val="0"/>
        </c:dLbls>
        <c:marker val="1"/>
        <c:smooth val="0"/>
        <c:axId val="92621056"/>
        <c:axId val="92627328"/>
      </c:lineChart>
      <c:dateAx>
        <c:axId val="92621056"/>
        <c:scaling>
          <c:orientation val="minMax"/>
        </c:scaling>
        <c:delete val="1"/>
        <c:axPos val="b"/>
        <c:numFmt formatCode="ge" sourceLinked="1"/>
        <c:majorTickMark val="none"/>
        <c:minorTickMark val="none"/>
        <c:tickLblPos val="none"/>
        <c:crossAx val="92627328"/>
        <c:crosses val="autoZero"/>
        <c:auto val="1"/>
        <c:lblOffset val="100"/>
        <c:baseTimeUnit val="years"/>
      </c:dateAx>
      <c:valAx>
        <c:axId val="926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4" sqref="B14:BJ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春日部市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Ab</v>
      </c>
      <c r="X8" s="46"/>
      <c r="Y8" s="46"/>
      <c r="Z8" s="46"/>
      <c r="AA8" s="46"/>
      <c r="AB8" s="46"/>
      <c r="AC8" s="46"/>
      <c r="AD8" s="3"/>
      <c r="AE8" s="3"/>
      <c r="AF8" s="3"/>
      <c r="AG8" s="3"/>
      <c r="AH8" s="3"/>
      <c r="AI8" s="3"/>
      <c r="AJ8" s="3"/>
      <c r="AK8" s="3"/>
      <c r="AL8" s="47">
        <f>データ!R6</f>
        <v>236975</v>
      </c>
      <c r="AM8" s="47"/>
      <c r="AN8" s="47"/>
      <c r="AO8" s="47"/>
      <c r="AP8" s="47"/>
      <c r="AQ8" s="47"/>
      <c r="AR8" s="47"/>
      <c r="AS8" s="47"/>
      <c r="AT8" s="43">
        <f>データ!S6</f>
        <v>66</v>
      </c>
      <c r="AU8" s="43"/>
      <c r="AV8" s="43"/>
      <c r="AW8" s="43"/>
      <c r="AX8" s="43"/>
      <c r="AY8" s="43"/>
      <c r="AZ8" s="43"/>
      <c r="BA8" s="43"/>
      <c r="BB8" s="43">
        <f>データ!T6</f>
        <v>3590.53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41.45</v>
      </c>
      <c r="J10" s="43"/>
      <c r="K10" s="43"/>
      <c r="L10" s="43"/>
      <c r="M10" s="43"/>
      <c r="N10" s="43"/>
      <c r="O10" s="43"/>
      <c r="P10" s="43">
        <f>データ!O6</f>
        <v>87.13</v>
      </c>
      <c r="Q10" s="43"/>
      <c r="R10" s="43"/>
      <c r="S10" s="43"/>
      <c r="T10" s="43"/>
      <c r="U10" s="43"/>
      <c r="V10" s="43"/>
      <c r="W10" s="43">
        <f>データ!P6</f>
        <v>88.21</v>
      </c>
      <c r="X10" s="43"/>
      <c r="Y10" s="43"/>
      <c r="Z10" s="43"/>
      <c r="AA10" s="43"/>
      <c r="AB10" s="43"/>
      <c r="AC10" s="43"/>
      <c r="AD10" s="47">
        <f>データ!Q6</f>
        <v>1944</v>
      </c>
      <c r="AE10" s="47"/>
      <c r="AF10" s="47"/>
      <c r="AG10" s="47"/>
      <c r="AH10" s="47"/>
      <c r="AI10" s="47"/>
      <c r="AJ10" s="47"/>
      <c r="AK10" s="2"/>
      <c r="AL10" s="47">
        <f>データ!U6</f>
        <v>206137</v>
      </c>
      <c r="AM10" s="47"/>
      <c r="AN10" s="47"/>
      <c r="AO10" s="47"/>
      <c r="AP10" s="47"/>
      <c r="AQ10" s="47"/>
      <c r="AR10" s="47"/>
      <c r="AS10" s="47"/>
      <c r="AT10" s="43">
        <f>データ!V6</f>
        <v>21.84</v>
      </c>
      <c r="AU10" s="43"/>
      <c r="AV10" s="43"/>
      <c r="AW10" s="43"/>
      <c r="AX10" s="43"/>
      <c r="AY10" s="43"/>
      <c r="AZ10" s="43"/>
      <c r="BA10" s="43"/>
      <c r="BB10" s="43">
        <f>データ!W6</f>
        <v>9438.51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112143</v>
      </c>
      <c r="D6" s="31">
        <f t="shared" si="3"/>
        <v>46</v>
      </c>
      <c r="E6" s="31">
        <f t="shared" si="3"/>
        <v>17</v>
      </c>
      <c r="F6" s="31">
        <f t="shared" si="3"/>
        <v>1</v>
      </c>
      <c r="G6" s="31">
        <f t="shared" si="3"/>
        <v>0</v>
      </c>
      <c r="H6" s="31" t="str">
        <f t="shared" si="3"/>
        <v>埼玉県　春日部市</v>
      </c>
      <c r="I6" s="31" t="str">
        <f t="shared" si="3"/>
        <v>法適用</v>
      </c>
      <c r="J6" s="31" t="str">
        <f t="shared" si="3"/>
        <v>下水道事業</v>
      </c>
      <c r="K6" s="31" t="str">
        <f t="shared" si="3"/>
        <v>公共下水道</v>
      </c>
      <c r="L6" s="31" t="str">
        <f t="shared" si="3"/>
        <v>Ab</v>
      </c>
      <c r="M6" s="32" t="str">
        <f t="shared" si="3"/>
        <v>-</v>
      </c>
      <c r="N6" s="32">
        <f t="shared" si="3"/>
        <v>41.45</v>
      </c>
      <c r="O6" s="32">
        <f t="shared" si="3"/>
        <v>87.13</v>
      </c>
      <c r="P6" s="32">
        <f t="shared" si="3"/>
        <v>88.21</v>
      </c>
      <c r="Q6" s="32">
        <f t="shared" si="3"/>
        <v>1944</v>
      </c>
      <c r="R6" s="32">
        <f t="shared" si="3"/>
        <v>236975</v>
      </c>
      <c r="S6" s="32">
        <f t="shared" si="3"/>
        <v>66</v>
      </c>
      <c r="T6" s="32">
        <f t="shared" si="3"/>
        <v>3590.53</v>
      </c>
      <c r="U6" s="32">
        <f t="shared" si="3"/>
        <v>206137</v>
      </c>
      <c r="V6" s="32">
        <f t="shared" si="3"/>
        <v>21.84</v>
      </c>
      <c r="W6" s="32">
        <f t="shared" si="3"/>
        <v>9438.51</v>
      </c>
      <c r="X6" s="33" t="str">
        <f>IF(X7="",NA(),X7)</f>
        <v>-</v>
      </c>
      <c r="Y6" s="33" t="str">
        <f t="shared" ref="Y6:AG6" si="4">IF(Y7="",NA(),Y7)</f>
        <v>-</v>
      </c>
      <c r="Z6" s="33">
        <f t="shared" si="4"/>
        <v>100</v>
      </c>
      <c r="AA6" s="33">
        <f t="shared" si="4"/>
        <v>99.5</v>
      </c>
      <c r="AB6" s="33">
        <f t="shared" si="4"/>
        <v>114.17</v>
      </c>
      <c r="AC6" s="33" t="str">
        <f t="shared" si="4"/>
        <v>-</v>
      </c>
      <c r="AD6" s="33" t="str">
        <f t="shared" si="4"/>
        <v>-</v>
      </c>
      <c r="AE6" s="33">
        <f t="shared" si="4"/>
        <v>104.3</v>
      </c>
      <c r="AF6" s="33">
        <f t="shared" si="4"/>
        <v>104.63</v>
      </c>
      <c r="AG6" s="33">
        <f t="shared" si="4"/>
        <v>105.91</v>
      </c>
      <c r="AH6" s="32" t="str">
        <f>IF(AH7="","",IF(AH7="-","【-】","【"&amp;SUBSTITUTE(TEXT(AH7,"#,##0.00"),"-","△")&amp;"】"))</f>
        <v>【108.23】</v>
      </c>
      <c r="AI6" s="33" t="str">
        <f>IF(AI7="",NA(),AI7)</f>
        <v>-</v>
      </c>
      <c r="AJ6" s="33" t="str">
        <f t="shared" ref="AJ6:AR6" si="5">IF(AJ7="",NA(),AJ7)</f>
        <v>-</v>
      </c>
      <c r="AK6" s="32">
        <f t="shared" si="5"/>
        <v>0</v>
      </c>
      <c r="AL6" s="33">
        <f t="shared" si="5"/>
        <v>0.78</v>
      </c>
      <c r="AM6" s="32">
        <f t="shared" si="5"/>
        <v>0</v>
      </c>
      <c r="AN6" s="33" t="str">
        <f t="shared" si="5"/>
        <v>-</v>
      </c>
      <c r="AO6" s="33" t="str">
        <f t="shared" si="5"/>
        <v>-</v>
      </c>
      <c r="AP6" s="33">
        <f t="shared" si="5"/>
        <v>4.88</v>
      </c>
      <c r="AQ6" s="33">
        <f t="shared" si="5"/>
        <v>0.1</v>
      </c>
      <c r="AR6" s="32">
        <f t="shared" si="5"/>
        <v>0</v>
      </c>
      <c r="AS6" s="32" t="str">
        <f>IF(AS7="","",IF(AS7="-","【-】","【"&amp;SUBSTITUTE(TEXT(AS7,"#,##0.00"),"-","△")&amp;"】"))</f>
        <v>【4.45】</v>
      </c>
      <c r="AT6" s="33" t="str">
        <f>IF(AT7="",NA(),AT7)</f>
        <v>-</v>
      </c>
      <c r="AU6" s="33" t="str">
        <f t="shared" ref="AU6:BC6" si="6">IF(AU7="",NA(),AU7)</f>
        <v>-</v>
      </c>
      <c r="AV6" s="33">
        <f t="shared" si="6"/>
        <v>100</v>
      </c>
      <c r="AW6" s="33">
        <f t="shared" si="6"/>
        <v>20.95</v>
      </c>
      <c r="AX6" s="33">
        <f t="shared" si="6"/>
        <v>27.98</v>
      </c>
      <c r="AY6" s="33" t="str">
        <f t="shared" si="6"/>
        <v>-</v>
      </c>
      <c r="AZ6" s="33" t="str">
        <f t="shared" si="6"/>
        <v>-</v>
      </c>
      <c r="BA6" s="33">
        <f t="shared" si="6"/>
        <v>271.23</v>
      </c>
      <c r="BB6" s="33">
        <f t="shared" si="6"/>
        <v>72.66</v>
      </c>
      <c r="BC6" s="33">
        <f t="shared" si="6"/>
        <v>66.900000000000006</v>
      </c>
      <c r="BD6" s="32" t="str">
        <f>IF(BD7="","",IF(BD7="-","【-】","【"&amp;SUBSTITUTE(TEXT(BD7,"#,##0.00"),"-","△")&amp;"】"))</f>
        <v>【57.41】</v>
      </c>
      <c r="BE6" s="33" t="str">
        <f>IF(BE7="",NA(),BE7)</f>
        <v>-</v>
      </c>
      <c r="BF6" s="33" t="str">
        <f t="shared" ref="BF6:BN6" si="7">IF(BF7="",NA(),BF7)</f>
        <v>-</v>
      </c>
      <c r="BG6" s="33">
        <f t="shared" si="7"/>
        <v>1623.35</v>
      </c>
      <c r="BH6" s="33">
        <f t="shared" si="7"/>
        <v>1226.5999999999999</v>
      </c>
      <c r="BI6" s="33">
        <f t="shared" si="7"/>
        <v>1180.76</v>
      </c>
      <c r="BJ6" s="33" t="str">
        <f t="shared" si="7"/>
        <v>-</v>
      </c>
      <c r="BK6" s="33" t="str">
        <f t="shared" si="7"/>
        <v>-</v>
      </c>
      <c r="BL6" s="33">
        <f t="shared" si="7"/>
        <v>624.4</v>
      </c>
      <c r="BM6" s="33">
        <f t="shared" si="7"/>
        <v>607.52</v>
      </c>
      <c r="BN6" s="33">
        <f t="shared" si="7"/>
        <v>643.19000000000005</v>
      </c>
      <c r="BO6" s="32" t="str">
        <f>IF(BO7="","",IF(BO7="-","【-】","【"&amp;SUBSTITUTE(TEXT(BO7,"#,##0.00"),"-","△")&amp;"】"))</f>
        <v>【763.62】</v>
      </c>
      <c r="BP6" s="33" t="str">
        <f>IF(BP7="",NA(),BP7)</f>
        <v>-</v>
      </c>
      <c r="BQ6" s="33" t="str">
        <f t="shared" ref="BQ6:BY6" si="8">IF(BQ7="",NA(),BQ7)</f>
        <v>-</v>
      </c>
      <c r="BR6" s="33">
        <f t="shared" si="8"/>
        <v>57.26</v>
      </c>
      <c r="BS6" s="33">
        <f t="shared" si="8"/>
        <v>80.88</v>
      </c>
      <c r="BT6" s="33">
        <f t="shared" si="8"/>
        <v>83.45</v>
      </c>
      <c r="BU6" s="33" t="str">
        <f t="shared" si="8"/>
        <v>-</v>
      </c>
      <c r="BV6" s="33" t="str">
        <f t="shared" si="8"/>
        <v>-</v>
      </c>
      <c r="BW6" s="33">
        <f t="shared" si="8"/>
        <v>92.33</v>
      </c>
      <c r="BX6" s="33">
        <f t="shared" si="8"/>
        <v>96.91</v>
      </c>
      <c r="BY6" s="33">
        <f t="shared" si="8"/>
        <v>101.54</v>
      </c>
      <c r="BZ6" s="32" t="str">
        <f>IF(BZ7="","",IF(BZ7="-","【-】","【"&amp;SUBSTITUTE(TEXT(BZ7,"#,##0.00"),"-","△")&amp;"】"))</f>
        <v>【98.53】</v>
      </c>
      <c r="CA6" s="33" t="str">
        <f>IF(CA7="",NA(),CA7)</f>
        <v>-</v>
      </c>
      <c r="CB6" s="33" t="str">
        <f t="shared" ref="CB6:CJ6" si="9">IF(CB7="",NA(),CB7)</f>
        <v>-</v>
      </c>
      <c r="CC6" s="33">
        <f t="shared" si="9"/>
        <v>184.41</v>
      </c>
      <c r="CD6" s="33">
        <f t="shared" si="9"/>
        <v>130.22</v>
      </c>
      <c r="CE6" s="33">
        <f t="shared" si="9"/>
        <v>126.3</v>
      </c>
      <c r="CF6" s="33" t="str">
        <f t="shared" si="9"/>
        <v>-</v>
      </c>
      <c r="CG6" s="33" t="str">
        <f t="shared" si="9"/>
        <v>-</v>
      </c>
      <c r="CH6" s="33">
        <f t="shared" si="9"/>
        <v>123.69</v>
      </c>
      <c r="CI6" s="33">
        <f t="shared" si="9"/>
        <v>120.5</v>
      </c>
      <c r="CJ6" s="33">
        <f t="shared" si="9"/>
        <v>116.15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70.16</v>
      </c>
      <c r="CT6" s="33">
        <f t="shared" si="10"/>
        <v>69.95</v>
      </c>
      <c r="CU6" s="33">
        <f t="shared" si="10"/>
        <v>72.239999999999995</v>
      </c>
      <c r="CV6" s="32" t="str">
        <f>IF(CV7="","",IF(CV7="-","【-】","【"&amp;SUBSTITUTE(TEXT(CV7,"#,##0.00"),"-","△")&amp;"】"))</f>
        <v>【60.01】</v>
      </c>
      <c r="CW6" s="33" t="str">
        <f>IF(CW7="",NA(),CW7)</f>
        <v>-</v>
      </c>
      <c r="CX6" s="33" t="str">
        <f t="shared" ref="CX6:DF6" si="11">IF(CX7="",NA(),CX7)</f>
        <v>-</v>
      </c>
      <c r="CY6" s="33">
        <f t="shared" si="11"/>
        <v>94.66</v>
      </c>
      <c r="CZ6" s="33">
        <f t="shared" si="11"/>
        <v>94.73</v>
      </c>
      <c r="DA6" s="33">
        <f t="shared" si="11"/>
        <v>94.34</v>
      </c>
      <c r="DB6" s="33" t="str">
        <f t="shared" si="11"/>
        <v>-</v>
      </c>
      <c r="DC6" s="33" t="str">
        <f t="shared" si="11"/>
        <v>-</v>
      </c>
      <c r="DD6" s="33">
        <f t="shared" si="11"/>
        <v>96.82</v>
      </c>
      <c r="DE6" s="33">
        <f t="shared" si="11"/>
        <v>96.69</v>
      </c>
      <c r="DF6" s="33">
        <f t="shared" si="11"/>
        <v>96.84</v>
      </c>
      <c r="DG6" s="32" t="str">
        <f>IF(DG7="","",IF(DG7="-","【-】","【"&amp;SUBSTITUTE(TEXT(DG7,"#,##0.00"),"-","△")&amp;"】"))</f>
        <v>【94.73】</v>
      </c>
      <c r="DH6" s="33" t="str">
        <f>IF(DH7="",NA(),DH7)</f>
        <v>-</v>
      </c>
      <c r="DI6" s="33" t="str">
        <f t="shared" ref="DI6:DQ6" si="12">IF(DI7="",NA(),DI7)</f>
        <v>-</v>
      </c>
      <c r="DJ6" s="33">
        <f t="shared" si="12"/>
        <v>3.05</v>
      </c>
      <c r="DK6" s="33">
        <f t="shared" si="12"/>
        <v>5.94</v>
      </c>
      <c r="DL6" s="33">
        <f t="shared" si="12"/>
        <v>8.77</v>
      </c>
      <c r="DM6" s="33" t="str">
        <f t="shared" si="12"/>
        <v>-</v>
      </c>
      <c r="DN6" s="33" t="str">
        <f t="shared" si="12"/>
        <v>-</v>
      </c>
      <c r="DO6" s="33">
        <f t="shared" si="12"/>
        <v>17.37</v>
      </c>
      <c r="DP6" s="33">
        <f t="shared" si="12"/>
        <v>25.54</v>
      </c>
      <c r="DQ6" s="33">
        <f t="shared" si="12"/>
        <v>22.87</v>
      </c>
      <c r="DR6" s="32" t="str">
        <f>IF(DR7="","",IF(DR7="-","【-】","【"&amp;SUBSTITUTE(TEXT(DR7,"#,##0.00"),"-","△")&amp;"】"))</f>
        <v>【36.85】</v>
      </c>
      <c r="DS6" s="33" t="str">
        <f>IF(DS7="",NA(),DS7)</f>
        <v>-</v>
      </c>
      <c r="DT6" s="33" t="str">
        <f t="shared" ref="DT6:EB6" si="13">IF(DT7="",NA(),DT7)</f>
        <v>-</v>
      </c>
      <c r="DU6" s="32">
        <f t="shared" si="13"/>
        <v>0</v>
      </c>
      <c r="DV6" s="32">
        <f t="shared" si="13"/>
        <v>0</v>
      </c>
      <c r="DW6" s="32">
        <f t="shared" si="13"/>
        <v>0</v>
      </c>
      <c r="DX6" s="33" t="str">
        <f t="shared" si="13"/>
        <v>-</v>
      </c>
      <c r="DY6" s="33" t="str">
        <f t="shared" si="13"/>
        <v>-</v>
      </c>
      <c r="DZ6" s="33">
        <f t="shared" si="13"/>
        <v>1.51</v>
      </c>
      <c r="EA6" s="33">
        <f t="shared" si="13"/>
        <v>1.39</v>
      </c>
      <c r="EB6" s="33">
        <f t="shared" si="13"/>
        <v>1.2</v>
      </c>
      <c r="EC6" s="32" t="str">
        <f>IF(EC7="","",IF(EC7="-","【-】","【"&amp;SUBSTITUTE(TEXT(EC7,"#,##0.00"),"-","△")&amp;"】"))</f>
        <v>【4.56】</v>
      </c>
      <c r="ED6" s="33" t="str">
        <f>IF(ED7="",NA(),ED7)</f>
        <v>-</v>
      </c>
      <c r="EE6" s="33" t="str">
        <f t="shared" ref="EE6:EM6" si="14">IF(EE7="",NA(),EE7)</f>
        <v>-</v>
      </c>
      <c r="EF6" s="33">
        <f t="shared" si="14"/>
        <v>0.01</v>
      </c>
      <c r="EG6" s="33">
        <f t="shared" si="14"/>
        <v>0.02</v>
      </c>
      <c r="EH6" s="33">
        <f t="shared" si="14"/>
        <v>0.02</v>
      </c>
      <c r="EI6" s="33" t="str">
        <f t="shared" si="14"/>
        <v>-</v>
      </c>
      <c r="EJ6" s="33" t="str">
        <f t="shared" si="14"/>
        <v>-</v>
      </c>
      <c r="EK6" s="33">
        <f t="shared" si="14"/>
        <v>0.08</v>
      </c>
      <c r="EL6" s="33">
        <f t="shared" si="14"/>
        <v>0.1</v>
      </c>
      <c r="EM6" s="33">
        <f t="shared" si="14"/>
        <v>0.11</v>
      </c>
      <c r="EN6" s="32" t="str">
        <f>IF(EN7="","",IF(EN7="-","【-】","【"&amp;SUBSTITUTE(TEXT(EN7,"#,##0.00"),"-","△")&amp;"】"))</f>
        <v>【0.23】</v>
      </c>
    </row>
    <row r="7" spans="1:147" s="34" customFormat="1">
      <c r="A7" s="26"/>
      <c r="B7" s="35">
        <v>2015</v>
      </c>
      <c r="C7" s="35">
        <v>112143</v>
      </c>
      <c r="D7" s="35">
        <v>46</v>
      </c>
      <c r="E7" s="35">
        <v>17</v>
      </c>
      <c r="F7" s="35">
        <v>1</v>
      </c>
      <c r="G7" s="35">
        <v>0</v>
      </c>
      <c r="H7" s="35" t="s">
        <v>96</v>
      </c>
      <c r="I7" s="35" t="s">
        <v>97</v>
      </c>
      <c r="J7" s="35" t="s">
        <v>98</v>
      </c>
      <c r="K7" s="35" t="s">
        <v>99</v>
      </c>
      <c r="L7" s="35" t="s">
        <v>100</v>
      </c>
      <c r="M7" s="36" t="s">
        <v>101</v>
      </c>
      <c r="N7" s="36">
        <v>41.45</v>
      </c>
      <c r="O7" s="36">
        <v>87.13</v>
      </c>
      <c r="P7" s="36">
        <v>88.21</v>
      </c>
      <c r="Q7" s="36">
        <v>1944</v>
      </c>
      <c r="R7" s="36">
        <v>236975</v>
      </c>
      <c r="S7" s="36">
        <v>66</v>
      </c>
      <c r="T7" s="36">
        <v>3590.53</v>
      </c>
      <c r="U7" s="36">
        <v>206137</v>
      </c>
      <c r="V7" s="36">
        <v>21.84</v>
      </c>
      <c r="W7" s="36">
        <v>9438.51</v>
      </c>
      <c r="X7" s="36" t="s">
        <v>101</v>
      </c>
      <c r="Y7" s="36" t="s">
        <v>101</v>
      </c>
      <c r="Z7" s="36">
        <v>100</v>
      </c>
      <c r="AA7" s="36">
        <v>99.5</v>
      </c>
      <c r="AB7" s="36">
        <v>114.17</v>
      </c>
      <c r="AC7" s="36" t="s">
        <v>101</v>
      </c>
      <c r="AD7" s="36" t="s">
        <v>101</v>
      </c>
      <c r="AE7" s="36">
        <v>104.3</v>
      </c>
      <c r="AF7" s="36">
        <v>104.63</v>
      </c>
      <c r="AG7" s="36">
        <v>105.91</v>
      </c>
      <c r="AH7" s="36">
        <v>108.23</v>
      </c>
      <c r="AI7" s="36" t="s">
        <v>101</v>
      </c>
      <c r="AJ7" s="36" t="s">
        <v>101</v>
      </c>
      <c r="AK7" s="36">
        <v>0</v>
      </c>
      <c r="AL7" s="36">
        <v>0.78</v>
      </c>
      <c r="AM7" s="36">
        <v>0</v>
      </c>
      <c r="AN7" s="36" t="s">
        <v>101</v>
      </c>
      <c r="AO7" s="36" t="s">
        <v>101</v>
      </c>
      <c r="AP7" s="36">
        <v>4.88</v>
      </c>
      <c r="AQ7" s="36">
        <v>0.1</v>
      </c>
      <c r="AR7" s="36">
        <v>0</v>
      </c>
      <c r="AS7" s="36">
        <v>4.45</v>
      </c>
      <c r="AT7" s="36" t="s">
        <v>101</v>
      </c>
      <c r="AU7" s="36" t="s">
        <v>101</v>
      </c>
      <c r="AV7" s="36">
        <v>100</v>
      </c>
      <c r="AW7" s="36">
        <v>20.95</v>
      </c>
      <c r="AX7" s="36">
        <v>27.98</v>
      </c>
      <c r="AY7" s="36" t="s">
        <v>101</v>
      </c>
      <c r="AZ7" s="36" t="s">
        <v>101</v>
      </c>
      <c r="BA7" s="36">
        <v>271.23</v>
      </c>
      <c r="BB7" s="36">
        <v>72.66</v>
      </c>
      <c r="BC7" s="36">
        <v>66.900000000000006</v>
      </c>
      <c r="BD7" s="36">
        <v>57.41</v>
      </c>
      <c r="BE7" s="36" t="s">
        <v>101</v>
      </c>
      <c r="BF7" s="36" t="s">
        <v>101</v>
      </c>
      <c r="BG7" s="36">
        <v>1623.35</v>
      </c>
      <c r="BH7" s="36">
        <v>1226.5999999999999</v>
      </c>
      <c r="BI7" s="36">
        <v>1180.76</v>
      </c>
      <c r="BJ7" s="36" t="s">
        <v>101</v>
      </c>
      <c r="BK7" s="36" t="s">
        <v>101</v>
      </c>
      <c r="BL7" s="36">
        <v>624.4</v>
      </c>
      <c r="BM7" s="36">
        <v>607.52</v>
      </c>
      <c r="BN7" s="36">
        <v>643.19000000000005</v>
      </c>
      <c r="BO7" s="36">
        <v>763.62</v>
      </c>
      <c r="BP7" s="36" t="s">
        <v>101</v>
      </c>
      <c r="BQ7" s="36" t="s">
        <v>101</v>
      </c>
      <c r="BR7" s="36">
        <v>57.26</v>
      </c>
      <c r="BS7" s="36">
        <v>80.88</v>
      </c>
      <c r="BT7" s="36">
        <v>83.45</v>
      </c>
      <c r="BU7" s="36" t="s">
        <v>101</v>
      </c>
      <c r="BV7" s="36" t="s">
        <v>101</v>
      </c>
      <c r="BW7" s="36">
        <v>92.33</v>
      </c>
      <c r="BX7" s="36">
        <v>96.91</v>
      </c>
      <c r="BY7" s="36">
        <v>101.54</v>
      </c>
      <c r="BZ7" s="36">
        <v>98.53</v>
      </c>
      <c r="CA7" s="36" t="s">
        <v>101</v>
      </c>
      <c r="CB7" s="36" t="s">
        <v>101</v>
      </c>
      <c r="CC7" s="36">
        <v>184.41</v>
      </c>
      <c r="CD7" s="36">
        <v>130.22</v>
      </c>
      <c r="CE7" s="36">
        <v>126.3</v>
      </c>
      <c r="CF7" s="36" t="s">
        <v>101</v>
      </c>
      <c r="CG7" s="36" t="s">
        <v>101</v>
      </c>
      <c r="CH7" s="36">
        <v>123.69</v>
      </c>
      <c r="CI7" s="36">
        <v>120.5</v>
      </c>
      <c r="CJ7" s="36">
        <v>116.15</v>
      </c>
      <c r="CK7" s="36">
        <v>139.69999999999999</v>
      </c>
      <c r="CL7" s="36" t="s">
        <v>101</v>
      </c>
      <c r="CM7" s="36" t="s">
        <v>101</v>
      </c>
      <c r="CN7" s="36" t="s">
        <v>101</v>
      </c>
      <c r="CO7" s="36" t="s">
        <v>101</v>
      </c>
      <c r="CP7" s="36" t="s">
        <v>101</v>
      </c>
      <c r="CQ7" s="36" t="s">
        <v>101</v>
      </c>
      <c r="CR7" s="36" t="s">
        <v>101</v>
      </c>
      <c r="CS7" s="36">
        <v>70.16</v>
      </c>
      <c r="CT7" s="36">
        <v>69.95</v>
      </c>
      <c r="CU7" s="36">
        <v>72.239999999999995</v>
      </c>
      <c r="CV7" s="36">
        <v>60.01</v>
      </c>
      <c r="CW7" s="36" t="s">
        <v>101</v>
      </c>
      <c r="CX7" s="36" t="s">
        <v>101</v>
      </c>
      <c r="CY7" s="36">
        <v>94.66</v>
      </c>
      <c r="CZ7" s="36">
        <v>94.73</v>
      </c>
      <c r="DA7" s="36">
        <v>94.34</v>
      </c>
      <c r="DB7" s="36" t="s">
        <v>101</v>
      </c>
      <c r="DC7" s="36" t="s">
        <v>101</v>
      </c>
      <c r="DD7" s="36">
        <v>96.82</v>
      </c>
      <c r="DE7" s="36">
        <v>96.69</v>
      </c>
      <c r="DF7" s="36">
        <v>96.84</v>
      </c>
      <c r="DG7" s="36">
        <v>94.73</v>
      </c>
      <c r="DH7" s="36" t="s">
        <v>101</v>
      </c>
      <c r="DI7" s="36" t="s">
        <v>101</v>
      </c>
      <c r="DJ7" s="36">
        <v>3.05</v>
      </c>
      <c r="DK7" s="36">
        <v>5.94</v>
      </c>
      <c r="DL7" s="36">
        <v>8.77</v>
      </c>
      <c r="DM7" s="36" t="s">
        <v>101</v>
      </c>
      <c r="DN7" s="36" t="s">
        <v>101</v>
      </c>
      <c r="DO7" s="36">
        <v>17.37</v>
      </c>
      <c r="DP7" s="36">
        <v>25.54</v>
      </c>
      <c r="DQ7" s="36">
        <v>22.87</v>
      </c>
      <c r="DR7" s="36">
        <v>36.85</v>
      </c>
      <c r="DS7" s="36" t="s">
        <v>101</v>
      </c>
      <c r="DT7" s="36" t="s">
        <v>101</v>
      </c>
      <c r="DU7" s="36">
        <v>0</v>
      </c>
      <c r="DV7" s="36">
        <v>0</v>
      </c>
      <c r="DW7" s="36">
        <v>0</v>
      </c>
      <c r="DX7" s="36" t="s">
        <v>101</v>
      </c>
      <c r="DY7" s="36" t="s">
        <v>101</v>
      </c>
      <c r="DZ7" s="36">
        <v>1.51</v>
      </c>
      <c r="EA7" s="36">
        <v>1.39</v>
      </c>
      <c r="EB7" s="36">
        <v>1.2</v>
      </c>
      <c r="EC7" s="36">
        <v>4.5599999999999996</v>
      </c>
      <c r="ED7" s="36" t="s">
        <v>101</v>
      </c>
      <c r="EE7" s="36" t="s">
        <v>101</v>
      </c>
      <c r="EF7" s="36">
        <v>0.01</v>
      </c>
      <c r="EG7" s="36">
        <v>0.02</v>
      </c>
      <c r="EH7" s="36">
        <v>0.02</v>
      </c>
      <c r="EI7" s="36" t="s">
        <v>101</v>
      </c>
      <c r="EJ7" s="36" t="s">
        <v>101</v>
      </c>
      <c r="EK7" s="36">
        <v>0.08</v>
      </c>
      <c r="EL7" s="36">
        <v>0.1</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2017-02-13T07:48:17Z</cp:lastPrinted>
  <dcterms:created xsi:type="dcterms:W3CDTF">2017-02-08T02:34:42Z</dcterms:created>
  <dcterms:modified xsi:type="dcterms:W3CDTF">2017-02-24T01:43:40Z</dcterms:modified>
</cp:coreProperties>
</file>