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AL8" i="4"/>
  <c r="I8" i="4"/>
  <c r="B8" i="4"/>
  <c r="D10" i="5" l="1"/>
  <c r="C10" i="5"/>
  <c r="E10" i="5"/>
  <c r="B10" i="5"/>
</calcChain>
</file>

<file path=xl/sharedStrings.xml><?xml version="1.0" encoding="utf-8"?>
<sst xmlns="http://schemas.openxmlformats.org/spreadsheetml/2006/main" count="267" uniqueCount="110">
  <si>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</si>
  <si>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</si>
  <si>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</si>
  <si>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</si>
  <si>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</si>
  <si>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</si>
  <si>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</si>
  <si>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</si>
  <si>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</si>
  <si>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</si>
  <si>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</si>
  <si>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</si>
  <si>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</si>
  <si>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</si>
  <si>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</si>
  <si>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</si>
  <si>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</si>
  <si>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</si>
  <si>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</si>
  <si>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</si>
  <si>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</si>
  <si>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</si>
  <si>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</si>
  <si>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</si>
  <si>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</si>
  <si>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</si>
  <si>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</si>
  <si>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</si>
  <si>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</si>
  <si>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</si>
  <si>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</si>
  <si>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</si>
  <si>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</si>
  <si>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</si>
  <si>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</si>
  <si>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</si>
  <si>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</si>
  <si>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</si>
  <si>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</si>
  <si>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</si>
  <si>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</si>
  <si>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</si>
  <si>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</si>
  <si>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</si>
  <si>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</si>
  <si>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</si>
  <si>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</si>
  <si>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</si>
  <si>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</si>
  <si>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</si>
  <si>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</si>
  <si>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</si>
  <si>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</si>
  <si>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</si>
  <si>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</si>
  <si>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</si>
  <si>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</si>
  <si>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</si>
  <si>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</si>
  <si>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</si>
  <si>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</si>
  <si>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</si>
  <si>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</si>
  <si>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</si>
  <si>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</si>
  <si>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</si>
  <si>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</si>
  <si>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</si>
  <si>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</si>
  <si>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</si>
  <si>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</si>
  <si>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</si>
  <si>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</si>
  <si>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</si>
  <si>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</si>
  <si>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</si>
  <si>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</si>
  <si>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</si>
  <si>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</si>
  <si>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</si>
  <si>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</si>
  <si>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</si>
  <si>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</si>
  <si>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</si>
  <si>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</si>
  <si>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</si>
  <si>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</si>
  <si>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</si>
  <si>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</si>
  <si>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</si>
  <si>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</si>
  <si>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</si>
  <si>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</si>
  <si>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</si>
  <si>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</si>
  <si>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</si>
  <si>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所沢市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</si>
  <si>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</si>
  <si>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</si>
  <si>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</si>
  <si>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</si>
  <si>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</si>
  <si>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</si>
  <si>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</si>
  <si>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</si>
  <si>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</si>
  <si>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</si>
  <si>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一般会計繰入金を減額したことにより100％を下回っています。今後、収支ギャップの解消に取り組む必要があります。
③流動比率
　値は100%を超えているものの、200%以上を目標として取り組む必要があります。
④企業債残高対事業規模比率
　順調に償還が進んでおり、値は低く、類似団体と比べ健全性は高いといえます。
⑤経費回収率・⑥汚水処理原価
　類似団体と比べ低い水準です。汚水処理原価は1円減少しているものの、経費回収率は70%代で推移しています。引き続き、収益性の向上を図る必要があります。
⑧水洗化率
　値は平均値を上回っているものの、100%には至っていません。引き続き水洗化の促進活動に取り組んでいきます。</t>
    <rPh sb="1" eb="3">
      <t>ケイジョウ</t>
    </rPh>
    <rPh sb="3" eb="5">
      <t>シュウシ</t>
    </rPh>
    <rPh sb="5" eb="7">
      <t>ヒリツ</t>
    </rPh>
    <rPh sb="9" eb="11">
      <t>イッパン</t>
    </rPh>
    <rPh sb="11" eb="13">
      <t>カイケイ</t>
    </rPh>
    <rPh sb="13" eb="15">
      <t>クリイレ</t>
    </rPh>
    <rPh sb="15" eb="16">
      <t>キン</t>
    </rPh>
    <rPh sb="17" eb="19">
      <t>ゲンガク</t>
    </rPh>
    <rPh sb="31" eb="33">
      <t>シタマワ</t>
    </rPh>
    <rPh sb="39" eb="41">
      <t>コンゴ</t>
    </rPh>
    <rPh sb="42" eb="44">
      <t>シュウシ</t>
    </rPh>
    <rPh sb="49" eb="51">
      <t>カイショウ</t>
    </rPh>
    <rPh sb="52" eb="53">
      <t>ト</t>
    </rPh>
    <rPh sb="54" eb="55">
      <t>ク</t>
    </rPh>
    <rPh sb="56" eb="58">
      <t>ヒツヨウ</t>
    </rPh>
    <rPh sb="67" eb="69">
      <t>リュウドウ</t>
    </rPh>
    <rPh sb="69" eb="71">
      <t>ヒリツ</t>
    </rPh>
    <rPh sb="73" eb="74">
      <t>アタイ</t>
    </rPh>
    <rPh sb="80" eb="81">
      <t>コ</t>
    </rPh>
    <rPh sb="93" eb="95">
      <t>イジョウ</t>
    </rPh>
    <rPh sb="96" eb="98">
      <t>モクヒョウ</t>
    </rPh>
    <rPh sb="101" eb="102">
      <t>ト</t>
    </rPh>
    <rPh sb="103" eb="104">
      <t>ク</t>
    </rPh>
    <rPh sb="105" eb="107">
      <t>ヒツヨウ</t>
    </rPh>
    <rPh sb="116" eb="118">
      <t>キギョウ</t>
    </rPh>
    <rPh sb="118" eb="119">
      <t>サイ</t>
    </rPh>
    <rPh sb="119" eb="121">
      <t>ザンダカ</t>
    </rPh>
    <rPh sb="121" eb="122">
      <t>タイ</t>
    </rPh>
    <rPh sb="122" eb="124">
      <t>ジギョウ</t>
    </rPh>
    <rPh sb="124" eb="126">
      <t>キボ</t>
    </rPh>
    <rPh sb="126" eb="128">
      <t>ヒリツ</t>
    </rPh>
    <rPh sb="130" eb="132">
      <t>ジュンチョウ</t>
    </rPh>
    <rPh sb="133" eb="135">
      <t>ショウカン</t>
    </rPh>
    <rPh sb="136" eb="137">
      <t>スス</t>
    </rPh>
    <rPh sb="142" eb="143">
      <t>アタイ</t>
    </rPh>
    <rPh sb="144" eb="145">
      <t>ヒク</t>
    </rPh>
    <rPh sb="147" eb="149">
      <t>ルイジ</t>
    </rPh>
    <rPh sb="149" eb="151">
      <t>ダンタイ</t>
    </rPh>
    <rPh sb="152" eb="153">
      <t>クラ</t>
    </rPh>
    <rPh sb="154" eb="157">
      <t>ケンゼンセイ</t>
    </rPh>
    <rPh sb="158" eb="159">
      <t>タカ</t>
    </rPh>
    <rPh sb="169" eb="171">
      <t>ケイヒ</t>
    </rPh>
    <rPh sb="171" eb="173">
      <t>カイシュウ</t>
    </rPh>
    <rPh sb="173" eb="174">
      <t>リツ</t>
    </rPh>
    <rPh sb="176" eb="178">
      <t>オスイ</t>
    </rPh>
    <rPh sb="178" eb="180">
      <t>ショリ</t>
    </rPh>
    <rPh sb="180" eb="182">
      <t>ゲンカ</t>
    </rPh>
    <rPh sb="184" eb="186">
      <t>ルイジ</t>
    </rPh>
    <rPh sb="186" eb="188">
      <t>ダンタイ</t>
    </rPh>
    <rPh sb="189" eb="190">
      <t>クラ</t>
    </rPh>
    <rPh sb="191" eb="192">
      <t>ヒク</t>
    </rPh>
    <rPh sb="193" eb="195">
      <t>スイジュン</t>
    </rPh>
    <rPh sb="198" eb="200">
      <t>オスイ</t>
    </rPh>
    <rPh sb="200" eb="202">
      <t>ショリ</t>
    </rPh>
    <rPh sb="202" eb="204">
      <t>ゲンカ</t>
    </rPh>
    <rPh sb="206" eb="207">
      <t>エン</t>
    </rPh>
    <rPh sb="207" eb="209">
      <t>ゲンショウ</t>
    </rPh>
    <rPh sb="217" eb="219">
      <t>ケイヒ</t>
    </rPh>
    <rPh sb="219" eb="221">
      <t>カイシュウ</t>
    </rPh>
    <rPh sb="221" eb="222">
      <t>リツ</t>
    </rPh>
    <rPh sb="226" eb="227">
      <t>ダイ</t>
    </rPh>
    <rPh sb="228" eb="230">
      <t>スイイ</t>
    </rPh>
    <rPh sb="236" eb="237">
      <t>ヒ</t>
    </rPh>
    <rPh sb="238" eb="239">
      <t>ツヅ</t>
    </rPh>
    <rPh sb="241" eb="244">
      <t>シュウエキセイ</t>
    </rPh>
    <rPh sb="245" eb="247">
      <t>コウジョウ</t>
    </rPh>
    <rPh sb="248" eb="249">
      <t>ハカ</t>
    </rPh>
    <rPh sb="250" eb="252">
      <t>ヒツヨウ</t>
    </rPh>
    <rPh sb="261" eb="264">
      <t>スイセンカ</t>
    </rPh>
    <rPh sb="264" eb="265">
      <t>リツ</t>
    </rPh>
    <rPh sb="267" eb="268">
      <t>アタイ</t>
    </rPh>
    <rPh sb="269" eb="272">
      <t>ヘイキンチ</t>
    </rPh>
    <rPh sb="273" eb="275">
      <t>ウワマワ</t>
    </rPh>
    <rPh sb="289" eb="290">
      <t>イタ</t>
    </rPh>
    <rPh sb="297" eb="298">
      <t>ヒ</t>
    </rPh>
    <rPh sb="299" eb="300">
      <t>ツヅ</t>
    </rPh>
    <rPh sb="301" eb="304">
      <t>スイセンカ</t>
    </rPh>
    <rPh sb="305" eb="307">
      <t>ソクシン</t>
    </rPh>
    <rPh sb="307" eb="309">
      <t>カツドウ</t>
    </rPh>
    <rPh sb="310" eb="311">
      <t>ト</t>
    </rPh>
    <rPh sb="312" eb="313">
      <t>ク</t>
    </rPh>
    <phoneticPr fontId="4"/>
  </si>
  <si>
    <t>①有形固定資産減価償却率
　値は平均値を大きく下回っており、一見すると保有資産の老朽化は進んでいないように捉えられますが、これは当事業が地方公営企業法を適用してから現在4年目であり、移行時に保有資産を再評価した結果、減価償却が財務諸表上にほとんど表れていないためです。
②管渠老朽化率
　進行する老朽化の対策として、施設の点検・検査により現状を把握し、計画的な延命化を図る必要があります。
③管渠改善率
　管路老朽率が増加傾向にあることから、将来の更新需要への備えが必要です。</t>
    <rPh sb="14" eb="15">
      <t>アタイ</t>
    </rPh>
    <rPh sb="145" eb="147">
      <t>シンコウ</t>
    </rPh>
    <rPh sb="149" eb="152">
      <t>ロウキュウカ</t>
    </rPh>
    <rPh sb="153" eb="155">
      <t>タイサク</t>
    </rPh>
    <rPh sb="177" eb="180">
      <t>ケイカクテキ</t>
    </rPh>
    <rPh sb="183" eb="184">
      <t>カ</t>
    </rPh>
    <rPh sb="185" eb="186">
      <t>ハカ</t>
    </rPh>
    <rPh sb="223" eb="225">
      <t>ショウライ</t>
    </rPh>
    <rPh sb="226" eb="228">
      <t>コウシン</t>
    </rPh>
    <rPh sb="228" eb="230">
      <t>ジュヨウ</t>
    </rPh>
    <rPh sb="232" eb="233">
      <t>ソナ</t>
    </rPh>
    <rPh sb="235" eb="237">
      <t>ヒツヨウ</t>
    </rPh>
    <phoneticPr fontId="4"/>
  </si>
  <si>
    <t>　支払能力は確保されているものの、経常収支は赤字となりました。また、経費回収率は100%を下回り、一般会計からの繰入金に依存した状況が続いております。今後、自立的な経営に向けて取り組んでいかなければならないと考えます。
　施設老朽化などに伴う費用の急増に備えるため経営戦略を策定し、費用の平準化に向けた対策や、資本費の抑制のための建設投資の効率化に取り組むことが求められます。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</si>
</sst>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0.03</c:v>
                </c:pt>
                <c:pt idx="3">
                  <c:v>0.02</c:v>
                </c:pt>
                <c:pt idx="4">
                  <c:v>0.03</c:v>
                </c:pt>
              </c:numCache>
            </c:numRef>
          </c:val>
        </c:ser>
        <c:dLbls>
          <c:showLegendKey val="0"/>
          <c:showVal val="0"/>
          <c:showCatName val="0"/>
          <c:showSerName val="0"/>
          <c:showPercent val="0"/>
          <c:showBubbleSize val="0"/>
        </c:dLbls>
        <c:gapWidth val="150"/>
        <c:axId val="90535424"/>
        <c:axId val="905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0.11</c:v>
                </c:pt>
                <c:pt idx="3">
                  <c:v>0.22</c:v>
                </c:pt>
                <c:pt idx="4">
                  <c:v>0.13</c:v>
                </c:pt>
              </c:numCache>
            </c:numRef>
          </c:val>
          <c:smooth val="0"/>
        </c:ser>
        <c:dLbls>
          <c:showLegendKey val="0"/>
          <c:showVal val="0"/>
          <c:showCatName val="0"/>
          <c:showSerName val="0"/>
          <c:showPercent val="0"/>
          <c:showBubbleSize val="0"/>
        </c:dLbls>
        <c:marker val="1"/>
        <c:smooth val="0"/>
        <c:axId val="90535424"/>
        <c:axId val="90537344"/>
      </c:lineChart>
      <c:dateAx>
        <c:axId val="90535424"/>
        <c:scaling>
          <c:orientation val="minMax"/>
        </c:scaling>
        <c:delete val="1"/>
        <c:axPos val="b"/>
        <c:numFmt formatCode="ge" sourceLinked="1"/>
        <c:majorTickMark val="none"/>
        <c:minorTickMark val="none"/>
        <c:tickLblPos val="none"/>
        <c:crossAx val="90537344"/>
        <c:crosses val="autoZero"/>
        <c:auto val="1"/>
        <c:lblOffset val="100"/>
        <c:baseTimeUnit val="years"/>
      </c:dateAx>
      <c:valAx>
        <c:axId val="905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879872"/>
        <c:axId val="90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67.61</c:v>
                </c:pt>
                <c:pt idx="3">
                  <c:v>64.81</c:v>
                </c:pt>
                <c:pt idx="4">
                  <c:v>64.81</c:v>
                </c:pt>
              </c:numCache>
            </c:numRef>
          </c:val>
          <c:smooth val="0"/>
        </c:ser>
        <c:dLbls>
          <c:showLegendKey val="0"/>
          <c:showVal val="0"/>
          <c:showCatName val="0"/>
          <c:showSerName val="0"/>
          <c:showPercent val="0"/>
          <c:showBubbleSize val="0"/>
        </c:dLbls>
        <c:marker val="1"/>
        <c:smooth val="0"/>
        <c:axId val="90879872"/>
        <c:axId val="90894336"/>
      </c:lineChart>
      <c:dateAx>
        <c:axId val="90879872"/>
        <c:scaling>
          <c:orientation val="minMax"/>
        </c:scaling>
        <c:delete val="1"/>
        <c:axPos val="b"/>
        <c:numFmt formatCode="ge" sourceLinked="1"/>
        <c:majorTickMark val="none"/>
        <c:minorTickMark val="none"/>
        <c:tickLblPos val="none"/>
        <c:crossAx val="90894336"/>
        <c:crosses val="autoZero"/>
        <c:auto val="1"/>
        <c:lblOffset val="100"/>
        <c:baseTimeUnit val="years"/>
      </c:dateAx>
      <c:valAx>
        <c:axId val="908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97.79</c:v>
                </c:pt>
                <c:pt idx="3">
                  <c:v>97.95</c:v>
                </c:pt>
                <c:pt idx="4">
                  <c:v>98.22</c:v>
                </c:pt>
              </c:numCache>
            </c:numRef>
          </c:val>
        </c:ser>
        <c:dLbls>
          <c:showLegendKey val="0"/>
          <c:showVal val="0"/>
          <c:showCatName val="0"/>
          <c:showSerName val="0"/>
          <c:showPercent val="0"/>
          <c:showBubbleSize val="0"/>
        </c:dLbls>
        <c:gapWidth val="150"/>
        <c:axId val="90920448"/>
        <c:axId val="909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96.64</c:v>
                </c:pt>
                <c:pt idx="3">
                  <c:v>96.76</c:v>
                </c:pt>
                <c:pt idx="4">
                  <c:v>96.89</c:v>
                </c:pt>
              </c:numCache>
            </c:numRef>
          </c:val>
          <c:smooth val="0"/>
        </c:ser>
        <c:dLbls>
          <c:showLegendKey val="0"/>
          <c:showVal val="0"/>
          <c:showCatName val="0"/>
          <c:showSerName val="0"/>
          <c:showPercent val="0"/>
          <c:showBubbleSize val="0"/>
        </c:dLbls>
        <c:marker val="1"/>
        <c:smooth val="0"/>
        <c:axId val="90920448"/>
        <c:axId val="90922368"/>
      </c:lineChart>
      <c:dateAx>
        <c:axId val="90920448"/>
        <c:scaling>
          <c:orientation val="minMax"/>
        </c:scaling>
        <c:delete val="1"/>
        <c:axPos val="b"/>
        <c:numFmt formatCode="ge" sourceLinked="1"/>
        <c:majorTickMark val="none"/>
        <c:minorTickMark val="none"/>
        <c:tickLblPos val="none"/>
        <c:crossAx val="90922368"/>
        <c:crosses val="autoZero"/>
        <c:auto val="1"/>
        <c:lblOffset val="100"/>
        <c:baseTimeUnit val="years"/>
      </c:dateAx>
      <c:valAx>
        <c:axId val="909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103.51</c:v>
                </c:pt>
                <c:pt idx="3">
                  <c:v>103.09</c:v>
                </c:pt>
                <c:pt idx="4">
                  <c:v>99.6</c:v>
                </c:pt>
              </c:numCache>
            </c:numRef>
          </c:val>
        </c:ser>
        <c:dLbls>
          <c:showLegendKey val="0"/>
          <c:showVal val="0"/>
          <c:showCatName val="0"/>
          <c:showSerName val="0"/>
          <c:showPercent val="0"/>
          <c:showBubbleSize val="0"/>
        </c:dLbls>
        <c:gapWidth val="150"/>
        <c:axId val="90387584"/>
        <c:axId val="9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108.14</c:v>
                </c:pt>
                <c:pt idx="3">
                  <c:v>108.72</c:v>
                </c:pt>
                <c:pt idx="4">
                  <c:v>110.25</c:v>
                </c:pt>
              </c:numCache>
            </c:numRef>
          </c:val>
          <c:smooth val="0"/>
        </c:ser>
        <c:dLbls>
          <c:showLegendKey val="0"/>
          <c:showVal val="0"/>
          <c:showCatName val="0"/>
          <c:showSerName val="0"/>
          <c:showPercent val="0"/>
          <c:showBubbleSize val="0"/>
        </c:dLbls>
        <c:marker val="1"/>
        <c:smooth val="0"/>
        <c:axId val="90387584"/>
        <c:axId val="90389504"/>
      </c:lineChart>
      <c:dateAx>
        <c:axId val="90387584"/>
        <c:scaling>
          <c:orientation val="minMax"/>
        </c:scaling>
        <c:delete val="1"/>
        <c:axPos val="b"/>
        <c:numFmt formatCode="ge" sourceLinked="1"/>
        <c:majorTickMark val="none"/>
        <c:minorTickMark val="none"/>
        <c:tickLblPos val="none"/>
        <c:crossAx val="90389504"/>
        <c:crosses val="autoZero"/>
        <c:auto val="1"/>
        <c:lblOffset val="100"/>
        <c:baseTimeUnit val="years"/>
      </c:dateAx>
      <c:valAx>
        <c:axId val="9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2.0299999999999998</c:v>
                </c:pt>
                <c:pt idx="3">
                  <c:v>6.32</c:v>
                </c:pt>
                <c:pt idx="4">
                  <c:v>9.25</c:v>
                </c:pt>
              </c:numCache>
            </c:numRef>
          </c:val>
        </c:ser>
        <c:dLbls>
          <c:showLegendKey val="0"/>
          <c:showVal val="0"/>
          <c:showCatName val="0"/>
          <c:showSerName val="0"/>
          <c:showPercent val="0"/>
          <c:showBubbleSize val="0"/>
        </c:dLbls>
        <c:gapWidth val="150"/>
        <c:axId val="90415872"/>
        <c:axId val="904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14.06</c:v>
                </c:pt>
                <c:pt idx="3">
                  <c:v>23.27</c:v>
                </c:pt>
                <c:pt idx="4">
                  <c:v>25.8</c:v>
                </c:pt>
              </c:numCache>
            </c:numRef>
          </c:val>
          <c:smooth val="0"/>
        </c:ser>
        <c:dLbls>
          <c:showLegendKey val="0"/>
          <c:showVal val="0"/>
          <c:showCatName val="0"/>
          <c:showSerName val="0"/>
          <c:showPercent val="0"/>
          <c:showBubbleSize val="0"/>
        </c:dLbls>
        <c:marker val="1"/>
        <c:smooth val="0"/>
        <c:axId val="90415872"/>
        <c:axId val="90417792"/>
      </c:lineChart>
      <c:dateAx>
        <c:axId val="90415872"/>
        <c:scaling>
          <c:orientation val="minMax"/>
        </c:scaling>
        <c:delete val="1"/>
        <c:axPos val="b"/>
        <c:numFmt formatCode="ge" sourceLinked="1"/>
        <c:majorTickMark val="none"/>
        <c:minorTickMark val="none"/>
        <c:tickLblPos val="none"/>
        <c:crossAx val="90417792"/>
        <c:crosses val="autoZero"/>
        <c:auto val="1"/>
        <c:lblOffset val="100"/>
        <c:baseTimeUnit val="years"/>
      </c:dateAx>
      <c:valAx>
        <c:axId val="904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2.72</c:v>
                </c:pt>
                <c:pt idx="3">
                  <c:v>3.22</c:v>
                </c:pt>
                <c:pt idx="4">
                  <c:v>3.69</c:v>
                </c:pt>
              </c:numCache>
            </c:numRef>
          </c:val>
        </c:ser>
        <c:dLbls>
          <c:showLegendKey val="0"/>
          <c:showVal val="0"/>
          <c:showCatName val="0"/>
          <c:showSerName val="0"/>
          <c:showPercent val="0"/>
          <c:showBubbleSize val="0"/>
        </c:dLbls>
        <c:gapWidth val="150"/>
        <c:axId val="90468736"/>
        <c:axId val="904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2.34</c:v>
                </c:pt>
                <c:pt idx="3">
                  <c:v>2.75</c:v>
                </c:pt>
                <c:pt idx="4">
                  <c:v>3.39</c:v>
                </c:pt>
              </c:numCache>
            </c:numRef>
          </c:val>
          <c:smooth val="0"/>
        </c:ser>
        <c:dLbls>
          <c:showLegendKey val="0"/>
          <c:showVal val="0"/>
          <c:showCatName val="0"/>
          <c:showSerName val="0"/>
          <c:showPercent val="0"/>
          <c:showBubbleSize val="0"/>
        </c:dLbls>
        <c:marker val="1"/>
        <c:smooth val="0"/>
        <c:axId val="90468736"/>
        <c:axId val="90470656"/>
      </c:lineChart>
      <c:dateAx>
        <c:axId val="90468736"/>
        <c:scaling>
          <c:orientation val="minMax"/>
        </c:scaling>
        <c:delete val="1"/>
        <c:axPos val="b"/>
        <c:numFmt formatCode="ge" sourceLinked="1"/>
        <c:majorTickMark val="none"/>
        <c:minorTickMark val="none"/>
        <c:tickLblPos val="none"/>
        <c:crossAx val="90470656"/>
        <c:crosses val="autoZero"/>
        <c:auto val="1"/>
        <c:lblOffset val="100"/>
        <c:baseTimeUnit val="years"/>
      </c:dateAx>
      <c:valAx>
        <c:axId val="904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0498944"/>
        <c:axId val="906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
                  <c:v>0</c:v>
                </c:pt>
                <c:pt idx="3" formatCode="#,##0.00;&quot;△&quot;#,##0.00">
                  <c:v>0</c:v>
                </c:pt>
                <c:pt idx="4">
                  <c:v>0.6</c:v>
                </c:pt>
              </c:numCache>
            </c:numRef>
          </c:val>
          <c:smooth val="0"/>
        </c:ser>
        <c:dLbls>
          <c:showLegendKey val="0"/>
          <c:showVal val="0"/>
          <c:showCatName val="0"/>
          <c:showSerName val="0"/>
          <c:showPercent val="0"/>
          <c:showBubbleSize val="0"/>
        </c:dLbls>
        <c:marker val="1"/>
        <c:smooth val="0"/>
        <c:axId val="90498944"/>
        <c:axId val="90640384"/>
      </c:lineChart>
      <c:dateAx>
        <c:axId val="90498944"/>
        <c:scaling>
          <c:orientation val="minMax"/>
        </c:scaling>
        <c:delete val="1"/>
        <c:axPos val="b"/>
        <c:numFmt formatCode="ge" sourceLinked="1"/>
        <c:majorTickMark val="none"/>
        <c:minorTickMark val="none"/>
        <c:tickLblPos val="none"/>
        <c:crossAx val="90640384"/>
        <c:crosses val="autoZero"/>
        <c:auto val="1"/>
        <c:lblOffset val="100"/>
        <c:baseTimeUnit val="years"/>
      </c:dateAx>
      <c:valAx>
        <c:axId val="906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321.43</c:v>
                </c:pt>
                <c:pt idx="3">
                  <c:v>129.22</c:v>
                </c:pt>
                <c:pt idx="4">
                  <c:v>128.19999999999999</c:v>
                </c:pt>
              </c:numCache>
            </c:numRef>
          </c:val>
        </c:ser>
        <c:dLbls>
          <c:showLegendKey val="0"/>
          <c:showVal val="0"/>
          <c:showCatName val="0"/>
          <c:showSerName val="0"/>
          <c:showPercent val="0"/>
          <c:showBubbleSize val="0"/>
        </c:dLbls>
        <c:gapWidth val="150"/>
        <c:axId val="90681728"/>
        <c:axId val="906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129.52000000000001</c:v>
                </c:pt>
                <c:pt idx="3">
                  <c:v>61</c:v>
                </c:pt>
                <c:pt idx="4">
                  <c:v>65.17</c:v>
                </c:pt>
              </c:numCache>
            </c:numRef>
          </c:val>
          <c:smooth val="0"/>
        </c:ser>
        <c:dLbls>
          <c:showLegendKey val="0"/>
          <c:showVal val="0"/>
          <c:showCatName val="0"/>
          <c:showSerName val="0"/>
          <c:showPercent val="0"/>
          <c:showBubbleSize val="0"/>
        </c:dLbls>
        <c:marker val="1"/>
        <c:smooth val="0"/>
        <c:axId val="90681728"/>
        <c:axId val="90683648"/>
      </c:lineChart>
      <c:dateAx>
        <c:axId val="90681728"/>
        <c:scaling>
          <c:orientation val="minMax"/>
        </c:scaling>
        <c:delete val="1"/>
        <c:axPos val="b"/>
        <c:numFmt formatCode="ge" sourceLinked="1"/>
        <c:majorTickMark val="none"/>
        <c:minorTickMark val="none"/>
        <c:tickLblPos val="none"/>
        <c:crossAx val="90683648"/>
        <c:crosses val="autoZero"/>
        <c:auto val="1"/>
        <c:lblOffset val="100"/>
        <c:baseTimeUnit val="years"/>
      </c:dateAx>
      <c:valAx>
        <c:axId val="906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543.19000000000005</c:v>
                </c:pt>
                <c:pt idx="3">
                  <c:v>507.08</c:v>
                </c:pt>
                <c:pt idx="4">
                  <c:v>549.66</c:v>
                </c:pt>
              </c:numCache>
            </c:numRef>
          </c:val>
        </c:ser>
        <c:dLbls>
          <c:showLegendKey val="0"/>
          <c:showVal val="0"/>
          <c:showCatName val="0"/>
          <c:showSerName val="0"/>
          <c:showPercent val="0"/>
          <c:showBubbleSize val="0"/>
        </c:dLbls>
        <c:gapWidth val="150"/>
        <c:axId val="90701184"/>
        <c:axId val="907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90701184"/>
        <c:axId val="90707456"/>
      </c:lineChart>
      <c:dateAx>
        <c:axId val="90701184"/>
        <c:scaling>
          <c:orientation val="minMax"/>
        </c:scaling>
        <c:delete val="1"/>
        <c:axPos val="b"/>
        <c:numFmt formatCode="ge" sourceLinked="1"/>
        <c:majorTickMark val="none"/>
        <c:minorTickMark val="none"/>
        <c:tickLblPos val="none"/>
        <c:crossAx val="90707456"/>
        <c:crosses val="autoZero"/>
        <c:auto val="1"/>
        <c:lblOffset val="100"/>
        <c:baseTimeUnit val="years"/>
      </c:dateAx>
      <c:valAx>
        <c:axId val="907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75.56</c:v>
                </c:pt>
                <c:pt idx="3">
                  <c:v>78.84</c:v>
                </c:pt>
                <c:pt idx="4">
                  <c:v>79.099999999999994</c:v>
                </c:pt>
              </c:numCache>
            </c:numRef>
          </c:val>
        </c:ser>
        <c:dLbls>
          <c:showLegendKey val="0"/>
          <c:showVal val="0"/>
          <c:showCatName val="0"/>
          <c:showSerName val="0"/>
          <c:showPercent val="0"/>
          <c:showBubbleSize val="0"/>
        </c:dLbls>
        <c:gapWidth val="150"/>
        <c:axId val="90754048"/>
        <c:axId val="907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88.39</c:v>
                </c:pt>
                <c:pt idx="3">
                  <c:v>85.64</c:v>
                </c:pt>
                <c:pt idx="4">
                  <c:v>94.3</c:v>
                </c:pt>
              </c:numCache>
            </c:numRef>
          </c:val>
          <c:smooth val="0"/>
        </c:ser>
        <c:dLbls>
          <c:showLegendKey val="0"/>
          <c:showVal val="0"/>
          <c:showCatName val="0"/>
          <c:showSerName val="0"/>
          <c:showPercent val="0"/>
          <c:showBubbleSize val="0"/>
        </c:dLbls>
        <c:marker val="1"/>
        <c:smooth val="0"/>
        <c:axId val="90754048"/>
        <c:axId val="90756224"/>
      </c:lineChart>
      <c:dateAx>
        <c:axId val="90754048"/>
        <c:scaling>
          <c:orientation val="minMax"/>
        </c:scaling>
        <c:delete val="1"/>
        <c:axPos val="b"/>
        <c:numFmt formatCode="ge" sourceLinked="1"/>
        <c:majorTickMark val="none"/>
        <c:minorTickMark val="none"/>
        <c:tickLblPos val="none"/>
        <c:crossAx val="90756224"/>
        <c:crosses val="autoZero"/>
        <c:auto val="1"/>
        <c:lblOffset val="100"/>
        <c:baseTimeUnit val="years"/>
      </c:dateAx>
      <c:valAx>
        <c:axId val="907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104.89</c:v>
                </c:pt>
                <c:pt idx="3">
                  <c:v>102.77</c:v>
                </c:pt>
                <c:pt idx="4">
                  <c:v>101.73</c:v>
                </c:pt>
              </c:numCache>
            </c:numRef>
          </c:val>
        </c:ser>
        <c:dLbls>
          <c:showLegendKey val="0"/>
          <c:showVal val="0"/>
          <c:showCatName val="0"/>
          <c:showSerName val="0"/>
          <c:showPercent val="0"/>
          <c:showBubbleSize val="0"/>
        </c:dLbls>
        <c:gapWidth val="150"/>
        <c:axId val="90851584"/>
        <c:axId val="908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128.96</c:v>
                </c:pt>
                <c:pt idx="3">
                  <c:v>133</c:v>
                </c:pt>
                <c:pt idx="4">
                  <c:v>120.18</c:v>
                </c:pt>
              </c:numCache>
            </c:numRef>
          </c:val>
          <c:smooth val="0"/>
        </c:ser>
        <c:dLbls>
          <c:showLegendKey val="0"/>
          <c:showVal val="0"/>
          <c:showCatName val="0"/>
          <c:showSerName val="0"/>
          <c:showPercent val="0"/>
          <c:showBubbleSize val="0"/>
        </c:dLbls>
        <c:marker val="1"/>
        <c:smooth val="0"/>
        <c:axId val="90851584"/>
        <c:axId val="90857856"/>
      </c:lineChart>
      <c:dateAx>
        <c:axId val="90851584"/>
        <c:scaling>
          <c:orientation val="minMax"/>
        </c:scaling>
        <c:delete val="1"/>
        <c:axPos val="b"/>
        <c:numFmt formatCode="ge" sourceLinked="1"/>
        <c:majorTickMark val="none"/>
        <c:minorTickMark val="none"/>
        <c:tickLblPos val="none"/>
        <c:crossAx val="90857856"/>
        <c:crosses val="autoZero"/>
        <c:auto val="1"/>
        <c:lblOffset val="100"/>
        <c:baseTimeUnit val="years"/>
      </c:dateAx>
      <c:valAx>
        <c:axId val="908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所沢市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343390</v>
      </c>
      <c r="AM8" s="47"/>
      <c r="AN8" s="47"/>
      <c r="AO8" s="47"/>
      <c r="AP8" s="47"/>
      <c r="AQ8" s="47"/>
      <c r="AR8" s="47"/>
      <c r="AS8" s="47"/>
      <c r="AT8" s="43">
        <f>データ!S6</f>
        <v>72.11</v>
      </c>
      <c r="AU8" s="43"/>
      <c r="AV8" s="43"/>
      <c r="AW8" s="43"/>
      <c r="AX8" s="43"/>
      <c r="AY8" s="43"/>
      <c r="AZ8" s="43"/>
      <c r="BA8" s="43"/>
      <c r="BB8" s="43">
        <f>データ!T6</f>
        <v>4762.03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77.7</v>
      </c>
      <c r="J10" s="43"/>
      <c r="K10" s="43"/>
      <c r="L10" s="43"/>
      <c r="M10" s="43"/>
      <c r="N10" s="43"/>
      <c r="O10" s="43"/>
      <c r="P10" s="43">
        <f>データ!O6</f>
        <v>93</v>
      </c>
      <c r="Q10" s="43"/>
      <c r="R10" s="43"/>
      <c r="S10" s="43"/>
      <c r="T10" s="43"/>
      <c r="U10" s="43"/>
      <c r="V10" s="43"/>
      <c r="W10" s="43">
        <f>データ!P6</f>
        <v>97.28</v>
      </c>
      <c r="X10" s="43"/>
      <c r="Y10" s="43"/>
      <c r="Z10" s="43"/>
      <c r="AA10" s="43"/>
      <c r="AB10" s="43"/>
      <c r="AC10" s="43"/>
      <c r="AD10" s="47">
        <f>データ!Q6</f>
        <v>1277</v>
      </c>
      <c r="AE10" s="47"/>
      <c r="AF10" s="47"/>
      <c r="AG10" s="47"/>
      <c r="AH10" s="47"/>
      <c r="AI10" s="47"/>
      <c r="AJ10" s="47"/>
      <c r="AK10" s="2"/>
      <c r="AL10" s="47">
        <f>データ!U6</f>
        <v>319282</v>
      </c>
      <c r="AM10" s="47"/>
      <c r="AN10" s="47"/>
      <c r="AO10" s="47"/>
      <c r="AP10" s="47"/>
      <c r="AQ10" s="47"/>
      <c r="AR10" s="47"/>
      <c r="AS10" s="47"/>
      <c r="AT10" s="43">
        <f>データ!V6</f>
        <v>31.82</v>
      </c>
      <c r="AU10" s="43"/>
      <c r="AV10" s="43"/>
      <c r="AW10" s="43"/>
      <c r="AX10" s="43"/>
      <c r="AY10" s="43"/>
      <c r="AZ10" s="43"/>
      <c r="BA10" s="43"/>
      <c r="BB10" s="43">
        <f>データ!W6</f>
        <v>10034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112089</v>
      </c>
      <c r="D6" s="31">
        <f t="shared" si="3"/>
        <v>46</v>
      </c>
      <c r="E6" s="31">
        <f t="shared" si="3"/>
        <v>17</v>
      </c>
      <c r="F6" s="31">
        <f t="shared" si="3"/>
        <v>1</v>
      </c>
      <c r="G6" s="31">
        <f t="shared" si="3"/>
        <v>0</v>
      </c>
      <c r="H6" s="31" t="str">
        <f t="shared" si="3"/>
        <v>埼玉県　所沢市</v>
      </c>
      <c r="I6" s="31" t="str">
        <f t="shared" si="3"/>
        <v>法適用</v>
      </c>
      <c r="J6" s="31" t="str">
        <f t="shared" si="3"/>
        <v>下水道事業</v>
      </c>
      <c r="K6" s="31" t="str">
        <f t="shared" si="3"/>
        <v>公共下水道</v>
      </c>
      <c r="L6" s="31" t="str">
        <f t="shared" si="3"/>
        <v>Aa</v>
      </c>
      <c r="M6" s="32" t="str">
        <f t="shared" si="3"/>
        <v>-</v>
      </c>
      <c r="N6" s="32">
        <f t="shared" si="3"/>
        <v>77.7</v>
      </c>
      <c r="O6" s="32">
        <f t="shared" si="3"/>
        <v>93</v>
      </c>
      <c r="P6" s="32">
        <f t="shared" si="3"/>
        <v>97.28</v>
      </c>
      <c r="Q6" s="32">
        <f t="shared" si="3"/>
        <v>1277</v>
      </c>
      <c r="R6" s="32">
        <f t="shared" si="3"/>
        <v>343390</v>
      </c>
      <c r="S6" s="32">
        <f t="shared" si="3"/>
        <v>72.11</v>
      </c>
      <c r="T6" s="32">
        <f t="shared" si="3"/>
        <v>4762.03</v>
      </c>
      <c r="U6" s="32">
        <f t="shared" si="3"/>
        <v>319282</v>
      </c>
      <c r="V6" s="32">
        <f t="shared" si="3"/>
        <v>31.82</v>
      </c>
      <c r="W6" s="32">
        <f t="shared" si="3"/>
        <v>10034</v>
      </c>
      <c r="X6" s="33" t="str">
        <f>IF(X7="",NA(),X7)</f>
        <v>-</v>
      </c>
      <c r="Y6" s="33" t="str">
        <f t="shared" ref="Y6:AG6" si="4">IF(Y7="",NA(),Y7)</f>
        <v>-</v>
      </c>
      <c r="Z6" s="33">
        <f t="shared" si="4"/>
        <v>103.51</v>
      </c>
      <c r="AA6" s="33">
        <f t="shared" si="4"/>
        <v>103.09</v>
      </c>
      <c r="AB6" s="33">
        <f t="shared" si="4"/>
        <v>99.6</v>
      </c>
      <c r="AC6" s="33" t="str">
        <f t="shared" si="4"/>
        <v>-</v>
      </c>
      <c r="AD6" s="33" t="str">
        <f t="shared" si="4"/>
        <v>-</v>
      </c>
      <c r="AE6" s="33">
        <f t="shared" si="4"/>
        <v>108.14</v>
      </c>
      <c r="AF6" s="33">
        <f t="shared" si="4"/>
        <v>108.72</v>
      </c>
      <c r="AG6" s="33">
        <f t="shared" si="4"/>
        <v>110.25</v>
      </c>
      <c r="AH6" s="32" t="str">
        <f>IF(AH7="","",IF(AH7="-","【-】","【"&amp;SUBSTITUTE(TEXT(AH7,"#,##0.00"),"-","△")&amp;"】"))</f>
        <v>【108.23】</v>
      </c>
      <c r="AI6" s="33" t="str">
        <f>IF(AI7="",NA(),AI7)</f>
        <v>-</v>
      </c>
      <c r="AJ6" s="33" t="str">
        <f t="shared" ref="AJ6:AR6" si="5">IF(AJ7="",NA(),AJ7)</f>
        <v>-</v>
      </c>
      <c r="AK6" s="32">
        <f t="shared" si="5"/>
        <v>0</v>
      </c>
      <c r="AL6" s="32">
        <f t="shared" si="5"/>
        <v>0</v>
      </c>
      <c r="AM6" s="32">
        <f t="shared" si="5"/>
        <v>0</v>
      </c>
      <c r="AN6" s="33" t="str">
        <f t="shared" si="5"/>
        <v>-</v>
      </c>
      <c r="AO6" s="33" t="str">
        <f t="shared" si="5"/>
        <v>-</v>
      </c>
      <c r="AP6" s="32">
        <f t="shared" si="5"/>
        <v>0</v>
      </c>
      <c r="AQ6" s="32">
        <f t="shared" si="5"/>
        <v>0</v>
      </c>
      <c r="AR6" s="33">
        <f t="shared" si="5"/>
        <v>0.6</v>
      </c>
      <c r="AS6" s="32" t="str">
        <f>IF(AS7="","",IF(AS7="-","【-】","【"&amp;SUBSTITUTE(TEXT(AS7,"#,##0.00"),"-","△")&amp;"】"))</f>
        <v>【4.45】</v>
      </c>
      <c r="AT6" s="33" t="str">
        <f>IF(AT7="",NA(),AT7)</f>
        <v>-</v>
      </c>
      <c r="AU6" s="33" t="str">
        <f t="shared" ref="AU6:BC6" si="6">IF(AU7="",NA(),AU7)</f>
        <v>-</v>
      </c>
      <c r="AV6" s="33">
        <f t="shared" si="6"/>
        <v>321.43</v>
      </c>
      <c r="AW6" s="33">
        <f t="shared" si="6"/>
        <v>129.22</v>
      </c>
      <c r="AX6" s="33">
        <f t="shared" si="6"/>
        <v>128.19999999999999</v>
      </c>
      <c r="AY6" s="33" t="str">
        <f t="shared" si="6"/>
        <v>-</v>
      </c>
      <c r="AZ6" s="33" t="str">
        <f t="shared" si="6"/>
        <v>-</v>
      </c>
      <c r="BA6" s="33">
        <f t="shared" si="6"/>
        <v>129.52000000000001</v>
      </c>
      <c r="BB6" s="33">
        <f t="shared" si="6"/>
        <v>61</v>
      </c>
      <c r="BC6" s="33">
        <f t="shared" si="6"/>
        <v>65.17</v>
      </c>
      <c r="BD6" s="32" t="str">
        <f>IF(BD7="","",IF(BD7="-","【-】","【"&amp;SUBSTITUTE(TEXT(BD7,"#,##0.00"),"-","△")&amp;"】"))</f>
        <v>【57.41】</v>
      </c>
      <c r="BE6" s="33" t="str">
        <f>IF(BE7="",NA(),BE7)</f>
        <v>-</v>
      </c>
      <c r="BF6" s="33" t="str">
        <f t="shared" ref="BF6:BN6" si="7">IF(BF7="",NA(),BF7)</f>
        <v>-</v>
      </c>
      <c r="BG6" s="33">
        <f t="shared" si="7"/>
        <v>543.19000000000005</v>
      </c>
      <c r="BH6" s="33">
        <f t="shared" si="7"/>
        <v>507.08</v>
      </c>
      <c r="BI6" s="33">
        <f t="shared" si="7"/>
        <v>549.66</v>
      </c>
      <c r="BJ6" s="33" t="str">
        <f t="shared" si="7"/>
        <v>-</v>
      </c>
      <c r="BK6" s="33" t="str">
        <f t="shared" si="7"/>
        <v>-</v>
      </c>
      <c r="BL6" s="33">
        <f t="shared" si="7"/>
        <v>685.64</v>
      </c>
      <c r="BM6" s="33">
        <f t="shared" si="7"/>
        <v>665.11</v>
      </c>
      <c r="BN6" s="33">
        <f t="shared" si="7"/>
        <v>642.57000000000005</v>
      </c>
      <c r="BO6" s="32" t="str">
        <f>IF(BO7="","",IF(BO7="-","【-】","【"&amp;SUBSTITUTE(TEXT(BO7,"#,##0.00"),"-","△")&amp;"】"))</f>
        <v>【763.62】</v>
      </c>
      <c r="BP6" s="33" t="str">
        <f>IF(BP7="",NA(),BP7)</f>
        <v>-</v>
      </c>
      <c r="BQ6" s="33" t="str">
        <f t="shared" ref="BQ6:BY6" si="8">IF(BQ7="",NA(),BQ7)</f>
        <v>-</v>
      </c>
      <c r="BR6" s="33">
        <f t="shared" si="8"/>
        <v>75.56</v>
      </c>
      <c r="BS6" s="33">
        <f t="shared" si="8"/>
        <v>78.84</v>
      </c>
      <c r="BT6" s="33">
        <f t="shared" si="8"/>
        <v>79.099999999999994</v>
      </c>
      <c r="BU6" s="33" t="str">
        <f t="shared" si="8"/>
        <v>-</v>
      </c>
      <c r="BV6" s="33" t="str">
        <f t="shared" si="8"/>
        <v>-</v>
      </c>
      <c r="BW6" s="33">
        <f t="shared" si="8"/>
        <v>88.39</v>
      </c>
      <c r="BX6" s="33">
        <f t="shared" si="8"/>
        <v>85.64</v>
      </c>
      <c r="BY6" s="33">
        <f t="shared" si="8"/>
        <v>94.3</v>
      </c>
      <c r="BZ6" s="32" t="str">
        <f>IF(BZ7="","",IF(BZ7="-","【-】","【"&amp;SUBSTITUTE(TEXT(BZ7,"#,##0.00"),"-","△")&amp;"】"))</f>
        <v>【98.53】</v>
      </c>
      <c r="CA6" s="33" t="str">
        <f>IF(CA7="",NA(),CA7)</f>
        <v>-</v>
      </c>
      <c r="CB6" s="33" t="str">
        <f t="shared" ref="CB6:CJ6" si="9">IF(CB7="",NA(),CB7)</f>
        <v>-</v>
      </c>
      <c r="CC6" s="33">
        <f t="shared" si="9"/>
        <v>104.89</v>
      </c>
      <c r="CD6" s="33">
        <f t="shared" si="9"/>
        <v>102.77</v>
      </c>
      <c r="CE6" s="33">
        <f t="shared" si="9"/>
        <v>101.73</v>
      </c>
      <c r="CF6" s="33" t="str">
        <f t="shared" si="9"/>
        <v>-</v>
      </c>
      <c r="CG6" s="33" t="str">
        <f t="shared" si="9"/>
        <v>-</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67.61</v>
      </c>
      <c r="CT6" s="33">
        <f t="shared" si="10"/>
        <v>64.81</v>
      </c>
      <c r="CU6" s="33">
        <f t="shared" si="10"/>
        <v>64.81</v>
      </c>
      <c r="CV6" s="32" t="str">
        <f>IF(CV7="","",IF(CV7="-","【-】","【"&amp;SUBSTITUTE(TEXT(CV7,"#,##0.00"),"-","△")&amp;"】"))</f>
        <v>【60.01】</v>
      </c>
      <c r="CW6" s="33" t="str">
        <f>IF(CW7="",NA(),CW7)</f>
        <v>-</v>
      </c>
      <c r="CX6" s="33" t="str">
        <f t="shared" ref="CX6:DF6" si="11">IF(CX7="",NA(),CX7)</f>
        <v>-</v>
      </c>
      <c r="CY6" s="33">
        <f t="shared" si="11"/>
        <v>97.79</v>
      </c>
      <c r="CZ6" s="33">
        <f t="shared" si="11"/>
        <v>97.95</v>
      </c>
      <c r="DA6" s="33">
        <f t="shared" si="11"/>
        <v>98.22</v>
      </c>
      <c r="DB6" s="33" t="str">
        <f t="shared" si="11"/>
        <v>-</v>
      </c>
      <c r="DC6" s="33" t="str">
        <f t="shared" si="11"/>
        <v>-</v>
      </c>
      <c r="DD6" s="33">
        <f t="shared" si="11"/>
        <v>96.64</v>
      </c>
      <c r="DE6" s="33">
        <f t="shared" si="11"/>
        <v>96.76</v>
      </c>
      <c r="DF6" s="33">
        <f t="shared" si="11"/>
        <v>96.89</v>
      </c>
      <c r="DG6" s="32" t="str">
        <f>IF(DG7="","",IF(DG7="-","【-】","【"&amp;SUBSTITUTE(TEXT(DG7,"#,##0.00"),"-","△")&amp;"】"))</f>
        <v>【94.73】</v>
      </c>
      <c r="DH6" s="33" t="str">
        <f>IF(DH7="",NA(),DH7)</f>
        <v>-</v>
      </c>
      <c r="DI6" s="33" t="str">
        <f t="shared" ref="DI6:DQ6" si="12">IF(DI7="",NA(),DI7)</f>
        <v>-</v>
      </c>
      <c r="DJ6" s="33">
        <f t="shared" si="12"/>
        <v>2.0299999999999998</v>
      </c>
      <c r="DK6" s="33">
        <f t="shared" si="12"/>
        <v>6.32</v>
      </c>
      <c r="DL6" s="33">
        <f t="shared" si="12"/>
        <v>9.25</v>
      </c>
      <c r="DM6" s="33" t="str">
        <f t="shared" si="12"/>
        <v>-</v>
      </c>
      <c r="DN6" s="33" t="str">
        <f t="shared" si="12"/>
        <v>-</v>
      </c>
      <c r="DO6" s="33">
        <f t="shared" si="12"/>
        <v>14.06</v>
      </c>
      <c r="DP6" s="33">
        <f t="shared" si="12"/>
        <v>23.27</v>
      </c>
      <c r="DQ6" s="33">
        <f t="shared" si="12"/>
        <v>25.8</v>
      </c>
      <c r="DR6" s="32" t="str">
        <f>IF(DR7="","",IF(DR7="-","【-】","【"&amp;SUBSTITUTE(TEXT(DR7,"#,##0.00"),"-","△")&amp;"】"))</f>
        <v>【36.85】</v>
      </c>
      <c r="DS6" s="33" t="str">
        <f>IF(DS7="",NA(),DS7)</f>
        <v>-</v>
      </c>
      <c r="DT6" s="33" t="str">
        <f t="shared" ref="DT6:EB6" si="13">IF(DT7="",NA(),DT7)</f>
        <v>-</v>
      </c>
      <c r="DU6" s="33">
        <f t="shared" si="13"/>
        <v>2.72</v>
      </c>
      <c r="DV6" s="33">
        <f t="shared" si="13"/>
        <v>3.22</v>
      </c>
      <c r="DW6" s="33">
        <f t="shared" si="13"/>
        <v>3.69</v>
      </c>
      <c r="DX6" s="33" t="str">
        <f t="shared" si="13"/>
        <v>-</v>
      </c>
      <c r="DY6" s="33" t="str">
        <f t="shared" si="13"/>
        <v>-</v>
      </c>
      <c r="DZ6" s="33">
        <f t="shared" si="13"/>
        <v>2.34</v>
      </c>
      <c r="EA6" s="33">
        <f t="shared" si="13"/>
        <v>2.75</v>
      </c>
      <c r="EB6" s="33">
        <f t="shared" si="13"/>
        <v>3.39</v>
      </c>
      <c r="EC6" s="32" t="str">
        <f>IF(EC7="","",IF(EC7="-","【-】","【"&amp;SUBSTITUTE(TEXT(EC7,"#,##0.00"),"-","△")&amp;"】"))</f>
        <v>【4.56】</v>
      </c>
      <c r="ED6" s="33" t="str">
        <f>IF(ED7="",NA(),ED7)</f>
        <v>-</v>
      </c>
      <c r="EE6" s="33" t="str">
        <f t="shared" ref="EE6:EM6" si="14">IF(EE7="",NA(),EE7)</f>
        <v>-</v>
      </c>
      <c r="EF6" s="33">
        <f t="shared" si="14"/>
        <v>0.03</v>
      </c>
      <c r="EG6" s="33">
        <f t="shared" si="14"/>
        <v>0.02</v>
      </c>
      <c r="EH6" s="33">
        <f t="shared" si="14"/>
        <v>0.03</v>
      </c>
      <c r="EI6" s="33" t="str">
        <f t="shared" si="14"/>
        <v>-</v>
      </c>
      <c r="EJ6" s="33" t="str">
        <f t="shared" si="14"/>
        <v>-</v>
      </c>
      <c r="EK6" s="33">
        <f t="shared" si="14"/>
        <v>0.11</v>
      </c>
      <c r="EL6" s="33">
        <f t="shared" si="14"/>
        <v>0.22</v>
      </c>
      <c r="EM6" s="33">
        <f t="shared" si="14"/>
        <v>0.13</v>
      </c>
      <c r="EN6" s="32" t="str">
        <f>IF(EN7="","",IF(EN7="-","【-】","【"&amp;SUBSTITUTE(TEXT(EN7,"#,##0.00"),"-","△")&amp;"】"))</f>
        <v>【0.23】</v>
      </c>
    </row>
    <row r="7" spans="1:147" s="34" customFormat="1">
      <c r="A7" s="26"/>
      <c r="B7" s="35">
        <v>2015</v>
      </c>
      <c r="C7" s="35">
        <v>112089</v>
      </c>
      <c r="D7" s="35">
        <v>46</v>
      </c>
      <c r="E7" s="35">
        <v>17</v>
      </c>
      <c r="F7" s="35">
        <v>1</v>
      </c>
      <c r="G7" s="35">
        <v>0</v>
      </c>
      <c r="H7" s="35" t="s">
        <v>96</v>
      </c>
      <c r="I7" s="35" t="s">
        <v>97</v>
      </c>
      <c r="J7" s="35" t="s">
        <v>98</v>
      </c>
      <c r="K7" s="35" t="s">
        <v>99</v>
      </c>
      <c r="L7" s="35" t="s">
        <v>100</v>
      </c>
      <c r="M7" s="36" t="s">
        <v>101</v>
      </c>
      <c r="N7" s="36">
        <v>77.7</v>
      </c>
      <c r="O7" s="36">
        <v>93</v>
      </c>
      <c r="P7" s="36">
        <v>97.28</v>
      </c>
      <c r="Q7" s="36">
        <v>1277</v>
      </c>
      <c r="R7" s="36">
        <v>343390</v>
      </c>
      <c r="S7" s="36">
        <v>72.11</v>
      </c>
      <c r="T7" s="36">
        <v>4762.03</v>
      </c>
      <c r="U7" s="36">
        <v>319282</v>
      </c>
      <c r="V7" s="36">
        <v>31.82</v>
      </c>
      <c r="W7" s="36">
        <v>10034</v>
      </c>
      <c r="X7" s="36" t="s">
        <v>101</v>
      </c>
      <c r="Y7" s="36" t="s">
        <v>101</v>
      </c>
      <c r="Z7" s="36">
        <v>103.51</v>
      </c>
      <c r="AA7" s="36">
        <v>103.09</v>
      </c>
      <c r="AB7" s="36">
        <v>99.6</v>
      </c>
      <c r="AC7" s="36" t="s">
        <v>101</v>
      </c>
      <c r="AD7" s="36" t="s">
        <v>101</v>
      </c>
      <c r="AE7" s="36">
        <v>108.14</v>
      </c>
      <c r="AF7" s="36">
        <v>108.72</v>
      </c>
      <c r="AG7" s="36">
        <v>110.25</v>
      </c>
      <c r="AH7" s="36">
        <v>108.23</v>
      </c>
      <c r="AI7" s="36" t="s">
        <v>101</v>
      </c>
      <c r="AJ7" s="36" t="s">
        <v>101</v>
      </c>
      <c r="AK7" s="36">
        <v>0</v>
      </c>
      <c r="AL7" s="36">
        <v>0</v>
      </c>
      <c r="AM7" s="36">
        <v>0</v>
      </c>
      <c r="AN7" s="36" t="s">
        <v>101</v>
      </c>
      <c r="AO7" s="36" t="s">
        <v>101</v>
      </c>
      <c r="AP7" s="36">
        <v>0</v>
      </c>
      <c r="AQ7" s="36">
        <v>0</v>
      </c>
      <c r="AR7" s="36">
        <v>0.6</v>
      </c>
      <c r="AS7" s="36">
        <v>4.45</v>
      </c>
      <c r="AT7" s="36" t="s">
        <v>101</v>
      </c>
      <c r="AU7" s="36" t="s">
        <v>101</v>
      </c>
      <c r="AV7" s="36">
        <v>321.43</v>
      </c>
      <c r="AW7" s="36">
        <v>129.22</v>
      </c>
      <c r="AX7" s="36">
        <v>128.19999999999999</v>
      </c>
      <c r="AY7" s="36" t="s">
        <v>101</v>
      </c>
      <c r="AZ7" s="36" t="s">
        <v>101</v>
      </c>
      <c r="BA7" s="36">
        <v>129.52000000000001</v>
      </c>
      <c r="BB7" s="36">
        <v>61</v>
      </c>
      <c r="BC7" s="36">
        <v>65.17</v>
      </c>
      <c r="BD7" s="36">
        <v>57.41</v>
      </c>
      <c r="BE7" s="36" t="s">
        <v>101</v>
      </c>
      <c r="BF7" s="36" t="s">
        <v>101</v>
      </c>
      <c r="BG7" s="36">
        <v>543.19000000000005</v>
      </c>
      <c r="BH7" s="36">
        <v>507.08</v>
      </c>
      <c r="BI7" s="36">
        <v>549.66</v>
      </c>
      <c r="BJ7" s="36" t="s">
        <v>101</v>
      </c>
      <c r="BK7" s="36" t="s">
        <v>101</v>
      </c>
      <c r="BL7" s="36">
        <v>685.64</v>
      </c>
      <c r="BM7" s="36">
        <v>665.11</v>
      </c>
      <c r="BN7" s="36">
        <v>642.57000000000005</v>
      </c>
      <c r="BO7" s="36">
        <v>763.62</v>
      </c>
      <c r="BP7" s="36" t="s">
        <v>101</v>
      </c>
      <c r="BQ7" s="36" t="s">
        <v>101</v>
      </c>
      <c r="BR7" s="36">
        <v>75.56</v>
      </c>
      <c r="BS7" s="36">
        <v>78.84</v>
      </c>
      <c r="BT7" s="36">
        <v>79.099999999999994</v>
      </c>
      <c r="BU7" s="36" t="s">
        <v>101</v>
      </c>
      <c r="BV7" s="36" t="s">
        <v>101</v>
      </c>
      <c r="BW7" s="36">
        <v>88.39</v>
      </c>
      <c r="BX7" s="36">
        <v>85.64</v>
      </c>
      <c r="BY7" s="36">
        <v>94.3</v>
      </c>
      <c r="BZ7" s="36">
        <v>98.53</v>
      </c>
      <c r="CA7" s="36" t="s">
        <v>101</v>
      </c>
      <c r="CB7" s="36" t="s">
        <v>101</v>
      </c>
      <c r="CC7" s="36">
        <v>104.89</v>
      </c>
      <c r="CD7" s="36">
        <v>102.77</v>
      </c>
      <c r="CE7" s="36">
        <v>101.73</v>
      </c>
      <c r="CF7" s="36" t="s">
        <v>101</v>
      </c>
      <c r="CG7" s="36" t="s">
        <v>101</v>
      </c>
      <c r="CH7" s="36">
        <v>128.96</v>
      </c>
      <c r="CI7" s="36">
        <v>133</v>
      </c>
      <c r="CJ7" s="36">
        <v>120.18</v>
      </c>
      <c r="CK7" s="36">
        <v>139.69999999999999</v>
      </c>
      <c r="CL7" s="36" t="s">
        <v>101</v>
      </c>
      <c r="CM7" s="36" t="s">
        <v>101</v>
      </c>
      <c r="CN7" s="36" t="s">
        <v>101</v>
      </c>
      <c r="CO7" s="36" t="s">
        <v>101</v>
      </c>
      <c r="CP7" s="36" t="s">
        <v>101</v>
      </c>
      <c r="CQ7" s="36" t="s">
        <v>101</v>
      </c>
      <c r="CR7" s="36" t="s">
        <v>101</v>
      </c>
      <c r="CS7" s="36">
        <v>67.61</v>
      </c>
      <c r="CT7" s="36">
        <v>64.81</v>
      </c>
      <c r="CU7" s="36">
        <v>64.81</v>
      </c>
      <c r="CV7" s="36">
        <v>60.01</v>
      </c>
      <c r="CW7" s="36" t="s">
        <v>101</v>
      </c>
      <c r="CX7" s="36" t="s">
        <v>101</v>
      </c>
      <c r="CY7" s="36">
        <v>97.79</v>
      </c>
      <c r="CZ7" s="36">
        <v>97.95</v>
      </c>
      <c r="DA7" s="36">
        <v>98.22</v>
      </c>
      <c r="DB7" s="36" t="s">
        <v>101</v>
      </c>
      <c r="DC7" s="36" t="s">
        <v>101</v>
      </c>
      <c r="DD7" s="36">
        <v>96.64</v>
      </c>
      <c r="DE7" s="36">
        <v>96.76</v>
      </c>
      <c r="DF7" s="36">
        <v>96.89</v>
      </c>
      <c r="DG7" s="36">
        <v>94.73</v>
      </c>
      <c r="DH7" s="36" t="s">
        <v>101</v>
      </c>
      <c r="DI7" s="36" t="s">
        <v>101</v>
      </c>
      <c r="DJ7" s="36">
        <v>2.0299999999999998</v>
      </c>
      <c r="DK7" s="36">
        <v>6.32</v>
      </c>
      <c r="DL7" s="36">
        <v>9.25</v>
      </c>
      <c r="DM7" s="36" t="s">
        <v>101</v>
      </c>
      <c r="DN7" s="36" t="s">
        <v>101</v>
      </c>
      <c r="DO7" s="36">
        <v>14.06</v>
      </c>
      <c r="DP7" s="36">
        <v>23.27</v>
      </c>
      <c r="DQ7" s="36">
        <v>25.8</v>
      </c>
      <c r="DR7" s="36">
        <v>36.85</v>
      </c>
      <c r="DS7" s="36" t="s">
        <v>101</v>
      </c>
      <c r="DT7" s="36" t="s">
        <v>101</v>
      </c>
      <c r="DU7" s="36">
        <v>2.72</v>
      </c>
      <c r="DV7" s="36">
        <v>3.22</v>
      </c>
      <c r="DW7" s="36">
        <v>3.69</v>
      </c>
      <c r="DX7" s="36" t="s">
        <v>101</v>
      </c>
      <c r="DY7" s="36" t="s">
        <v>101</v>
      </c>
      <c r="DZ7" s="36">
        <v>2.34</v>
      </c>
      <c r="EA7" s="36">
        <v>2.75</v>
      </c>
      <c r="EB7" s="36">
        <v>3.39</v>
      </c>
      <c r="EC7" s="36">
        <v>4.5599999999999996</v>
      </c>
      <c r="ED7" s="36" t="s">
        <v>101</v>
      </c>
      <c r="EE7" s="36" t="s">
        <v>101</v>
      </c>
      <c r="EF7" s="36">
        <v>0.03</v>
      </c>
      <c r="EG7" s="36">
        <v>0.02</v>
      </c>
      <c r="EH7" s="36">
        <v>0.03</v>
      </c>
      <c r="EI7" s="36" t="s">
        <v>101</v>
      </c>
      <c r="EJ7" s="36" t="s">
        <v>101</v>
      </c>
      <c r="EK7" s="36">
        <v>0.11</v>
      </c>
      <c r="EL7" s="36">
        <v>0.22</v>
      </c>
      <c r="EM7" s="36">
        <v>0.13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2017-02-13T05:07:50Z</cp:lastPrinted>
  <dcterms:created xsi:type="dcterms:W3CDTF">2017-02-08T02:34:39Z</dcterms:created>
  <dcterms:modified xsi:type="dcterms:W3CDTF">2017-02-22T02:29:20Z</dcterms:modified>
  <cp:category/>
</cp:coreProperties>
</file>