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<sst xmlns="http://schemas.openxmlformats.org/spreadsheetml/2006/main" count="218" uniqueCount="108">
  <si>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</si>
  <si>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</si>
  <si>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</si>
  <si>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</si>
  <si>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</si>
  <si>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</si>
  <si>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</si>
  <si>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</si>
  <si>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</si>
  <si>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</si>
  <si>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</si>
  <si>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</si>
  <si>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</si>
  <si>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</si>
  <si>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</si>
  <si>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</si>
  <si>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</si>
  <si>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</si>
  <si>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</si>
  <si>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</si>
  <si>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</si>
  <si>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</si>
  <si>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</si>
  <si>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</si>
  <si>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</si>
  <si>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</si>
  <si>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</si>
  <si>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</si>
  <si>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</si>
  <si>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</si>
  <si>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</si>
  <si>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</si>
  <si>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</si>
  <si>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</si>
  <si>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</si>
  <si>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</si>
  <si>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</si>
  <si>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</si>
  <si>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</si>
  <si>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</si>
  <si>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</si>
  <si>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</si>
  <si>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</si>
  <si>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</si>
  <si>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</si>
  <si>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</si>
  <si>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</si>
  <si>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</si>
  <si>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</si>
  <si>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</si>
  <si>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</si>
  <si>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</si>
  <si>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</si>
  <si>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</si>
  <si>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</si>
  <si>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</si>
  <si>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</si>
  <si>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</si>
  <si>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</si>
  <si>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</si>
  <si>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</si>
  <si>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</si>
  <si>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</si>
  <si>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</si>
  <si>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</si>
  <si>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</si>
  <si>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</si>
  <si>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</si>
  <si>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</si>
  <si>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</si>
  <si>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</si>
  <si>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</si>
  <si>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</si>
  <si>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</si>
  <si>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</si>
  <si>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</si>
  <si>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</si>
  <si>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</si>
  <si>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</si>
  <si>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</si>
  <si>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</si>
  <si>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</si>
  <si>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</si>
  <si>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</si>
  <si>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</si>
  <si>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</si>
  <si>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</si>
  <si>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</si>
  <si>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</si>
  <si>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</si>
  <si>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</si>
  <si>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</si>
  <si>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</si>
  <si>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行田市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</si>
  <si>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</si>
  <si>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</si>
  <si>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</si>
  <si>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</si>
  <si>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</si>
  <si>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</si>
  <si>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</si>
  <si>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</si>
  <si>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</si>
  <si>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</si>
  <si>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</si>
  <si>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類似団体に比べ、比較的新しい事業のため老朽化資産は現在のところ無い。
　しかし、今後20年内に老朽化が一度にくるため長期的な老朽化更新計画を策定する必要がある。</t>
    <phoneticPr fontId="4"/>
  </si>
  <si>
    <t>　行田市南河原地区簡易水道事業の経営状況は厳しい状況であるが、経営状況の見直しや水道料金の見直しを検討することにより、将来に控えている老朽化更新等の財源の確保が見込まれる。
　今後も厳しい経営状況が予想されるため、平成29年度には行田市水道事業と統合することが決定している。</t>
    <rPh sb="1" eb="4">
      <t>ギョウダシ</t>
    </rPh>
    <rPh sb="4" eb="5">
      <t>ミナミ</t>
    </rPh>
    <rPh sb="5" eb="7">
      <t>カワラ</t>
    </rPh>
    <rPh sb="7" eb="9">
      <t>チク</t>
    </rPh>
    <rPh sb="9" eb="11">
      <t>カンイ</t>
    </rPh>
    <rPh sb="11" eb="13">
      <t>スイドウ</t>
    </rPh>
    <rPh sb="13" eb="15">
      <t>ジギョウ</t>
    </rPh>
    <rPh sb="16" eb="18">
      <t>ケイエイ</t>
    </rPh>
    <rPh sb="18" eb="20">
      <t>ジョウキョウ</t>
    </rPh>
    <rPh sb="21" eb="22">
      <t>キビ</t>
    </rPh>
    <rPh sb="24" eb="26">
      <t>ジョウキョウ</t>
    </rPh>
    <rPh sb="31" eb="33">
      <t>ケイエイ</t>
    </rPh>
    <rPh sb="33" eb="35">
      <t>ジョウキョウ</t>
    </rPh>
    <rPh sb="36" eb="38">
      <t>ミナオ</t>
    </rPh>
    <rPh sb="40" eb="42">
      <t>スイドウ</t>
    </rPh>
    <rPh sb="42" eb="44">
      <t>リョウキン</t>
    </rPh>
    <rPh sb="45" eb="47">
      <t>ミナオ</t>
    </rPh>
    <rPh sb="49" eb="51">
      <t>ケントウ</t>
    </rPh>
    <rPh sb="59" eb="61">
      <t>ショウライ</t>
    </rPh>
    <rPh sb="62" eb="63">
      <t>ヒカ</t>
    </rPh>
    <rPh sb="67" eb="70">
      <t>ロウキュウカ</t>
    </rPh>
    <rPh sb="70" eb="72">
      <t>コウシン</t>
    </rPh>
    <rPh sb="72" eb="73">
      <t>トウ</t>
    </rPh>
    <rPh sb="74" eb="76">
      <t>ザイゲン</t>
    </rPh>
    <rPh sb="77" eb="79">
      <t>カクホ</t>
    </rPh>
    <rPh sb="80" eb="82">
      <t>ミコ</t>
    </rPh>
    <rPh sb="88" eb="90">
      <t>コンゴ</t>
    </rPh>
    <rPh sb="91" eb="92">
      <t>キビ</t>
    </rPh>
    <rPh sb="94" eb="96">
      <t>ケイエイ</t>
    </rPh>
    <rPh sb="96" eb="98">
      <t>ジョウキョウ</t>
    </rPh>
    <rPh sb="99" eb="101">
      <t>ヨソウ</t>
    </rPh>
    <rPh sb="107" eb="109">
      <t>ヘイセイ</t>
    </rPh>
    <rPh sb="111" eb="113">
      <t>ネンド</t>
    </rPh>
    <rPh sb="115" eb="118">
      <t>ギョウダシ</t>
    </rPh>
    <rPh sb="118" eb="120">
      <t>スイドウ</t>
    </rPh>
    <rPh sb="120" eb="122">
      <t>ジギョウ</t>
    </rPh>
    <rPh sb="123" eb="125">
      <t>トウゴウ</t>
    </rPh>
    <rPh sb="130" eb="132">
      <t>ケッテイ</t>
    </rPh>
    <phoneticPr fontId="4"/>
  </si>
  <si>
    <t>①収益的収支比率・⑤料金回収率
　収益的収支比率は100％以上が良いとされているが、約60%程しかなくこの数年は横ばいとなっている。また、料金回収率も100％を下回っているため、給水収益以外の一般会計からの繰出金で収益を賄っていることがわかる。
④企業債残高対給水収益比率
　現在類似団体に比べ高い数値となっているが、企業債残高は毎年少しずつ減少している。
⑥給水原価・⑤料金回収率
　水量1㎥あたりにかかる費用であるが、類似団体に比べても平均であることがわかる。しかし、料金回収率は低い状況である。これは、給水原価と供給単価のバランスが取れていないためで、適正な料金収入の確保が必要とされる。
⑦施設利用率・⑧有収率
　施設利用率は約55%程であり最大稼動率や負荷率も良い状況とは言えない。それに対し、有収率は90％以上となっており、類似団体に比べ良い状況である。
　有収率を保ち施設利用率を上げれば増額が見込まれるため、今後の施設利用状況や施設規模を見直す必要がある。</t>
    <rPh sb="1" eb="4">
      <t>シュウエキテキ</t>
    </rPh>
    <rPh sb="4" eb="6">
      <t>シュウシ</t>
    </rPh>
    <rPh sb="6" eb="8">
      <t>ヒリツ</t>
    </rPh>
    <rPh sb="10" eb="12">
      <t>リョウキン</t>
    </rPh>
    <rPh sb="12" eb="14">
      <t>カイシュウ</t>
    </rPh>
    <rPh sb="14" eb="15">
      <t>リツ</t>
    </rPh>
    <rPh sb="17" eb="20">
      <t>シュウエキテキ</t>
    </rPh>
    <rPh sb="20" eb="22">
      <t>シュウシ</t>
    </rPh>
    <rPh sb="22" eb="24">
      <t>ヒリツ</t>
    </rPh>
    <rPh sb="29" eb="31">
      <t>イジョウ</t>
    </rPh>
    <rPh sb="32" eb="33">
      <t>ヨ</t>
    </rPh>
    <rPh sb="42" eb="43">
      <t>ヤク</t>
    </rPh>
    <rPh sb="46" eb="47">
      <t>ホド</t>
    </rPh>
    <rPh sb="53" eb="55">
      <t>スウネン</t>
    </rPh>
    <rPh sb="56" eb="57">
      <t>ヨコ</t>
    </rPh>
    <rPh sb="69" eb="71">
      <t>リョウキン</t>
    </rPh>
    <rPh sb="71" eb="73">
      <t>カイシュウ</t>
    </rPh>
    <rPh sb="73" eb="74">
      <t>リツ</t>
    </rPh>
    <rPh sb="80" eb="82">
      <t>シタマワ</t>
    </rPh>
    <rPh sb="89" eb="91">
      <t>キュウスイ</t>
    </rPh>
    <rPh sb="91" eb="93">
      <t>シュウエキ</t>
    </rPh>
    <rPh sb="93" eb="95">
      <t>イガイ</t>
    </rPh>
    <rPh sb="96" eb="98">
      <t>イッパン</t>
    </rPh>
    <rPh sb="98" eb="100">
      <t>カイケイ</t>
    </rPh>
    <rPh sb="107" eb="109">
      <t>シュウエキ</t>
    </rPh>
    <rPh sb="110" eb="111">
      <t>マカナ</t>
    </rPh>
    <rPh sb="124" eb="126">
      <t>キギョウ</t>
    </rPh>
    <rPh sb="126" eb="127">
      <t>サイ</t>
    </rPh>
    <rPh sb="127" eb="129">
      <t>ザンダカ</t>
    </rPh>
    <rPh sb="129" eb="130">
      <t>タイ</t>
    </rPh>
    <rPh sb="130" eb="132">
      <t>キュウスイ</t>
    </rPh>
    <rPh sb="132" eb="134">
      <t>シュウエキ</t>
    </rPh>
    <rPh sb="134" eb="136">
      <t>ヒリツ</t>
    </rPh>
    <rPh sb="138" eb="140">
      <t>ゲンザイ</t>
    </rPh>
    <rPh sb="140" eb="142">
      <t>ルイジ</t>
    </rPh>
    <rPh sb="142" eb="144">
      <t>ダンタイ</t>
    </rPh>
    <rPh sb="145" eb="146">
      <t>クラ</t>
    </rPh>
    <rPh sb="147" eb="148">
      <t>タカ</t>
    </rPh>
    <rPh sb="149" eb="151">
      <t>スウチ</t>
    </rPh>
    <rPh sb="159" eb="161">
      <t>キギョウ</t>
    </rPh>
    <rPh sb="161" eb="162">
      <t>サイ</t>
    </rPh>
    <rPh sb="162" eb="164">
      <t>ザンダカ</t>
    </rPh>
    <rPh sb="165" eb="167">
      <t>マイトシ</t>
    </rPh>
    <rPh sb="167" eb="168">
      <t>スコ</t>
    </rPh>
    <rPh sb="171" eb="173">
      <t>ゲンショウ</t>
    </rPh>
    <rPh sb="180" eb="182">
      <t>キュウスイ</t>
    </rPh>
    <rPh sb="182" eb="184">
      <t>ゲンカ</t>
    </rPh>
    <rPh sb="186" eb="188">
      <t>リョウキン</t>
    </rPh>
    <rPh sb="188" eb="190">
      <t>カイシュウ</t>
    </rPh>
    <rPh sb="190" eb="191">
      <t>リツ</t>
    </rPh>
    <rPh sb="193" eb="195">
      <t>スイリョウ</t>
    </rPh>
    <rPh sb="204" eb="206">
      <t>ヒヨウ</t>
    </rPh>
    <rPh sb="211" eb="213">
      <t>ルイジ</t>
    </rPh>
    <rPh sb="213" eb="215">
      <t>ダンタイ</t>
    </rPh>
    <rPh sb="216" eb="217">
      <t>クラ</t>
    </rPh>
    <rPh sb="220" eb="222">
      <t>ヘイキン</t>
    </rPh>
    <rPh sb="236" eb="238">
      <t>リョウキン</t>
    </rPh>
    <rPh sb="238" eb="240">
      <t>カイシュウ</t>
    </rPh>
    <rPh sb="240" eb="241">
      <t>リツ</t>
    </rPh>
    <rPh sb="242" eb="243">
      <t>ヒク</t>
    </rPh>
    <rPh sb="244" eb="246">
      <t>ジョウキョウ</t>
    </rPh>
    <rPh sb="254" eb="256">
      <t>キュウスイ</t>
    </rPh>
    <rPh sb="256" eb="258">
      <t>ゲンカ</t>
    </rPh>
    <rPh sb="259" eb="261">
      <t>キョウキュウ</t>
    </rPh>
    <rPh sb="261" eb="263">
      <t>タンカ</t>
    </rPh>
    <rPh sb="269" eb="270">
      <t>ト</t>
    </rPh>
    <rPh sb="279" eb="281">
      <t>テキセイ</t>
    </rPh>
    <rPh sb="282" eb="284">
      <t>リョウキン</t>
    </rPh>
    <rPh sb="284" eb="286">
      <t>シュウニュウ</t>
    </rPh>
    <rPh sb="287" eb="289">
      <t>カクホ</t>
    </rPh>
    <rPh sb="290" eb="292">
      <t>ヒツヨウ</t>
    </rPh>
    <rPh sb="299" eb="301">
      <t>シセツ</t>
    </rPh>
    <rPh sb="301" eb="303">
      <t>リヨウ</t>
    </rPh>
    <rPh sb="303" eb="304">
      <t>リツ</t>
    </rPh>
    <rPh sb="306" eb="307">
      <t>ユウ</t>
    </rPh>
    <rPh sb="307" eb="308">
      <t>シュウ</t>
    </rPh>
    <rPh sb="308" eb="309">
      <t>リツ</t>
    </rPh>
    <rPh sb="311" eb="313">
      <t>シセツ</t>
    </rPh>
    <rPh sb="313" eb="316">
      <t>リヨウリツ</t>
    </rPh>
    <rPh sb="317" eb="318">
      <t>ヤク</t>
    </rPh>
    <rPh sb="321" eb="322">
      <t>ホド</t>
    </rPh>
    <rPh sb="325" eb="327">
      <t>サイダイ</t>
    </rPh>
    <rPh sb="327" eb="329">
      <t>カドウ</t>
    </rPh>
    <rPh sb="329" eb="330">
      <t>リツ</t>
    </rPh>
    <rPh sb="331" eb="333">
      <t>フカ</t>
    </rPh>
    <rPh sb="333" eb="334">
      <t>リツ</t>
    </rPh>
    <rPh sb="335" eb="336">
      <t>ヨ</t>
    </rPh>
    <rPh sb="337" eb="339">
      <t>ジョウキョウ</t>
    </rPh>
    <rPh sb="341" eb="342">
      <t>イ</t>
    </rPh>
    <rPh sb="349" eb="350">
      <t>タイ</t>
    </rPh>
    <rPh sb="352" eb="353">
      <t>ユウ</t>
    </rPh>
    <rPh sb="353" eb="354">
      <t>シュウ</t>
    </rPh>
    <rPh sb="354" eb="355">
      <t>リツ</t>
    </rPh>
    <rPh sb="359" eb="361">
      <t>イジョウ</t>
    </rPh>
    <rPh sb="368" eb="370">
      <t>ルイジ</t>
    </rPh>
    <rPh sb="370" eb="372">
      <t>ダンタイ</t>
    </rPh>
    <rPh sb="373" eb="374">
      <t>クラ</t>
    </rPh>
    <rPh sb="375" eb="376">
      <t>ヨ</t>
    </rPh>
    <rPh sb="377" eb="379">
      <t>ジョウキョウ</t>
    </rPh>
    <rPh sb="385" eb="386">
      <t>ユウ</t>
    </rPh>
    <rPh sb="386" eb="387">
      <t>シュウ</t>
    </rPh>
    <rPh sb="387" eb="388">
      <t>リツ</t>
    </rPh>
    <rPh sb="389" eb="390">
      <t>タモ</t>
    </rPh>
    <rPh sb="391" eb="393">
      <t>シセツ</t>
    </rPh>
    <rPh sb="393" eb="396">
      <t>リヨウリツ</t>
    </rPh>
    <rPh sb="397" eb="398">
      <t>ア</t>
    </rPh>
    <rPh sb="404" eb="406">
      <t>ミコ</t>
    </rPh>
    <rPh sb="412" eb="414">
      <t>コンゴ</t>
    </rPh>
    <rPh sb="415" eb="417">
      <t>シセツ</t>
    </rPh>
    <rPh sb="417" eb="419">
      <t>リヨウ</t>
    </rPh>
    <rPh sb="419" eb="421">
      <t>ジョウキョウ</t>
    </rPh>
    <rPh sb="422" eb="424">
      <t>シセツ</t>
    </rPh>
    <rPh sb="424" eb="426">
      <t>キボ</t>
    </rPh>
    <rPh sb="427" eb="429">
      <t>ミナオ</t>
    </rPh>
    <rPh sb="430" eb="4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</si>
</sst>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526720"/>
        <c:axId val="9852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98526720"/>
        <c:axId val="98528640"/>
      </c:lineChart>
      <c:dateAx>
        <c:axId val="98526720"/>
        <c:scaling>
          <c:orientation val="minMax"/>
        </c:scaling>
        <c:delete val="1"/>
        <c:axPos val="b"/>
        <c:numFmt formatCode="ge" sourceLinked="1"/>
        <c:majorTickMark val="none"/>
        <c:minorTickMark val="none"/>
        <c:tickLblPos val="none"/>
        <c:crossAx val="98528640"/>
        <c:crosses val="autoZero"/>
        <c:auto val="1"/>
        <c:lblOffset val="100"/>
        <c:baseTimeUnit val="years"/>
      </c:dateAx>
      <c:valAx>
        <c:axId val="985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56.59</c:v>
                </c:pt>
                <c:pt idx="1">
                  <c:v>56.69</c:v>
                </c:pt>
                <c:pt idx="2">
                  <c:v>56.73</c:v>
                </c:pt>
                <c:pt idx="3">
                  <c:v>56.46</c:v>
                </c:pt>
                <c:pt idx="4">
                  <c:v>55.54</c:v>
                </c:pt>
              </c:numCache>
            </c:numRef>
          </c:val>
        </c:ser>
        <c:dLbls>
          <c:showLegendKey val="0"/>
          <c:showVal val="0"/>
          <c:showCatName val="0"/>
          <c:showSerName val="0"/>
          <c:showPercent val="0"/>
          <c:showBubbleSize val="0"/>
        </c:dLbls>
        <c:gapWidth val="150"/>
        <c:axId val="99399552"/>
        <c:axId val="9941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99399552"/>
        <c:axId val="99418112"/>
      </c:lineChart>
      <c:dateAx>
        <c:axId val="99399552"/>
        <c:scaling>
          <c:orientation val="minMax"/>
        </c:scaling>
        <c:delete val="1"/>
        <c:axPos val="b"/>
        <c:numFmt formatCode="ge" sourceLinked="1"/>
        <c:majorTickMark val="none"/>
        <c:minorTickMark val="none"/>
        <c:tickLblPos val="none"/>
        <c:crossAx val="99418112"/>
        <c:crosses val="autoZero"/>
        <c:auto val="1"/>
        <c:lblOffset val="100"/>
        <c:baseTimeUnit val="years"/>
      </c:dateAx>
      <c:valAx>
        <c:axId val="994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94.73</c:v>
                </c:pt>
                <c:pt idx="1">
                  <c:v>94.44</c:v>
                </c:pt>
                <c:pt idx="2">
                  <c:v>94.35</c:v>
                </c:pt>
                <c:pt idx="3">
                  <c:v>90.76</c:v>
                </c:pt>
                <c:pt idx="4">
                  <c:v>92.58</c:v>
                </c:pt>
              </c:numCache>
            </c:numRef>
          </c:val>
        </c:ser>
        <c:dLbls>
          <c:showLegendKey val="0"/>
          <c:showVal val="0"/>
          <c:showCatName val="0"/>
          <c:showSerName val="0"/>
          <c:showPercent val="0"/>
          <c:showBubbleSize val="0"/>
        </c:dLbls>
        <c:gapWidth val="150"/>
        <c:axId val="99444224"/>
        <c:axId val="994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99444224"/>
        <c:axId val="99446144"/>
      </c:lineChart>
      <c:dateAx>
        <c:axId val="99444224"/>
        <c:scaling>
          <c:orientation val="minMax"/>
        </c:scaling>
        <c:delete val="1"/>
        <c:axPos val="b"/>
        <c:numFmt formatCode="ge" sourceLinked="1"/>
        <c:majorTickMark val="none"/>
        <c:minorTickMark val="none"/>
        <c:tickLblPos val="none"/>
        <c:crossAx val="99446144"/>
        <c:crosses val="autoZero"/>
        <c:auto val="1"/>
        <c:lblOffset val="100"/>
        <c:baseTimeUnit val="years"/>
      </c:dateAx>
      <c:valAx>
        <c:axId val="994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58.11</c:v>
                </c:pt>
                <c:pt idx="1">
                  <c:v>61.94</c:v>
                </c:pt>
                <c:pt idx="2">
                  <c:v>61.86</c:v>
                </c:pt>
                <c:pt idx="3">
                  <c:v>59.76</c:v>
                </c:pt>
                <c:pt idx="4">
                  <c:v>58.26</c:v>
                </c:pt>
              </c:numCache>
            </c:numRef>
          </c:val>
        </c:ser>
        <c:dLbls>
          <c:showLegendKey val="0"/>
          <c:showVal val="0"/>
          <c:showCatName val="0"/>
          <c:showSerName val="0"/>
          <c:showPercent val="0"/>
          <c:showBubbleSize val="0"/>
        </c:dLbls>
        <c:gapWidth val="150"/>
        <c:axId val="99239040"/>
        <c:axId val="9924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99239040"/>
        <c:axId val="99240960"/>
      </c:lineChart>
      <c:dateAx>
        <c:axId val="99239040"/>
        <c:scaling>
          <c:orientation val="minMax"/>
        </c:scaling>
        <c:delete val="1"/>
        <c:axPos val="b"/>
        <c:numFmt formatCode="ge" sourceLinked="1"/>
        <c:majorTickMark val="none"/>
        <c:minorTickMark val="none"/>
        <c:tickLblPos val="none"/>
        <c:crossAx val="99240960"/>
        <c:crosses val="autoZero"/>
        <c:auto val="1"/>
        <c:lblOffset val="100"/>
        <c:baseTimeUnit val="years"/>
      </c:dateAx>
      <c:valAx>
        <c:axId val="992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271424"/>
        <c:axId val="992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271424"/>
        <c:axId val="99273344"/>
      </c:lineChart>
      <c:dateAx>
        <c:axId val="99271424"/>
        <c:scaling>
          <c:orientation val="minMax"/>
        </c:scaling>
        <c:delete val="1"/>
        <c:axPos val="b"/>
        <c:numFmt formatCode="ge" sourceLinked="1"/>
        <c:majorTickMark val="none"/>
        <c:minorTickMark val="none"/>
        <c:tickLblPos val="none"/>
        <c:crossAx val="99273344"/>
        <c:crosses val="autoZero"/>
        <c:auto val="1"/>
        <c:lblOffset val="100"/>
        <c:baseTimeUnit val="years"/>
      </c:dateAx>
      <c:valAx>
        <c:axId val="992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981760"/>
        <c:axId val="9899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81760"/>
        <c:axId val="98996224"/>
      </c:lineChart>
      <c:dateAx>
        <c:axId val="98981760"/>
        <c:scaling>
          <c:orientation val="minMax"/>
        </c:scaling>
        <c:delete val="1"/>
        <c:axPos val="b"/>
        <c:numFmt formatCode="ge" sourceLinked="1"/>
        <c:majorTickMark val="none"/>
        <c:minorTickMark val="none"/>
        <c:tickLblPos val="none"/>
        <c:crossAx val="98996224"/>
        <c:crosses val="autoZero"/>
        <c:auto val="1"/>
        <c:lblOffset val="100"/>
        <c:baseTimeUnit val="years"/>
      </c:dateAx>
      <c:valAx>
        <c:axId val="989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8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92736"/>
        <c:axId val="9909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92736"/>
        <c:axId val="99094912"/>
      </c:lineChart>
      <c:dateAx>
        <c:axId val="99092736"/>
        <c:scaling>
          <c:orientation val="minMax"/>
        </c:scaling>
        <c:delete val="1"/>
        <c:axPos val="b"/>
        <c:numFmt formatCode="ge" sourceLinked="1"/>
        <c:majorTickMark val="none"/>
        <c:minorTickMark val="none"/>
        <c:tickLblPos val="none"/>
        <c:crossAx val="99094912"/>
        <c:crosses val="autoZero"/>
        <c:auto val="1"/>
        <c:lblOffset val="100"/>
        <c:baseTimeUnit val="years"/>
      </c:dateAx>
      <c:valAx>
        <c:axId val="990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133312"/>
        <c:axId val="9914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133312"/>
        <c:axId val="99143680"/>
      </c:lineChart>
      <c:dateAx>
        <c:axId val="99133312"/>
        <c:scaling>
          <c:orientation val="minMax"/>
        </c:scaling>
        <c:delete val="1"/>
        <c:axPos val="b"/>
        <c:numFmt formatCode="ge" sourceLinked="1"/>
        <c:majorTickMark val="none"/>
        <c:minorTickMark val="none"/>
        <c:tickLblPos val="none"/>
        <c:crossAx val="99143680"/>
        <c:crosses val="autoZero"/>
        <c:auto val="1"/>
        <c:lblOffset val="100"/>
        <c:baseTimeUnit val="years"/>
      </c:dateAx>
      <c:valAx>
        <c:axId val="991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1956.57</c:v>
                </c:pt>
                <c:pt idx="1">
                  <c:v>1852.5</c:v>
                </c:pt>
                <c:pt idx="2">
                  <c:v>1757.81</c:v>
                </c:pt>
                <c:pt idx="3">
                  <c:v>1674.5</c:v>
                </c:pt>
                <c:pt idx="4">
                  <c:v>1563.81</c:v>
                </c:pt>
              </c:numCache>
            </c:numRef>
          </c:val>
        </c:ser>
        <c:dLbls>
          <c:showLegendKey val="0"/>
          <c:showVal val="0"/>
          <c:showCatName val="0"/>
          <c:showSerName val="0"/>
          <c:showPercent val="0"/>
          <c:showBubbleSize val="0"/>
        </c:dLbls>
        <c:gapWidth val="150"/>
        <c:axId val="99165696"/>
        <c:axId val="9916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99165696"/>
        <c:axId val="99167616"/>
      </c:lineChart>
      <c:dateAx>
        <c:axId val="99165696"/>
        <c:scaling>
          <c:orientation val="minMax"/>
        </c:scaling>
        <c:delete val="1"/>
        <c:axPos val="b"/>
        <c:numFmt formatCode="ge" sourceLinked="1"/>
        <c:majorTickMark val="none"/>
        <c:minorTickMark val="none"/>
        <c:tickLblPos val="none"/>
        <c:crossAx val="99167616"/>
        <c:crosses val="autoZero"/>
        <c:auto val="1"/>
        <c:lblOffset val="100"/>
        <c:baseTimeUnit val="years"/>
      </c:dateAx>
      <c:valAx>
        <c:axId val="9916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47.13</c:v>
                </c:pt>
                <c:pt idx="1">
                  <c:v>47.6</c:v>
                </c:pt>
                <c:pt idx="2">
                  <c:v>46.7</c:v>
                </c:pt>
                <c:pt idx="3">
                  <c:v>46.48</c:v>
                </c:pt>
                <c:pt idx="4">
                  <c:v>45.35</c:v>
                </c:pt>
              </c:numCache>
            </c:numRef>
          </c:val>
        </c:ser>
        <c:dLbls>
          <c:showLegendKey val="0"/>
          <c:showVal val="0"/>
          <c:showCatName val="0"/>
          <c:showSerName val="0"/>
          <c:showPercent val="0"/>
          <c:showBubbleSize val="0"/>
        </c:dLbls>
        <c:gapWidth val="150"/>
        <c:axId val="99183616"/>
        <c:axId val="9920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99183616"/>
        <c:axId val="99206272"/>
      </c:lineChart>
      <c:dateAx>
        <c:axId val="99183616"/>
        <c:scaling>
          <c:orientation val="minMax"/>
        </c:scaling>
        <c:delete val="1"/>
        <c:axPos val="b"/>
        <c:numFmt formatCode="ge" sourceLinked="1"/>
        <c:majorTickMark val="none"/>
        <c:minorTickMark val="none"/>
        <c:tickLblPos val="none"/>
        <c:crossAx val="99206272"/>
        <c:crosses val="autoZero"/>
        <c:auto val="1"/>
        <c:lblOffset val="100"/>
        <c:baseTimeUnit val="years"/>
      </c:dateAx>
      <c:valAx>
        <c:axId val="9920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325.7</c:v>
                </c:pt>
                <c:pt idx="1">
                  <c:v>323.67</c:v>
                </c:pt>
                <c:pt idx="2">
                  <c:v>327.52999999999997</c:v>
                </c:pt>
                <c:pt idx="3">
                  <c:v>337.93</c:v>
                </c:pt>
                <c:pt idx="4">
                  <c:v>342.9</c:v>
                </c:pt>
              </c:numCache>
            </c:numRef>
          </c:val>
        </c:ser>
        <c:dLbls>
          <c:showLegendKey val="0"/>
          <c:showVal val="0"/>
          <c:showCatName val="0"/>
          <c:showSerName val="0"/>
          <c:showPercent val="0"/>
          <c:showBubbleSize val="0"/>
        </c:dLbls>
        <c:gapWidth val="150"/>
        <c:axId val="99371264"/>
        <c:axId val="9937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99371264"/>
        <c:axId val="99377536"/>
      </c:lineChart>
      <c:dateAx>
        <c:axId val="99371264"/>
        <c:scaling>
          <c:orientation val="minMax"/>
        </c:scaling>
        <c:delete val="1"/>
        <c:axPos val="b"/>
        <c:numFmt formatCode="ge" sourceLinked="1"/>
        <c:majorTickMark val="none"/>
        <c:minorTickMark val="none"/>
        <c:tickLblPos val="none"/>
        <c:crossAx val="99377536"/>
        <c:crosses val="autoZero"/>
        <c:auto val="1"/>
        <c:lblOffset val="100"/>
        <c:baseTimeUnit val="years"/>
      </c:dateAx>
      <c:valAx>
        <c:axId val="993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7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行田市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83585</v>
      </c>
      <c r="AJ8" s="55"/>
      <c r="AK8" s="55"/>
      <c r="AL8" s="55"/>
      <c r="AM8" s="55"/>
      <c r="AN8" s="55"/>
      <c r="AO8" s="55"/>
      <c r="AP8" s="56"/>
      <c r="AQ8" s="46">
        <f>データ!R6</f>
        <v>67.489999999999995</v>
      </c>
      <c r="AR8" s="46"/>
      <c r="AS8" s="46"/>
      <c r="AT8" s="46"/>
      <c r="AU8" s="46"/>
      <c r="AV8" s="46"/>
      <c r="AW8" s="46"/>
      <c r="AX8" s="46"/>
      <c r="AY8" s="46">
        <f>データ!S6</f>
        <v>1238.48</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3.65</v>
      </c>
      <c r="S10" s="46"/>
      <c r="T10" s="46"/>
      <c r="U10" s="46"/>
      <c r="V10" s="46"/>
      <c r="W10" s="46"/>
      <c r="X10" s="46"/>
      <c r="Y10" s="46"/>
      <c r="Z10" s="80">
        <f>データ!P6</f>
        <v>2635</v>
      </c>
      <c r="AA10" s="80"/>
      <c r="AB10" s="80"/>
      <c r="AC10" s="80"/>
      <c r="AD10" s="80"/>
      <c r="AE10" s="80"/>
      <c r="AF10" s="80"/>
      <c r="AG10" s="80"/>
      <c r="AH10" s="2"/>
      <c r="AI10" s="80">
        <f>データ!T6</f>
        <v>3036</v>
      </c>
      <c r="AJ10" s="80"/>
      <c r="AK10" s="80"/>
      <c r="AL10" s="80"/>
      <c r="AM10" s="80"/>
      <c r="AN10" s="80"/>
      <c r="AO10" s="80"/>
      <c r="AP10" s="80"/>
      <c r="AQ10" s="46">
        <f>データ!U6</f>
        <v>5.82</v>
      </c>
      <c r="AR10" s="46"/>
      <c r="AS10" s="46"/>
      <c r="AT10" s="46"/>
      <c r="AU10" s="46"/>
      <c r="AV10" s="46"/>
      <c r="AW10" s="46"/>
      <c r="AX10" s="46"/>
      <c r="AY10" s="46">
        <f>データ!V6</f>
        <v>521.65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112062</v>
      </c>
      <c r="D6" s="31">
        <f t="shared" si="3"/>
        <v>47</v>
      </c>
      <c r="E6" s="31">
        <f t="shared" si="3"/>
        <v>1</v>
      </c>
      <c r="F6" s="31">
        <f t="shared" si="3"/>
        <v>0</v>
      </c>
      <c r="G6" s="31">
        <f t="shared" si="3"/>
        <v>0</v>
      </c>
      <c r="H6" s="31" t="str">
        <f t="shared" si="3"/>
        <v>埼玉県　行田市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3.65</v>
      </c>
      <c r="P6" s="32">
        <f t="shared" si="3"/>
        <v>2635</v>
      </c>
      <c r="Q6" s="32">
        <f t="shared" si="3"/>
        <v>83585</v>
      </c>
      <c r="R6" s="32">
        <f t="shared" si="3"/>
        <v>67.489999999999995</v>
      </c>
      <c r="S6" s="32">
        <f t="shared" si="3"/>
        <v>1238.48</v>
      </c>
      <c r="T6" s="32">
        <f t="shared" si="3"/>
        <v>3036</v>
      </c>
      <c r="U6" s="32">
        <f t="shared" si="3"/>
        <v>5.82</v>
      </c>
      <c r="V6" s="32">
        <f t="shared" si="3"/>
        <v>521.65</v>
      </c>
      <c r="W6" s="33">
        <f>IF(W7="",NA(),W7)</f>
        <v>58.11</v>
      </c>
      <c r="X6" s="33">
        <f t="shared" ref="X6:AF6" si="4">IF(X7="",NA(),X7)</f>
        <v>61.94</v>
      </c>
      <c r="Y6" s="33">
        <f t="shared" si="4"/>
        <v>61.86</v>
      </c>
      <c r="Z6" s="33">
        <f t="shared" si="4"/>
        <v>59.76</v>
      </c>
      <c r="AA6" s="33">
        <f t="shared" si="4"/>
        <v>58.26</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1956.57</v>
      </c>
      <c r="BE6" s="33">
        <f t="shared" ref="BE6:BM6" si="7">IF(BE7="",NA(),BE7)</f>
        <v>1852.5</v>
      </c>
      <c r="BF6" s="33">
        <f t="shared" si="7"/>
        <v>1757.81</v>
      </c>
      <c r="BG6" s="33">
        <f t="shared" si="7"/>
        <v>1674.5</v>
      </c>
      <c r="BH6" s="33">
        <f t="shared" si="7"/>
        <v>1563.81</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47.13</v>
      </c>
      <c r="BP6" s="33">
        <f t="shared" ref="BP6:BX6" si="8">IF(BP7="",NA(),BP7)</f>
        <v>47.6</v>
      </c>
      <c r="BQ6" s="33">
        <f t="shared" si="8"/>
        <v>46.7</v>
      </c>
      <c r="BR6" s="33">
        <f t="shared" si="8"/>
        <v>46.48</v>
      </c>
      <c r="BS6" s="33">
        <f t="shared" si="8"/>
        <v>45.35</v>
      </c>
      <c r="BT6" s="33">
        <f t="shared" si="8"/>
        <v>56.46</v>
      </c>
      <c r="BU6" s="33">
        <f t="shared" si="8"/>
        <v>19.77</v>
      </c>
      <c r="BV6" s="33">
        <f t="shared" si="8"/>
        <v>34.25</v>
      </c>
      <c r="BW6" s="33">
        <f t="shared" si="8"/>
        <v>46.48</v>
      </c>
      <c r="BX6" s="33">
        <f t="shared" si="8"/>
        <v>40.6</v>
      </c>
      <c r="BY6" s="32" t="str">
        <f>IF(BY7="","",IF(BY7="-","【-】","【"&amp;SUBSTITUTE(TEXT(BY7,"#,##0.00"),"-","△")&amp;"】"))</f>
        <v>【33.35】</v>
      </c>
      <c r="BZ6" s="33">
        <f>IF(BZ7="",NA(),BZ7)</f>
        <v>325.7</v>
      </c>
      <c r="CA6" s="33">
        <f t="shared" ref="CA6:CI6" si="9">IF(CA7="",NA(),CA7)</f>
        <v>323.67</v>
      </c>
      <c r="CB6" s="33">
        <f t="shared" si="9"/>
        <v>327.52999999999997</v>
      </c>
      <c r="CC6" s="33">
        <f t="shared" si="9"/>
        <v>337.93</v>
      </c>
      <c r="CD6" s="33">
        <f t="shared" si="9"/>
        <v>342.9</v>
      </c>
      <c r="CE6" s="33">
        <f t="shared" si="9"/>
        <v>306.49</v>
      </c>
      <c r="CF6" s="33">
        <f t="shared" si="9"/>
        <v>878.73</v>
      </c>
      <c r="CG6" s="33">
        <f t="shared" si="9"/>
        <v>501.18</v>
      </c>
      <c r="CH6" s="33">
        <f t="shared" si="9"/>
        <v>376.61</v>
      </c>
      <c r="CI6" s="33">
        <f t="shared" si="9"/>
        <v>440.03</v>
      </c>
      <c r="CJ6" s="32" t="str">
        <f>IF(CJ7="","",IF(CJ7="-","【-】","【"&amp;SUBSTITUTE(TEXT(CJ7,"#,##0.00"),"-","△")&amp;"】"))</f>
        <v>【524.69】</v>
      </c>
      <c r="CK6" s="33">
        <f>IF(CK7="",NA(),CK7)</f>
        <v>56.59</v>
      </c>
      <c r="CL6" s="33">
        <f t="shared" ref="CL6:CT6" si="10">IF(CL7="",NA(),CL7)</f>
        <v>56.69</v>
      </c>
      <c r="CM6" s="33">
        <f t="shared" si="10"/>
        <v>56.73</v>
      </c>
      <c r="CN6" s="33">
        <f t="shared" si="10"/>
        <v>56.46</v>
      </c>
      <c r="CO6" s="33">
        <f t="shared" si="10"/>
        <v>55.54</v>
      </c>
      <c r="CP6" s="33">
        <f t="shared" si="10"/>
        <v>58.25</v>
      </c>
      <c r="CQ6" s="33">
        <f t="shared" si="10"/>
        <v>57.17</v>
      </c>
      <c r="CR6" s="33">
        <f t="shared" si="10"/>
        <v>57.55</v>
      </c>
      <c r="CS6" s="33">
        <f t="shared" si="10"/>
        <v>57.43</v>
      </c>
      <c r="CT6" s="33">
        <f t="shared" si="10"/>
        <v>57.29</v>
      </c>
      <c r="CU6" s="32" t="str">
        <f>IF(CU7="","",IF(CU7="-","【-】","【"&amp;SUBSTITUTE(TEXT(CU7,"#,##0.00"),"-","△")&amp;"】"))</f>
        <v>【57.58】</v>
      </c>
      <c r="CV6" s="33">
        <f>IF(CV7="",NA(),CV7)</f>
        <v>94.73</v>
      </c>
      <c r="CW6" s="33">
        <f t="shared" ref="CW6:DE6" si="11">IF(CW7="",NA(),CW7)</f>
        <v>94.44</v>
      </c>
      <c r="CX6" s="33">
        <f t="shared" si="11"/>
        <v>94.35</v>
      </c>
      <c r="CY6" s="33">
        <f t="shared" si="11"/>
        <v>90.76</v>
      </c>
      <c r="CZ6" s="33">
        <f t="shared" si="11"/>
        <v>92.58</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112062</v>
      </c>
      <c r="D7" s="35">
        <v>47</v>
      </c>
      <c r="E7" s="35">
        <v>1</v>
      </c>
      <c r="F7" s="35">
        <v>0</v>
      </c>
      <c r="G7" s="35">
        <v>0</v>
      </c>
      <c r="H7" s="35" t="s">
        <v>93</v>
      </c>
      <c r="I7" s="35" t="s">
        <v>94</v>
      </c>
      <c r="J7" s="35" t="s">
        <v>95</v>
      </c>
      <c r="K7" s="35" t="s">
        <v>96</v>
      </c>
      <c r="L7" s="35" t="s">
        <v>97</v>
      </c>
      <c r="M7" s="36" t="s">
        <v>98</v>
      </c>
      <c r="N7" s="36" t="s">
        <v>99</v>
      </c>
      <c r="O7" s="36">
        <v>3.65</v>
      </c>
      <c r="P7" s="36">
        <v>2635</v>
      </c>
      <c r="Q7" s="36">
        <v>83585</v>
      </c>
      <c r="R7" s="36">
        <v>67.489999999999995</v>
      </c>
      <c r="S7" s="36">
        <v>1238.48</v>
      </c>
      <c r="T7" s="36">
        <v>3036</v>
      </c>
      <c r="U7" s="36">
        <v>5.82</v>
      </c>
      <c r="V7" s="36">
        <v>521.65</v>
      </c>
      <c r="W7" s="36">
        <v>58.11</v>
      </c>
      <c r="X7" s="36">
        <v>61.94</v>
      </c>
      <c r="Y7" s="36">
        <v>61.86</v>
      </c>
      <c r="Z7" s="36">
        <v>59.76</v>
      </c>
      <c r="AA7" s="36">
        <v>58.26</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1956.57</v>
      </c>
      <c r="BE7" s="36">
        <v>1852.5</v>
      </c>
      <c r="BF7" s="36">
        <v>1757.81</v>
      </c>
      <c r="BG7" s="36">
        <v>1674.5</v>
      </c>
      <c r="BH7" s="36">
        <v>1563.81</v>
      </c>
      <c r="BI7" s="36">
        <v>1124.6400000000001</v>
      </c>
      <c r="BJ7" s="36">
        <v>1108.26</v>
      </c>
      <c r="BK7" s="36">
        <v>1113.76</v>
      </c>
      <c r="BL7" s="36">
        <v>1125.69</v>
      </c>
      <c r="BM7" s="36">
        <v>1134.67</v>
      </c>
      <c r="BN7" s="36">
        <v>1242.9000000000001</v>
      </c>
      <c r="BO7" s="36">
        <v>47.13</v>
      </c>
      <c r="BP7" s="36">
        <v>47.6</v>
      </c>
      <c r="BQ7" s="36">
        <v>46.7</v>
      </c>
      <c r="BR7" s="36">
        <v>46.48</v>
      </c>
      <c r="BS7" s="36">
        <v>45.35</v>
      </c>
      <c r="BT7" s="36">
        <v>56.46</v>
      </c>
      <c r="BU7" s="36">
        <v>19.77</v>
      </c>
      <c r="BV7" s="36">
        <v>34.25</v>
      </c>
      <c r="BW7" s="36">
        <v>46.48</v>
      </c>
      <c r="BX7" s="36">
        <v>40.6</v>
      </c>
      <c r="BY7" s="36">
        <v>33.35</v>
      </c>
      <c r="BZ7" s="36">
        <v>325.7</v>
      </c>
      <c r="CA7" s="36">
        <v>323.67</v>
      </c>
      <c r="CB7" s="36">
        <v>327.52999999999997</v>
      </c>
      <c r="CC7" s="36">
        <v>337.93</v>
      </c>
      <c r="CD7" s="36">
        <v>342.9</v>
      </c>
      <c r="CE7" s="36">
        <v>306.49</v>
      </c>
      <c r="CF7" s="36">
        <v>878.73</v>
      </c>
      <c r="CG7" s="36">
        <v>501.18</v>
      </c>
      <c r="CH7" s="36">
        <v>376.61</v>
      </c>
      <c r="CI7" s="36">
        <v>440.03</v>
      </c>
      <c r="CJ7" s="36">
        <v>524.69000000000005</v>
      </c>
      <c r="CK7" s="36">
        <v>56.59</v>
      </c>
      <c r="CL7" s="36">
        <v>56.69</v>
      </c>
      <c r="CM7" s="36">
        <v>56.73</v>
      </c>
      <c r="CN7" s="36">
        <v>56.46</v>
      </c>
      <c r="CO7" s="36">
        <v>55.54</v>
      </c>
      <c r="CP7" s="36">
        <v>58.25</v>
      </c>
      <c r="CQ7" s="36">
        <v>57.17</v>
      </c>
      <c r="CR7" s="36">
        <v>57.55</v>
      </c>
      <c r="CS7" s="36">
        <v>57.43</v>
      </c>
      <c r="CT7" s="36">
        <v>57.29</v>
      </c>
      <c r="CU7" s="36">
        <v>57.58</v>
      </c>
      <c r="CV7" s="36">
        <v>94.73</v>
      </c>
      <c r="CW7" s="36">
        <v>94.44</v>
      </c>
      <c r="CX7" s="36">
        <v>94.35</v>
      </c>
      <c r="CY7" s="36">
        <v>90.76</v>
      </c>
      <c r="CZ7" s="36">
        <v>92.58</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2017-02-14T01:35:10Z</cp:lastPrinted>
  <dcterms:created xsi:type="dcterms:W3CDTF">2016-12-02T02:17:01Z</dcterms:created>
  <dcterms:modified xsi:type="dcterms:W3CDTF">2017-02-20T01:19:37Z</dcterms:modified>
  <cp:category/>
</cp:coreProperties>
</file>